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BO76" i="1"/>
  <c r="BN76" i="1"/>
  <c r="BJ76" i="1"/>
  <c r="BK76" i="1" s="1"/>
  <c r="BF76" i="1"/>
  <c r="AZ76" i="1"/>
  <c r="AT76" i="1"/>
  <c r="BG76" i="1" s="1"/>
  <c r="AO76" i="1"/>
  <c r="AM76" i="1"/>
  <c r="AE76" i="1"/>
  <c r="AD76" i="1"/>
  <c r="AC76" i="1"/>
  <c r="V76" i="1"/>
  <c r="DC75" i="1"/>
  <c r="Y75" i="1" s="1"/>
  <c r="DB75" i="1"/>
  <c r="CZ75" i="1"/>
  <c r="DA75" i="1" s="1"/>
  <c r="BB75" i="1" s="1"/>
  <c r="BD75" i="1" s="1"/>
  <c r="BO75" i="1"/>
  <c r="BN75" i="1"/>
  <c r="BM75" i="1"/>
  <c r="BL75" i="1"/>
  <c r="BP75" i="1" s="1"/>
  <c r="BQ75" i="1" s="1"/>
  <c r="BK75" i="1"/>
  <c r="BJ75" i="1"/>
  <c r="BF75" i="1"/>
  <c r="AZ75" i="1"/>
  <c r="AT75" i="1"/>
  <c r="BG75" i="1" s="1"/>
  <c r="AO75" i="1"/>
  <c r="AM75" i="1" s="1"/>
  <c r="AE75" i="1"/>
  <c r="AD75" i="1"/>
  <c r="AC75" i="1" s="1"/>
  <c r="V75" i="1"/>
  <c r="DC74" i="1"/>
  <c r="Y74" i="1" s="1"/>
  <c r="DB74" i="1"/>
  <c r="DA74" i="1"/>
  <c r="BB74" i="1" s="1"/>
  <c r="CZ74" i="1"/>
  <c r="BO74" i="1"/>
  <c r="BN74" i="1"/>
  <c r="BJ74" i="1"/>
  <c r="BM74" i="1" s="1"/>
  <c r="BG74" i="1"/>
  <c r="BF74" i="1"/>
  <c r="AZ74" i="1"/>
  <c r="AT74" i="1"/>
  <c r="AO74" i="1"/>
  <c r="AM74" i="1" s="1"/>
  <c r="AE74" i="1"/>
  <c r="AD74" i="1"/>
  <c r="V74" i="1"/>
  <c r="Q74" i="1"/>
  <c r="DC73" i="1"/>
  <c r="DB73" i="1"/>
  <c r="CZ73" i="1"/>
  <c r="DA73" i="1" s="1"/>
  <c r="BB73" i="1" s="1"/>
  <c r="BD73" i="1" s="1"/>
  <c r="BO73" i="1"/>
  <c r="BN73" i="1"/>
  <c r="BJ73" i="1"/>
  <c r="BM73" i="1" s="1"/>
  <c r="BG73" i="1"/>
  <c r="BF73" i="1"/>
  <c r="AZ73" i="1"/>
  <c r="AT73" i="1"/>
  <c r="AO73" i="1"/>
  <c r="AM73" i="1" s="1"/>
  <c r="AE73" i="1"/>
  <c r="AD73" i="1"/>
  <c r="V73" i="1"/>
  <c r="DC72" i="1"/>
  <c r="DB72" i="1"/>
  <c r="CZ72" i="1"/>
  <c r="BO72" i="1"/>
  <c r="BN72" i="1"/>
  <c r="BJ72" i="1"/>
  <c r="BL72" i="1" s="1"/>
  <c r="BP72" i="1" s="1"/>
  <c r="BQ72" i="1" s="1"/>
  <c r="BF72" i="1"/>
  <c r="AZ72" i="1"/>
  <c r="AT72" i="1"/>
  <c r="BG72" i="1" s="1"/>
  <c r="AO72" i="1"/>
  <c r="AM72" i="1" s="1"/>
  <c r="AE72" i="1"/>
  <c r="AD72" i="1"/>
  <c r="AC72" i="1"/>
  <c r="V72" i="1"/>
  <c r="DC71" i="1"/>
  <c r="Y71" i="1" s="1"/>
  <c r="DB71" i="1"/>
  <c r="DA71" i="1" s="1"/>
  <c r="BB71" i="1" s="1"/>
  <c r="CZ71" i="1"/>
  <c r="BO71" i="1"/>
  <c r="BN71" i="1"/>
  <c r="BM71" i="1"/>
  <c r="BK71" i="1"/>
  <c r="BJ71" i="1"/>
  <c r="BL71" i="1" s="1"/>
  <c r="BP71" i="1" s="1"/>
  <c r="BQ71" i="1" s="1"/>
  <c r="BF71" i="1"/>
  <c r="AZ71" i="1"/>
  <c r="AT71" i="1"/>
  <c r="BG71" i="1" s="1"/>
  <c r="AO71" i="1"/>
  <c r="AM71" i="1" s="1"/>
  <c r="Q71" i="1" s="1"/>
  <c r="AE71" i="1"/>
  <c r="AD71" i="1"/>
  <c r="AC71" i="1" s="1"/>
  <c r="V71" i="1"/>
  <c r="DC70" i="1"/>
  <c r="DB70" i="1"/>
  <c r="CZ70" i="1"/>
  <c r="DA70" i="1" s="1"/>
  <c r="BB70" i="1" s="1"/>
  <c r="BO70" i="1"/>
  <c r="BN70" i="1"/>
  <c r="BL70" i="1"/>
  <c r="BP70" i="1" s="1"/>
  <c r="BQ70" i="1" s="1"/>
  <c r="BJ70" i="1"/>
  <c r="BM70" i="1" s="1"/>
  <c r="BG70" i="1"/>
  <c r="BF70" i="1"/>
  <c r="AZ70" i="1"/>
  <c r="AT70" i="1"/>
  <c r="AO70" i="1"/>
  <c r="AM70" i="1" s="1"/>
  <c r="Q70" i="1" s="1"/>
  <c r="AE70" i="1"/>
  <c r="AD70" i="1"/>
  <c r="Y70" i="1"/>
  <c r="V70" i="1"/>
  <c r="DC69" i="1"/>
  <c r="DB69" i="1"/>
  <c r="CZ69" i="1"/>
  <c r="DA69" i="1" s="1"/>
  <c r="BB69" i="1" s="1"/>
  <c r="BD69" i="1" s="1"/>
  <c r="BO69" i="1"/>
  <c r="BN69" i="1"/>
  <c r="BL69" i="1"/>
  <c r="BP69" i="1" s="1"/>
  <c r="BQ69" i="1" s="1"/>
  <c r="BJ69" i="1"/>
  <c r="BM69" i="1" s="1"/>
  <c r="BF69" i="1"/>
  <c r="AZ69" i="1"/>
  <c r="AT69" i="1"/>
  <c r="BG69" i="1" s="1"/>
  <c r="AO69" i="1"/>
  <c r="AM69" i="1" s="1"/>
  <c r="AE69" i="1"/>
  <c r="AD69" i="1"/>
  <c r="V69" i="1"/>
  <c r="DC68" i="1"/>
  <c r="DB68" i="1"/>
  <c r="CZ68" i="1"/>
  <c r="BO68" i="1"/>
  <c r="BN68" i="1"/>
  <c r="BJ68" i="1"/>
  <c r="BM68" i="1" s="1"/>
  <c r="BF68" i="1"/>
  <c r="AZ68" i="1"/>
  <c r="AT68" i="1"/>
  <c r="BG68" i="1" s="1"/>
  <c r="AO68" i="1"/>
  <c r="AM68" i="1"/>
  <c r="P68" i="1" s="1"/>
  <c r="BC68" i="1" s="1"/>
  <c r="AE68" i="1"/>
  <c r="AD68" i="1"/>
  <c r="AC68" i="1"/>
  <c r="V68" i="1"/>
  <c r="DC67" i="1"/>
  <c r="DB67" i="1"/>
  <c r="DA67" i="1"/>
  <c r="BB67" i="1" s="1"/>
  <c r="CZ67" i="1"/>
  <c r="BO67" i="1"/>
  <c r="BN67" i="1"/>
  <c r="BJ67" i="1"/>
  <c r="BL67" i="1" s="1"/>
  <c r="BP67" i="1" s="1"/>
  <c r="BQ67" i="1" s="1"/>
  <c r="BF67" i="1"/>
  <c r="AZ67" i="1"/>
  <c r="AT67" i="1"/>
  <c r="BG67" i="1" s="1"/>
  <c r="AO67" i="1"/>
  <c r="AM67" i="1" s="1"/>
  <c r="AN67" i="1" s="1"/>
  <c r="AE67" i="1"/>
  <c r="AD67" i="1"/>
  <c r="Y67" i="1"/>
  <c r="V67" i="1"/>
  <c r="DC66" i="1"/>
  <c r="DB66" i="1"/>
  <c r="DA66" i="1"/>
  <c r="BB66" i="1" s="1"/>
  <c r="BD66" i="1" s="1"/>
  <c r="CZ66" i="1"/>
  <c r="BO66" i="1"/>
  <c r="BN66" i="1"/>
  <c r="BL66" i="1"/>
  <c r="BP66" i="1" s="1"/>
  <c r="BQ66" i="1" s="1"/>
  <c r="BJ66" i="1"/>
  <c r="BM66" i="1" s="1"/>
  <c r="BF66" i="1"/>
  <c r="AZ66" i="1"/>
  <c r="AT66" i="1"/>
  <c r="BG66" i="1" s="1"/>
  <c r="AO66" i="1"/>
  <c r="AM66" i="1" s="1"/>
  <c r="T66" i="1" s="1"/>
  <c r="AE66" i="1"/>
  <c r="AD66" i="1"/>
  <c r="Y66" i="1"/>
  <c r="V66" i="1"/>
  <c r="DC65" i="1"/>
  <c r="DB65" i="1"/>
  <c r="CZ65" i="1"/>
  <c r="BO65" i="1"/>
  <c r="BN65" i="1"/>
  <c r="BJ65" i="1"/>
  <c r="BF65" i="1"/>
  <c r="AZ65" i="1"/>
  <c r="AT65" i="1"/>
  <c r="BG65" i="1" s="1"/>
  <c r="AO65" i="1"/>
  <c r="AM65" i="1"/>
  <c r="AE65" i="1"/>
  <c r="AC65" i="1" s="1"/>
  <c r="AD65" i="1"/>
  <c r="V65" i="1"/>
  <c r="DC64" i="1"/>
  <c r="DB64" i="1"/>
  <c r="CZ64" i="1"/>
  <c r="BO64" i="1"/>
  <c r="BN64" i="1"/>
  <c r="BJ64" i="1"/>
  <c r="BF64" i="1"/>
  <c r="AZ64" i="1"/>
  <c r="AT64" i="1"/>
  <c r="BG64" i="1" s="1"/>
  <c r="AO64" i="1"/>
  <c r="AM64" i="1"/>
  <c r="P64" i="1" s="1"/>
  <c r="BC64" i="1" s="1"/>
  <c r="AE64" i="1"/>
  <c r="AD64" i="1"/>
  <c r="AC64" i="1"/>
  <c r="V64" i="1"/>
  <c r="DC63" i="1"/>
  <c r="DB63" i="1"/>
  <c r="DA63" i="1"/>
  <c r="BB63" i="1" s="1"/>
  <c r="BD63" i="1" s="1"/>
  <c r="CZ63" i="1"/>
  <c r="Y63" i="1" s="1"/>
  <c r="BP63" i="1"/>
  <c r="BQ63" i="1" s="1"/>
  <c r="BO63" i="1"/>
  <c r="BN63" i="1"/>
  <c r="BM63" i="1"/>
  <c r="BJ63" i="1"/>
  <c r="BL63" i="1" s="1"/>
  <c r="BF63" i="1"/>
  <c r="AZ63" i="1"/>
  <c r="AT63" i="1"/>
  <c r="BG63" i="1" s="1"/>
  <c r="AO63" i="1"/>
  <c r="AM63" i="1" s="1"/>
  <c r="O63" i="1" s="1"/>
  <c r="N63" i="1" s="1"/>
  <c r="AE63" i="1"/>
  <c r="AD63" i="1"/>
  <c r="V63" i="1"/>
  <c r="DC62" i="1"/>
  <c r="Y62" i="1" s="1"/>
  <c r="DB62" i="1"/>
  <c r="CZ62" i="1"/>
  <c r="DA62" i="1" s="1"/>
  <c r="BB62" i="1" s="1"/>
  <c r="BD62" i="1" s="1"/>
  <c r="BO62" i="1"/>
  <c r="BN62" i="1"/>
  <c r="BJ62" i="1"/>
  <c r="BM62" i="1" s="1"/>
  <c r="BF62" i="1"/>
  <c r="AZ62" i="1"/>
  <c r="AT62" i="1"/>
  <c r="BG62" i="1" s="1"/>
  <c r="AO62" i="1"/>
  <c r="AM62" i="1" s="1"/>
  <c r="P62" i="1" s="1"/>
  <c r="BC62" i="1" s="1"/>
  <c r="AN62" i="1"/>
  <c r="AE62" i="1"/>
  <c r="AD62" i="1"/>
  <c r="V62" i="1"/>
  <c r="T62" i="1"/>
  <c r="DC61" i="1"/>
  <c r="DB61" i="1"/>
  <c r="CZ61" i="1"/>
  <c r="BO61" i="1"/>
  <c r="BN61" i="1"/>
  <c r="BJ61" i="1"/>
  <c r="BG61" i="1"/>
  <c r="BF61" i="1"/>
  <c r="AZ61" i="1"/>
  <c r="AT61" i="1"/>
  <c r="AO61" i="1"/>
  <c r="AM61" i="1" s="1"/>
  <c r="AE61" i="1"/>
  <c r="AC61" i="1" s="1"/>
  <c r="AD61" i="1"/>
  <c r="V61" i="1"/>
  <c r="DC60" i="1"/>
  <c r="DB60" i="1"/>
  <c r="CZ60" i="1"/>
  <c r="BO60" i="1"/>
  <c r="BN60" i="1"/>
  <c r="BJ60" i="1"/>
  <c r="BK60" i="1" s="1"/>
  <c r="BF60" i="1"/>
  <c r="AZ60" i="1"/>
  <c r="AT60" i="1"/>
  <c r="BG60" i="1" s="1"/>
  <c r="AO60" i="1"/>
  <c r="AM60" i="1"/>
  <c r="P60" i="1" s="1"/>
  <c r="BC60" i="1" s="1"/>
  <c r="AE60" i="1"/>
  <c r="AC60" i="1" s="1"/>
  <c r="AD60" i="1"/>
  <c r="V60" i="1"/>
  <c r="DC59" i="1"/>
  <c r="DB59" i="1"/>
  <c r="CZ59" i="1"/>
  <c r="Y59" i="1" s="1"/>
  <c r="BP59" i="1"/>
  <c r="BQ59" i="1" s="1"/>
  <c r="BO59" i="1"/>
  <c r="BN59" i="1"/>
  <c r="BM59" i="1"/>
  <c r="BL59" i="1"/>
  <c r="BK59" i="1"/>
  <c r="BJ59" i="1"/>
  <c r="BF59" i="1"/>
  <c r="AZ59" i="1"/>
  <c r="AT59" i="1"/>
  <c r="BG59" i="1" s="1"/>
  <c r="AO59" i="1"/>
  <c r="AM59" i="1" s="1"/>
  <c r="O59" i="1" s="1"/>
  <c r="N59" i="1" s="1"/>
  <c r="AE59" i="1"/>
  <c r="AD59" i="1"/>
  <c r="V59" i="1"/>
  <c r="DC58" i="1"/>
  <c r="Y58" i="1" s="1"/>
  <c r="DB58" i="1"/>
  <c r="CZ58" i="1"/>
  <c r="BO58" i="1"/>
  <c r="BN58" i="1"/>
  <c r="BJ58" i="1"/>
  <c r="BM58" i="1" s="1"/>
  <c r="BF58" i="1"/>
  <c r="AZ58" i="1"/>
  <c r="AT58" i="1"/>
  <c r="BG58" i="1" s="1"/>
  <c r="AO58" i="1"/>
  <c r="AM58" i="1" s="1"/>
  <c r="T58" i="1" s="1"/>
  <c r="AE58" i="1"/>
  <c r="AD58" i="1"/>
  <c r="V58" i="1"/>
  <c r="Q58" i="1"/>
  <c r="O58" i="1"/>
  <c r="N58" i="1" s="1"/>
  <c r="DC57" i="1"/>
  <c r="DB57" i="1"/>
  <c r="CZ57" i="1"/>
  <c r="BO57" i="1"/>
  <c r="BN57" i="1"/>
  <c r="BJ57" i="1"/>
  <c r="BK57" i="1" s="1"/>
  <c r="BF57" i="1"/>
  <c r="AZ57" i="1"/>
  <c r="AT57" i="1"/>
  <c r="BG57" i="1" s="1"/>
  <c r="AO57" i="1"/>
  <c r="AM57" i="1"/>
  <c r="O57" i="1" s="1"/>
  <c r="N57" i="1" s="1"/>
  <c r="AE57" i="1"/>
  <c r="AD57" i="1"/>
  <c r="AC57" i="1" s="1"/>
  <c r="Y57" i="1"/>
  <c r="V57" i="1"/>
  <c r="DC56" i="1"/>
  <c r="DB56" i="1"/>
  <c r="CZ56" i="1"/>
  <c r="DA56" i="1" s="1"/>
  <c r="BB56" i="1" s="1"/>
  <c r="BO56" i="1"/>
  <c r="BN56" i="1"/>
  <c r="BM56" i="1"/>
  <c r="BL56" i="1"/>
  <c r="BP56" i="1" s="1"/>
  <c r="BQ56" i="1" s="1"/>
  <c r="BK56" i="1"/>
  <c r="BJ56" i="1"/>
  <c r="BF56" i="1"/>
  <c r="AZ56" i="1"/>
  <c r="AT56" i="1"/>
  <c r="BG56" i="1" s="1"/>
  <c r="AO56" i="1"/>
  <c r="AM56" i="1" s="1"/>
  <c r="AE56" i="1"/>
  <c r="AD56" i="1"/>
  <c r="AC56" i="1" s="1"/>
  <c r="V56" i="1"/>
  <c r="DC55" i="1"/>
  <c r="DB55" i="1"/>
  <c r="DA55" i="1"/>
  <c r="BB55" i="1" s="1"/>
  <c r="BD55" i="1" s="1"/>
  <c r="CZ55" i="1"/>
  <c r="Y55" i="1" s="1"/>
  <c r="BO55" i="1"/>
  <c r="BN55" i="1"/>
  <c r="BJ55" i="1"/>
  <c r="BM55" i="1" s="1"/>
  <c r="BF55" i="1"/>
  <c r="AZ55" i="1"/>
  <c r="AT55" i="1"/>
  <c r="BG55" i="1" s="1"/>
  <c r="AO55" i="1"/>
  <c r="AM55" i="1" s="1"/>
  <c r="AE55" i="1"/>
  <c r="AD55" i="1"/>
  <c r="V55" i="1"/>
  <c r="T55" i="1"/>
  <c r="DC54" i="1"/>
  <c r="DB54" i="1"/>
  <c r="CZ54" i="1"/>
  <c r="DA54" i="1" s="1"/>
  <c r="BB54" i="1" s="1"/>
  <c r="BO54" i="1"/>
  <c r="BN54" i="1"/>
  <c r="BJ54" i="1"/>
  <c r="BK54" i="1" s="1"/>
  <c r="BF54" i="1"/>
  <c r="AZ54" i="1"/>
  <c r="AT54" i="1"/>
  <c r="BG54" i="1" s="1"/>
  <c r="AO54" i="1"/>
  <c r="AM54" i="1" s="1"/>
  <c r="AE54" i="1"/>
  <c r="AD54" i="1"/>
  <c r="AC54" i="1" s="1"/>
  <c r="V54" i="1"/>
  <c r="DC53" i="1"/>
  <c r="DB53" i="1"/>
  <c r="CZ53" i="1"/>
  <c r="BO53" i="1"/>
  <c r="BN53" i="1"/>
  <c r="BJ53" i="1"/>
  <c r="BF53" i="1"/>
  <c r="AZ53" i="1"/>
  <c r="AT53" i="1"/>
  <c r="BG53" i="1" s="1"/>
  <c r="AO53" i="1"/>
  <c r="AM53" i="1"/>
  <c r="O53" i="1" s="1"/>
  <c r="N53" i="1" s="1"/>
  <c r="AE53" i="1"/>
  <c r="AD53" i="1"/>
  <c r="AC53" i="1"/>
  <c r="V53" i="1"/>
  <c r="T53" i="1"/>
  <c r="P53" i="1"/>
  <c r="BC53" i="1" s="1"/>
  <c r="DC52" i="1"/>
  <c r="DB52" i="1"/>
  <c r="CZ52" i="1"/>
  <c r="DA52" i="1" s="1"/>
  <c r="BB52" i="1" s="1"/>
  <c r="BO52" i="1"/>
  <c r="BN52" i="1"/>
  <c r="BM52" i="1"/>
  <c r="BK52" i="1"/>
  <c r="BJ52" i="1"/>
  <c r="BL52" i="1" s="1"/>
  <c r="BP52" i="1" s="1"/>
  <c r="BQ52" i="1" s="1"/>
  <c r="BG52" i="1"/>
  <c r="BF52" i="1"/>
  <c r="AZ52" i="1"/>
  <c r="AT52" i="1"/>
  <c r="AO52" i="1"/>
  <c r="AM52" i="1" s="1"/>
  <c r="AN52" i="1" s="1"/>
  <c r="AE52" i="1"/>
  <c r="AD52" i="1"/>
  <c r="Y52" i="1"/>
  <c r="V52" i="1"/>
  <c r="DC51" i="1"/>
  <c r="DB51" i="1"/>
  <c r="DA51" i="1"/>
  <c r="BB51" i="1" s="1"/>
  <c r="CZ51" i="1"/>
  <c r="Y51" i="1" s="1"/>
  <c r="BO51" i="1"/>
  <c r="BN51" i="1"/>
  <c r="BJ51" i="1"/>
  <c r="BK51" i="1" s="1"/>
  <c r="BF51" i="1"/>
  <c r="AZ51" i="1"/>
  <c r="AT51" i="1"/>
  <c r="BG51" i="1" s="1"/>
  <c r="AO51" i="1"/>
  <c r="AM51" i="1" s="1"/>
  <c r="AN51" i="1" s="1"/>
  <c r="AE51" i="1"/>
  <c r="AD51" i="1"/>
  <c r="V51" i="1"/>
  <c r="P51" i="1"/>
  <c r="BC51" i="1" s="1"/>
  <c r="O51" i="1"/>
  <c r="N51" i="1" s="1"/>
  <c r="DC50" i="1"/>
  <c r="Y50" i="1" s="1"/>
  <c r="DB50" i="1"/>
  <c r="CZ50" i="1"/>
  <c r="BP50" i="1"/>
  <c r="BQ50" i="1" s="1"/>
  <c r="BO50" i="1"/>
  <c r="BN50" i="1"/>
  <c r="BM50" i="1"/>
  <c r="BL50" i="1"/>
  <c r="BJ50" i="1"/>
  <c r="BK50" i="1" s="1"/>
  <c r="BG50" i="1"/>
  <c r="BF50" i="1"/>
  <c r="AZ50" i="1"/>
  <c r="AT50" i="1"/>
  <c r="AO50" i="1"/>
  <c r="AM50" i="1"/>
  <c r="O50" i="1" s="1"/>
  <c r="N50" i="1" s="1"/>
  <c r="AE50" i="1"/>
  <c r="AD50" i="1"/>
  <c r="AC50" i="1" s="1"/>
  <c r="V50" i="1"/>
  <c r="DC49" i="1"/>
  <c r="DB49" i="1"/>
  <c r="CZ49" i="1"/>
  <c r="BO49" i="1"/>
  <c r="BN49" i="1"/>
  <c r="BJ49" i="1"/>
  <c r="BF49" i="1"/>
  <c r="AZ49" i="1"/>
  <c r="AT49" i="1"/>
  <c r="BG49" i="1" s="1"/>
  <c r="AO49" i="1"/>
  <c r="AM49" i="1" s="1"/>
  <c r="P49" i="1" s="1"/>
  <c r="BC49" i="1" s="1"/>
  <c r="AE49" i="1"/>
  <c r="AD49" i="1"/>
  <c r="AC49" i="1" s="1"/>
  <c r="V49" i="1"/>
  <c r="DC48" i="1"/>
  <c r="DB48" i="1"/>
  <c r="CZ48" i="1"/>
  <c r="BO48" i="1"/>
  <c r="BN48" i="1"/>
  <c r="BJ48" i="1"/>
  <c r="BK48" i="1" s="1"/>
  <c r="BG48" i="1"/>
  <c r="BF48" i="1"/>
  <c r="AZ48" i="1"/>
  <c r="AT48" i="1"/>
  <c r="AO48" i="1"/>
  <c r="AM48" i="1" s="1"/>
  <c r="AE48" i="1"/>
  <c r="AD48" i="1"/>
  <c r="V48" i="1"/>
  <c r="DC47" i="1"/>
  <c r="DB47" i="1"/>
  <c r="CZ47" i="1"/>
  <c r="DA47" i="1" s="1"/>
  <c r="BB47" i="1" s="1"/>
  <c r="BO47" i="1"/>
  <c r="BN47" i="1"/>
  <c r="BJ47" i="1"/>
  <c r="BL47" i="1" s="1"/>
  <c r="BP47" i="1" s="1"/>
  <c r="BQ47" i="1" s="1"/>
  <c r="BF47" i="1"/>
  <c r="AZ47" i="1"/>
  <c r="AT47" i="1"/>
  <c r="BG47" i="1" s="1"/>
  <c r="AO47" i="1"/>
  <c r="AM47" i="1"/>
  <c r="AE47" i="1"/>
  <c r="AC47" i="1" s="1"/>
  <c r="AD47" i="1"/>
  <c r="V47" i="1"/>
  <c r="DC46" i="1"/>
  <c r="Y46" i="1" s="1"/>
  <c r="DB46" i="1"/>
  <c r="DA46" i="1" s="1"/>
  <c r="BB46" i="1" s="1"/>
  <c r="BD46" i="1" s="1"/>
  <c r="CZ46" i="1"/>
  <c r="BO46" i="1"/>
  <c r="BN46" i="1"/>
  <c r="BJ46" i="1"/>
  <c r="BM46" i="1" s="1"/>
  <c r="BG46" i="1"/>
  <c r="BF46" i="1"/>
  <c r="AZ46" i="1"/>
  <c r="AT46" i="1"/>
  <c r="AO46" i="1"/>
  <c r="AM46" i="1" s="1"/>
  <c r="AE46" i="1"/>
  <c r="AD46" i="1"/>
  <c r="AC46" i="1" s="1"/>
  <c r="V46" i="1"/>
  <c r="DC45" i="1"/>
  <c r="DB45" i="1"/>
  <c r="DA45" i="1"/>
  <c r="BB45" i="1" s="1"/>
  <c r="CZ45" i="1"/>
  <c r="BO45" i="1"/>
  <c r="BN45" i="1"/>
  <c r="BJ45" i="1"/>
  <c r="BM45" i="1" s="1"/>
  <c r="BF45" i="1"/>
  <c r="AZ45" i="1"/>
  <c r="AT45" i="1"/>
  <c r="BG45" i="1" s="1"/>
  <c r="AO45" i="1"/>
  <c r="AM45" i="1"/>
  <c r="AN45" i="1" s="1"/>
  <c r="AE45" i="1"/>
  <c r="AD45" i="1"/>
  <c r="AC45" i="1" s="1"/>
  <c r="Y45" i="1"/>
  <c r="V45" i="1"/>
  <c r="Q45" i="1"/>
  <c r="O45" i="1"/>
  <c r="N45" i="1" s="1"/>
  <c r="AG45" i="1" s="1"/>
  <c r="DC44" i="1"/>
  <c r="DB44" i="1"/>
  <c r="CZ44" i="1"/>
  <c r="DA44" i="1" s="1"/>
  <c r="BO44" i="1"/>
  <c r="BN44" i="1"/>
  <c r="BJ44" i="1"/>
  <c r="BK44" i="1" s="1"/>
  <c r="BF44" i="1"/>
  <c r="BB44" i="1"/>
  <c r="BD44" i="1" s="1"/>
  <c r="AZ44" i="1"/>
  <c r="AT44" i="1"/>
  <c r="BG44" i="1" s="1"/>
  <c r="AO44" i="1"/>
  <c r="AM44" i="1" s="1"/>
  <c r="AE44" i="1"/>
  <c r="AD44" i="1"/>
  <c r="V44" i="1"/>
  <c r="O44" i="1"/>
  <c r="N44" i="1" s="1"/>
  <c r="AG44" i="1" s="1"/>
  <c r="DC43" i="1"/>
  <c r="DB43" i="1"/>
  <c r="CZ43" i="1"/>
  <c r="BO43" i="1"/>
  <c r="BN43" i="1"/>
  <c r="BJ43" i="1"/>
  <c r="BF43" i="1"/>
  <c r="AZ43" i="1"/>
  <c r="AT43" i="1"/>
  <c r="BG43" i="1" s="1"/>
  <c r="AO43" i="1"/>
  <c r="AM43" i="1"/>
  <c r="T43" i="1" s="1"/>
  <c r="AE43" i="1"/>
  <c r="AD43" i="1"/>
  <c r="AC43" i="1"/>
  <c r="V43" i="1"/>
  <c r="DC42" i="1"/>
  <c r="Y42" i="1" s="1"/>
  <c r="DB42" i="1"/>
  <c r="DA42" i="1" s="1"/>
  <c r="BB42" i="1" s="1"/>
  <c r="BD42" i="1" s="1"/>
  <c r="CZ42" i="1"/>
  <c r="BO42" i="1"/>
  <c r="BN42" i="1"/>
  <c r="BM42" i="1"/>
  <c r="BL42" i="1"/>
  <c r="BP42" i="1" s="1"/>
  <c r="BQ42" i="1" s="1"/>
  <c r="BJ42" i="1"/>
  <c r="BK42" i="1" s="1"/>
  <c r="BF42" i="1"/>
  <c r="AZ42" i="1"/>
  <c r="AT42" i="1"/>
  <c r="BG42" i="1" s="1"/>
  <c r="AO42" i="1"/>
  <c r="AM42" i="1" s="1"/>
  <c r="AN42" i="1" s="1"/>
  <c r="AE42" i="1"/>
  <c r="AD42" i="1"/>
  <c r="AC42" i="1" s="1"/>
  <c r="V42" i="1"/>
  <c r="DC41" i="1"/>
  <c r="DB41" i="1"/>
  <c r="CZ41" i="1"/>
  <c r="Y41" i="1" s="1"/>
  <c r="BO41" i="1"/>
  <c r="BN41" i="1"/>
  <c r="BJ41" i="1"/>
  <c r="BK41" i="1" s="1"/>
  <c r="BF41" i="1"/>
  <c r="AZ41" i="1"/>
  <c r="AT41" i="1"/>
  <c r="BG41" i="1" s="1"/>
  <c r="AO41" i="1"/>
  <c r="AM41" i="1"/>
  <c r="AN41" i="1" s="1"/>
  <c r="AE41" i="1"/>
  <c r="AC41" i="1" s="1"/>
  <c r="AD41" i="1"/>
  <c r="V41" i="1"/>
  <c r="O41" i="1"/>
  <c r="N41" i="1" s="1"/>
  <c r="DC40" i="1"/>
  <c r="DB40" i="1"/>
  <c r="CZ40" i="1"/>
  <c r="DA40" i="1" s="1"/>
  <c r="BB40" i="1" s="1"/>
  <c r="BD40" i="1" s="1"/>
  <c r="BO40" i="1"/>
  <c r="BN40" i="1"/>
  <c r="BJ40" i="1"/>
  <c r="BK40" i="1" s="1"/>
  <c r="BF40" i="1"/>
  <c r="AZ40" i="1"/>
  <c r="AT40" i="1"/>
  <c r="BG40" i="1" s="1"/>
  <c r="AO40" i="1"/>
  <c r="AM40" i="1" s="1"/>
  <c r="Q40" i="1" s="1"/>
  <c r="AE40" i="1"/>
  <c r="AD40" i="1"/>
  <c r="AC40" i="1"/>
  <c r="V40" i="1"/>
  <c r="DC39" i="1"/>
  <c r="DB39" i="1"/>
  <c r="CZ39" i="1"/>
  <c r="DA39" i="1" s="1"/>
  <c r="BB39" i="1" s="1"/>
  <c r="BO39" i="1"/>
  <c r="BN39" i="1"/>
  <c r="BJ39" i="1"/>
  <c r="BM39" i="1" s="1"/>
  <c r="BF39" i="1"/>
  <c r="AZ39" i="1"/>
  <c r="AT39" i="1"/>
  <c r="BG39" i="1" s="1"/>
  <c r="AO39" i="1"/>
  <c r="AM39" i="1" s="1"/>
  <c r="AE39" i="1"/>
  <c r="AC39" i="1" s="1"/>
  <c r="AD39" i="1"/>
  <c r="Y39" i="1"/>
  <c r="V39" i="1"/>
  <c r="DC38" i="1"/>
  <c r="DB38" i="1"/>
  <c r="CZ38" i="1"/>
  <c r="DA38" i="1" s="1"/>
  <c r="BB38" i="1" s="1"/>
  <c r="BD38" i="1" s="1"/>
  <c r="BO38" i="1"/>
  <c r="BN38" i="1"/>
  <c r="BJ38" i="1"/>
  <c r="BM38" i="1" s="1"/>
  <c r="BG38" i="1"/>
  <c r="BF38" i="1"/>
  <c r="AZ38" i="1"/>
  <c r="AT38" i="1"/>
  <c r="AO38" i="1"/>
  <c r="AM38" i="1" s="1"/>
  <c r="T38" i="1" s="1"/>
  <c r="AE38" i="1"/>
  <c r="AD38" i="1"/>
  <c r="AC38" i="1"/>
  <c r="V38" i="1"/>
  <c r="DC37" i="1"/>
  <c r="DB37" i="1"/>
  <c r="CZ37" i="1"/>
  <c r="BO37" i="1"/>
  <c r="BN37" i="1"/>
  <c r="BM37" i="1"/>
  <c r="BL37" i="1"/>
  <c r="BP37" i="1" s="1"/>
  <c r="BQ37" i="1" s="1"/>
  <c r="BK37" i="1"/>
  <c r="BJ37" i="1"/>
  <c r="BG37" i="1"/>
  <c r="BF37" i="1"/>
  <c r="AZ37" i="1"/>
  <c r="AT37" i="1"/>
  <c r="AO37" i="1"/>
  <c r="AM37" i="1"/>
  <c r="Q37" i="1" s="1"/>
  <c r="AE37" i="1"/>
  <c r="AC37" i="1" s="1"/>
  <c r="AD37" i="1"/>
  <c r="V37" i="1"/>
  <c r="DC36" i="1"/>
  <c r="DB36" i="1"/>
  <c r="CZ36" i="1"/>
  <c r="Y36" i="1" s="1"/>
  <c r="BO36" i="1"/>
  <c r="BN36" i="1"/>
  <c r="BM36" i="1"/>
  <c r="BL36" i="1"/>
  <c r="BP36" i="1" s="1"/>
  <c r="BQ36" i="1" s="1"/>
  <c r="BJ36" i="1"/>
  <c r="BK36" i="1" s="1"/>
  <c r="BF36" i="1"/>
  <c r="AZ36" i="1"/>
  <c r="AT36" i="1"/>
  <c r="BG36" i="1" s="1"/>
  <c r="AO36" i="1"/>
  <c r="AM36" i="1" s="1"/>
  <c r="AE36" i="1"/>
  <c r="AD36" i="1"/>
  <c r="V36" i="1"/>
  <c r="DC35" i="1"/>
  <c r="DB35" i="1"/>
  <c r="CZ35" i="1"/>
  <c r="DA35" i="1" s="1"/>
  <c r="BB35" i="1" s="1"/>
  <c r="BO35" i="1"/>
  <c r="BN35" i="1"/>
  <c r="BJ35" i="1"/>
  <c r="BM35" i="1" s="1"/>
  <c r="BF35" i="1"/>
  <c r="AZ35" i="1"/>
  <c r="AT35" i="1"/>
  <c r="BG35" i="1" s="1"/>
  <c r="AO35" i="1"/>
  <c r="AM35" i="1" s="1"/>
  <c r="AE35" i="1"/>
  <c r="AD35" i="1"/>
  <c r="V35" i="1"/>
  <c r="DC34" i="1"/>
  <c r="DB34" i="1"/>
  <c r="CZ34" i="1"/>
  <c r="DA34" i="1" s="1"/>
  <c r="BB34" i="1" s="1"/>
  <c r="BO34" i="1"/>
  <c r="BN34" i="1"/>
  <c r="BJ34" i="1"/>
  <c r="BM34" i="1" s="1"/>
  <c r="BG34" i="1"/>
  <c r="BF34" i="1"/>
  <c r="AZ34" i="1"/>
  <c r="AT34" i="1"/>
  <c r="AO34" i="1"/>
  <c r="AM34" i="1" s="1"/>
  <c r="AE34" i="1"/>
  <c r="AD34" i="1"/>
  <c r="AC34" i="1" s="1"/>
  <c r="V34" i="1"/>
  <c r="DC33" i="1"/>
  <c r="DB33" i="1"/>
  <c r="CZ33" i="1"/>
  <c r="DA33" i="1" s="1"/>
  <c r="BB33" i="1" s="1"/>
  <c r="BD33" i="1" s="1"/>
  <c r="BO33" i="1"/>
  <c r="BN33" i="1"/>
  <c r="BM33" i="1"/>
  <c r="BL33" i="1"/>
  <c r="BP33" i="1" s="1"/>
  <c r="BQ33" i="1" s="1"/>
  <c r="BJ33" i="1"/>
  <c r="BK33" i="1" s="1"/>
  <c r="BF33" i="1"/>
  <c r="AZ33" i="1"/>
  <c r="AT33" i="1"/>
  <c r="BG33" i="1" s="1"/>
  <c r="AO33" i="1"/>
  <c r="AM33" i="1" s="1"/>
  <c r="AE33" i="1"/>
  <c r="AD33" i="1"/>
  <c r="AC33" i="1" s="1"/>
  <c r="V33" i="1"/>
  <c r="DC32" i="1"/>
  <c r="Y32" i="1" s="1"/>
  <c r="DB32" i="1"/>
  <c r="DA32" i="1" s="1"/>
  <c r="BB32" i="1" s="1"/>
  <c r="CZ32" i="1"/>
  <c r="BO32" i="1"/>
  <c r="BN32" i="1"/>
  <c r="BJ32" i="1"/>
  <c r="BM32" i="1" s="1"/>
  <c r="BF32" i="1"/>
  <c r="AZ32" i="1"/>
  <c r="AT32" i="1"/>
  <c r="BG32" i="1" s="1"/>
  <c r="AO32" i="1"/>
  <c r="AM32" i="1" s="1"/>
  <c r="AE32" i="1"/>
  <c r="AD32" i="1"/>
  <c r="AC32" i="1" s="1"/>
  <c r="V32" i="1"/>
  <c r="DC31" i="1"/>
  <c r="DB31" i="1"/>
  <c r="CZ31" i="1"/>
  <c r="DA31" i="1" s="1"/>
  <c r="BB31" i="1" s="1"/>
  <c r="BO31" i="1"/>
  <c r="BN31" i="1"/>
  <c r="BJ31" i="1"/>
  <c r="BM31" i="1" s="1"/>
  <c r="BF31" i="1"/>
  <c r="AZ31" i="1"/>
  <c r="BD31" i="1" s="1"/>
  <c r="AT31" i="1"/>
  <c r="BG31" i="1" s="1"/>
  <c r="AO31" i="1"/>
  <c r="AM31" i="1" s="1"/>
  <c r="AE31" i="1"/>
  <c r="AD31" i="1"/>
  <c r="AC31" i="1" s="1"/>
  <c r="V31" i="1"/>
  <c r="DC30" i="1"/>
  <c r="DB30" i="1"/>
  <c r="CZ30" i="1"/>
  <c r="DA30" i="1" s="1"/>
  <c r="BB30" i="1" s="1"/>
  <c r="BD30" i="1" s="1"/>
  <c r="BP30" i="1"/>
  <c r="BQ30" i="1" s="1"/>
  <c r="BO30" i="1"/>
  <c r="BN30" i="1"/>
  <c r="BL30" i="1"/>
  <c r="BJ30" i="1"/>
  <c r="BM30" i="1" s="1"/>
  <c r="BF30" i="1"/>
  <c r="AZ30" i="1"/>
  <c r="AT30" i="1"/>
  <c r="BG30" i="1" s="1"/>
  <c r="AO30" i="1"/>
  <c r="AM30" i="1"/>
  <c r="T30" i="1" s="1"/>
  <c r="AE30" i="1"/>
  <c r="AD30" i="1"/>
  <c r="AC30" i="1" s="1"/>
  <c r="V30" i="1"/>
  <c r="DC29" i="1"/>
  <c r="DB29" i="1"/>
  <c r="CZ29" i="1"/>
  <c r="BO29" i="1"/>
  <c r="BN29" i="1"/>
  <c r="BL29" i="1"/>
  <c r="BP29" i="1" s="1"/>
  <c r="BQ29" i="1" s="1"/>
  <c r="BJ29" i="1"/>
  <c r="BK29" i="1" s="1"/>
  <c r="BF29" i="1"/>
  <c r="AZ29" i="1"/>
  <c r="AT29" i="1"/>
  <c r="BG29" i="1" s="1"/>
  <c r="AO29" i="1"/>
  <c r="AM29" i="1"/>
  <c r="Q29" i="1" s="1"/>
  <c r="AE29" i="1"/>
  <c r="AD29" i="1"/>
  <c r="AC29" i="1" s="1"/>
  <c r="V29" i="1"/>
  <c r="T29" i="1"/>
  <c r="DC28" i="1"/>
  <c r="DB28" i="1"/>
  <c r="CZ28" i="1"/>
  <c r="BO28" i="1"/>
  <c r="BN28" i="1"/>
  <c r="BM28" i="1"/>
  <c r="BL28" i="1"/>
  <c r="BP28" i="1" s="1"/>
  <c r="BQ28" i="1" s="1"/>
  <c r="BK28" i="1"/>
  <c r="BJ28" i="1"/>
  <c r="BF28" i="1"/>
  <c r="AZ28" i="1"/>
  <c r="AT28" i="1"/>
  <c r="BG28" i="1" s="1"/>
  <c r="AO28" i="1"/>
  <c r="AM28" i="1" s="1"/>
  <c r="AE28" i="1"/>
  <c r="AD28" i="1"/>
  <c r="AC28" i="1" s="1"/>
  <c r="Y28" i="1"/>
  <c r="V28" i="1"/>
  <c r="DC27" i="1"/>
  <c r="DB27" i="1"/>
  <c r="CZ27" i="1"/>
  <c r="BO27" i="1"/>
  <c r="BN27" i="1"/>
  <c r="BJ27" i="1"/>
  <c r="BF27" i="1"/>
  <c r="AZ27" i="1"/>
  <c r="AT27" i="1"/>
  <c r="BG27" i="1" s="1"/>
  <c r="AO27" i="1"/>
  <c r="AM27" i="1" s="1"/>
  <c r="P27" i="1" s="1"/>
  <c r="BC27" i="1" s="1"/>
  <c r="AE27" i="1"/>
  <c r="AD27" i="1"/>
  <c r="AC27" i="1" s="1"/>
  <c r="V27" i="1"/>
  <c r="O27" i="1"/>
  <c r="N27" i="1" s="1"/>
  <c r="AG27" i="1" s="1"/>
  <c r="DC26" i="1"/>
  <c r="DB26" i="1"/>
  <c r="CZ26" i="1"/>
  <c r="DA26" i="1" s="1"/>
  <c r="BB26" i="1" s="1"/>
  <c r="BO26" i="1"/>
  <c r="BN26" i="1"/>
  <c r="BJ26" i="1"/>
  <c r="BM26" i="1" s="1"/>
  <c r="BG26" i="1"/>
  <c r="BF26" i="1"/>
  <c r="AZ26" i="1"/>
  <c r="AT26" i="1"/>
  <c r="AO26" i="1"/>
  <c r="AM26" i="1" s="1"/>
  <c r="AE26" i="1"/>
  <c r="AD26" i="1"/>
  <c r="AC26" i="1"/>
  <c r="V26" i="1"/>
  <c r="DC25" i="1"/>
  <c r="DB25" i="1"/>
  <c r="CZ25" i="1"/>
  <c r="BO25" i="1"/>
  <c r="BN25" i="1"/>
  <c r="BM25" i="1"/>
  <c r="BL25" i="1"/>
  <c r="BP25" i="1" s="1"/>
  <c r="BQ25" i="1" s="1"/>
  <c r="BJ25" i="1"/>
  <c r="BK25" i="1" s="1"/>
  <c r="BF25" i="1"/>
  <c r="AZ25" i="1"/>
  <c r="AT25" i="1"/>
  <c r="BG25" i="1" s="1"/>
  <c r="AO25" i="1"/>
  <c r="AM25" i="1" s="1"/>
  <c r="AE25" i="1"/>
  <c r="AD25" i="1"/>
  <c r="AC25" i="1" s="1"/>
  <c r="V25" i="1"/>
  <c r="DC24" i="1"/>
  <c r="DB24" i="1"/>
  <c r="DA24" i="1"/>
  <c r="BB24" i="1" s="1"/>
  <c r="BD24" i="1" s="1"/>
  <c r="CZ24" i="1"/>
  <c r="BO24" i="1"/>
  <c r="BN24" i="1"/>
  <c r="BJ24" i="1"/>
  <c r="BM24" i="1" s="1"/>
  <c r="BF24" i="1"/>
  <c r="AZ24" i="1"/>
  <c r="AT24" i="1"/>
  <c r="BG24" i="1" s="1"/>
  <c r="AO24" i="1"/>
  <c r="AM24" i="1" s="1"/>
  <c r="O24" i="1" s="1"/>
  <c r="N24" i="1" s="1"/>
  <c r="AN24" i="1"/>
  <c r="AE24" i="1"/>
  <c r="AD24" i="1"/>
  <c r="V24" i="1"/>
  <c r="T24" i="1"/>
  <c r="DC23" i="1"/>
  <c r="DB23" i="1"/>
  <c r="CZ23" i="1"/>
  <c r="Y23" i="1" s="1"/>
  <c r="BO23" i="1"/>
  <c r="BN23" i="1"/>
  <c r="BJ23" i="1"/>
  <c r="BM23" i="1" s="1"/>
  <c r="BF23" i="1"/>
  <c r="AZ23" i="1"/>
  <c r="AT23" i="1"/>
  <c r="BG23" i="1" s="1"/>
  <c r="AO23" i="1"/>
  <c r="AM23" i="1" s="1"/>
  <c r="O23" i="1" s="1"/>
  <c r="N23" i="1" s="1"/>
  <c r="AE23" i="1"/>
  <c r="AD23" i="1"/>
  <c r="V23" i="1"/>
  <c r="DC22" i="1"/>
  <c r="DB22" i="1"/>
  <c r="DA22" i="1"/>
  <c r="BB22" i="1" s="1"/>
  <c r="CZ22" i="1"/>
  <c r="BO22" i="1"/>
  <c r="BN22" i="1"/>
  <c r="BM22" i="1"/>
  <c r="BK22" i="1"/>
  <c r="BJ22" i="1"/>
  <c r="BL22" i="1" s="1"/>
  <c r="BP22" i="1" s="1"/>
  <c r="BQ22" i="1" s="1"/>
  <c r="BG22" i="1"/>
  <c r="BF22" i="1"/>
  <c r="AZ22" i="1"/>
  <c r="AT22" i="1"/>
  <c r="AO22" i="1"/>
  <c r="AM22" i="1" s="1"/>
  <c r="AE22" i="1"/>
  <c r="AD22" i="1"/>
  <c r="AC22" i="1" s="1"/>
  <c r="Y22" i="1"/>
  <c r="V22" i="1"/>
  <c r="DC21" i="1"/>
  <c r="Y21" i="1" s="1"/>
  <c r="DB21" i="1"/>
  <c r="DA21" i="1"/>
  <c r="BB21" i="1" s="1"/>
  <c r="CZ21" i="1"/>
  <c r="BO21" i="1"/>
  <c r="BN21" i="1"/>
  <c r="BJ21" i="1"/>
  <c r="BM21" i="1" s="1"/>
  <c r="BG21" i="1"/>
  <c r="BF21" i="1"/>
  <c r="AZ21" i="1"/>
  <c r="AT21" i="1"/>
  <c r="AO21" i="1"/>
  <c r="AM21" i="1" s="1"/>
  <c r="AE21" i="1"/>
  <c r="AC21" i="1" s="1"/>
  <c r="AD21" i="1"/>
  <c r="V21" i="1"/>
  <c r="DC20" i="1"/>
  <c r="DB20" i="1"/>
  <c r="CZ20" i="1"/>
  <c r="BO20" i="1"/>
  <c r="BN20" i="1"/>
  <c r="BJ20" i="1"/>
  <c r="BK20" i="1" s="1"/>
  <c r="BF20" i="1"/>
  <c r="AZ20" i="1"/>
  <c r="AT20" i="1"/>
  <c r="BG20" i="1" s="1"/>
  <c r="AO20" i="1"/>
  <c r="AM20" i="1" s="1"/>
  <c r="Q20" i="1" s="1"/>
  <c r="AE20" i="1"/>
  <c r="AD20" i="1"/>
  <c r="AC20" i="1" s="1"/>
  <c r="V20" i="1"/>
  <c r="DC19" i="1"/>
  <c r="DB19" i="1"/>
  <c r="CZ19" i="1"/>
  <c r="DA19" i="1" s="1"/>
  <c r="BB19" i="1" s="1"/>
  <c r="BO19" i="1"/>
  <c r="BN19" i="1"/>
  <c r="BM19" i="1"/>
  <c r="BJ19" i="1"/>
  <c r="BL19" i="1" s="1"/>
  <c r="BP19" i="1" s="1"/>
  <c r="BQ19" i="1" s="1"/>
  <c r="BF19" i="1"/>
  <c r="AZ19" i="1"/>
  <c r="AT19" i="1"/>
  <c r="BG19" i="1" s="1"/>
  <c r="AO19" i="1"/>
  <c r="AM19" i="1" s="1"/>
  <c r="AE19" i="1"/>
  <c r="AD19" i="1"/>
  <c r="AC19" i="1" s="1"/>
  <c r="V19" i="1"/>
  <c r="DC18" i="1"/>
  <c r="Y18" i="1" s="1"/>
  <c r="DB18" i="1"/>
  <c r="CZ18" i="1"/>
  <c r="DA18" i="1" s="1"/>
  <c r="BB18" i="1" s="1"/>
  <c r="BO18" i="1"/>
  <c r="BN18" i="1"/>
  <c r="BJ18" i="1"/>
  <c r="BM18" i="1" s="1"/>
  <c r="BG18" i="1"/>
  <c r="BF18" i="1"/>
  <c r="AZ18" i="1"/>
  <c r="AT18" i="1"/>
  <c r="AO18" i="1"/>
  <c r="AM18" i="1" s="1"/>
  <c r="AE18" i="1"/>
  <c r="AD18" i="1"/>
  <c r="AC18" i="1" s="1"/>
  <c r="V18" i="1"/>
  <c r="DC17" i="1"/>
  <c r="DB17" i="1"/>
  <c r="DA17" i="1"/>
  <c r="BB17" i="1" s="1"/>
  <c r="BD17" i="1" s="1"/>
  <c r="CZ17" i="1"/>
  <c r="BO17" i="1"/>
  <c r="BN17" i="1"/>
  <c r="BJ17" i="1"/>
  <c r="BM17" i="1" s="1"/>
  <c r="BF17" i="1"/>
  <c r="AZ17" i="1"/>
  <c r="AT17" i="1"/>
  <c r="BG17" i="1" s="1"/>
  <c r="AO17" i="1"/>
  <c r="AM17" i="1" s="1"/>
  <c r="AE17" i="1"/>
  <c r="AD17" i="1"/>
  <c r="Y17" i="1"/>
  <c r="V17" i="1"/>
  <c r="T34" i="1" l="1"/>
  <c r="AN34" i="1"/>
  <c r="P75" i="1"/>
  <c r="BC75" i="1" s="1"/>
  <c r="BE75" i="1" s="1"/>
  <c r="T75" i="1"/>
  <c r="Q75" i="1"/>
  <c r="O19" i="1"/>
  <c r="N19" i="1" s="1"/>
  <c r="Q19" i="1"/>
  <c r="P19" i="1"/>
  <c r="BC19" i="1" s="1"/>
  <c r="BE19" i="1" s="1"/>
  <c r="Q33" i="1"/>
  <c r="T33" i="1"/>
  <c r="O26" i="1"/>
  <c r="N26" i="1" s="1"/>
  <c r="AN26" i="1"/>
  <c r="P23" i="1"/>
  <c r="BC23" i="1" s="1"/>
  <c r="BL44" i="1"/>
  <c r="BP44" i="1" s="1"/>
  <c r="BQ44" i="1" s="1"/>
  <c r="BK45" i="1"/>
  <c r="BK46" i="1"/>
  <c r="BL54" i="1"/>
  <c r="BP54" i="1" s="1"/>
  <c r="BQ54" i="1" s="1"/>
  <c r="BD56" i="1"/>
  <c r="BK62" i="1"/>
  <c r="BK74" i="1"/>
  <c r="BL76" i="1"/>
  <c r="BP76" i="1" s="1"/>
  <c r="BQ76" i="1" s="1"/>
  <c r="Q23" i="1"/>
  <c r="BK18" i="1"/>
  <c r="DA20" i="1"/>
  <c r="BB20" i="1" s="1"/>
  <c r="BD20" i="1" s="1"/>
  <c r="T23" i="1"/>
  <c r="Y24" i="1"/>
  <c r="BK32" i="1"/>
  <c r="DA36" i="1"/>
  <c r="BB36" i="1" s="1"/>
  <c r="BL40" i="1"/>
  <c r="BP40" i="1" s="1"/>
  <c r="BQ40" i="1" s="1"/>
  <c r="P41" i="1"/>
  <c r="BC41" i="1" s="1"/>
  <c r="BM44" i="1"/>
  <c r="P45" i="1"/>
  <c r="BC45" i="1" s="1"/>
  <c r="BE45" i="1" s="1"/>
  <c r="BL46" i="1"/>
  <c r="BP46" i="1" s="1"/>
  <c r="BQ46" i="1" s="1"/>
  <c r="BL48" i="1"/>
  <c r="BP48" i="1" s="1"/>
  <c r="BQ48" i="1" s="1"/>
  <c r="DA50" i="1"/>
  <c r="BB50" i="1" s="1"/>
  <c r="BD50" i="1" s="1"/>
  <c r="AC51" i="1"/>
  <c r="AC52" i="1"/>
  <c r="BM54" i="1"/>
  <c r="P59" i="1"/>
  <c r="BC59" i="1" s="1"/>
  <c r="AN60" i="1"/>
  <c r="BL62" i="1"/>
  <c r="BP62" i="1" s="1"/>
  <c r="BQ62" i="1" s="1"/>
  <c r="P63" i="1"/>
  <c r="BC63" i="1" s="1"/>
  <c r="BE63" i="1" s="1"/>
  <c r="O66" i="1"/>
  <c r="N66" i="1" s="1"/>
  <c r="AC67" i="1"/>
  <c r="BK67" i="1"/>
  <c r="BM72" i="1"/>
  <c r="AC73" i="1"/>
  <c r="AC74" i="1"/>
  <c r="BL74" i="1"/>
  <c r="BP74" i="1" s="1"/>
  <c r="BQ74" i="1" s="1"/>
  <c r="BM76" i="1"/>
  <c r="BL32" i="1"/>
  <c r="BP32" i="1" s="1"/>
  <c r="BQ32" i="1" s="1"/>
  <c r="BD34" i="1"/>
  <c r="BM40" i="1"/>
  <c r="Q41" i="1"/>
  <c r="BM48" i="1"/>
  <c r="Q66" i="1"/>
  <c r="BM67" i="1"/>
  <c r="O70" i="1"/>
  <c r="N70" i="1" s="1"/>
  <c r="BD70" i="1"/>
  <c r="DA23" i="1"/>
  <c r="BB23" i="1" s="1"/>
  <c r="BD23" i="1" s="1"/>
  <c r="BD36" i="1"/>
  <c r="BD21" i="1"/>
  <c r="BD22" i="1"/>
  <c r="Q24" i="1"/>
  <c r="DA25" i="1"/>
  <c r="BB25" i="1" s="1"/>
  <c r="BD25" i="1" s="1"/>
  <c r="BM29" i="1"/>
  <c r="T37" i="1"/>
  <c r="T41" i="1"/>
  <c r="T45" i="1"/>
  <c r="AC55" i="1"/>
  <c r="BK55" i="1"/>
  <c r="Y56" i="1"/>
  <c r="Z56" i="1" s="1"/>
  <c r="AA56" i="1" s="1"/>
  <c r="AH56" i="1" s="1"/>
  <c r="BK58" i="1"/>
  <c r="AC59" i="1"/>
  <c r="T60" i="1"/>
  <c r="AC63" i="1"/>
  <c r="BD51" i="1"/>
  <c r="BD54" i="1"/>
  <c r="Z66" i="1"/>
  <c r="AA66" i="1" s="1"/>
  <c r="BD71" i="1"/>
  <c r="DA72" i="1"/>
  <c r="BB72" i="1" s="1"/>
  <c r="BD72" i="1" s="1"/>
  <c r="DA76" i="1"/>
  <c r="BB76" i="1" s="1"/>
  <c r="BD76" i="1" s="1"/>
  <c r="BK17" i="1"/>
  <c r="DA28" i="1"/>
  <c r="BB28" i="1" s="1"/>
  <c r="AN30" i="1"/>
  <c r="AC36" i="1"/>
  <c r="DA37" i="1"/>
  <c r="BB37" i="1" s="1"/>
  <c r="BD37" i="1" s="1"/>
  <c r="BD39" i="1"/>
  <c r="BD45" i="1"/>
  <c r="BD47" i="1"/>
  <c r="AC69" i="1"/>
  <c r="BD18" i="1"/>
  <c r="BL20" i="1"/>
  <c r="BP20" i="1" s="1"/>
  <c r="BQ20" i="1" s="1"/>
  <c r="BD26" i="1"/>
  <c r="AC17" i="1"/>
  <c r="BL17" i="1"/>
  <c r="BP17" i="1" s="1"/>
  <c r="BQ17" i="1" s="1"/>
  <c r="BM20" i="1"/>
  <c r="BK21" i="1"/>
  <c r="AN23" i="1"/>
  <c r="AC24" i="1"/>
  <c r="BL24" i="1"/>
  <c r="BP24" i="1" s="1"/>
  <c r="BQ24" i="1" s="1"/>
  <c r="DA29" i="1"/>
  <c r="BB29" i="1" s="1"/>
  <c r="BD29" i="1" s="1"/>
  <c r="BD32" i="1"/>
  <c r="BL34" i="1"/>
  <c r="BP34" i="1" s="1"/>
  <c r="BQ34" i="1" s="1"/>
  <c r="AC35" i="1"/>
  <c r="Y37" i="1"/>
  <c r="T40" i="1"/>
  <c r="DA48" i="1"/>
  <c r="BB48" i="1" s="1"/>
  <c r="BD48" i="1" s="1"/>
  <c r="Q51" i="1"/>
  <c r="P57" i="1"/>
  <c r="BC57" i="1" s="1"/>
  <c r="DA58" i="1"/>
  <c r="BB58" i="1" s="1"/>
  <c r="BD58" i="1" s="1"/>
  <c r="DA65" i="1"/>
  <c r="BB65" i="1" s="1"/>
  <c r="BD65" i="1" s="1"/>
  <c r="BK66" i="1"/>
  <c r="BD67" i="1"/>
  <c r="AC70" i="1"/>
  <c r="BK70" i="1"/>
  <c r="T17" i="1"/>
  <c r="Q17" i="1"/>
  <c r="P17" i="1"/>
  <c r="BC17" i="1" s="1"/>
  <c r="BE17" i="1" s="1"/>
  <c r="AN17" i="1"/>
  <c r="O17" i="1"/>
  <c r="N17" i="1" s="1"/>
  <c r="AG23" i="1"/>
  <c r="Z23" i="1"/>
  <c r="AA23" i="1" s="1"/>
  <c r="W23" i="1" s="1"/>
  <c r="U23" i="1" s="1"/>
  <c r="X23" i="1" s="1"/>
  <c r="R23" i="1" s="1"/>
  <c r="S23" i="1" s="1"/>
  <c r="AG26" i="1"/>
  <c r="T21" i="1"/>
  <c r="Q21" i="1"/>
  <c r="P21" i="1"/>
  <c r="BC21" i="1" s="1"/>
  <c r="BE21" i="1" s="1"/>
  <c r="O21" i="1"/>
  <c r="N21" i="1" s="1"/>
  <c r="Z21" i="1" s="1"/>
  <c r="AA21" i="1" s="1"/>
  <c r="AN21" i="1"/>
  <c r="O22" i="1"/>
  <c r="N22" i="1" s="1"/>
  <c r="AN22" i="1"/>
  <c r="T22" i="1"/>
  <c r="Q22" i="1"/>
  <c r="P22" i="1"/>
  <c r="BC22" i="1" s="1"/>
  <c r="BE22" i="1" s="1"/>
  <c r="W24" i="1"/>
  <c r="U24" i="1" s="1"/>
  <c r="X24" i="1" s="1"/>
  <c r="R24" i="1" s="1"/>
  <c r="S24" i="1" s="1"/>
  <c r="AG24" i="1"/>
  <c r="Z24" i="1"/>
  <c r="AA24" i="1" s="1"/>
  <c r="BD19" i="1"/>
  <c r="AG19" i="1"/>
  <c r="O18" i="1"/>
  <c r="N18" i="1" s="1"/>
  <c r="AN18" i="1"/>
  <c r="Q18" i="1"/>
  <c r="T18" i="1"/>
  <c r="P18" i="1"/>
  <c r="BC18" i="1" s="1"/>
  <c r="BE18" i="1" s="1"/>
  <c r="Z17" i="1"/>
  <c r="AA17" i="1" s="1"/>
  <c r="AH17" i="1" s="1"/>
  <c r="Y19" i="1"/>
  <c r="BK19" i="1"/>
  <c r="T20" i="1"/>
  <c r="BK24" i="1"/>
  <c r="DA27" i="1"/>
  <c r="BB27" i="1" s="1"/>
  <c r="BE27" i="1" s="1"/>
  <c r="Y27" i="1"/>
  <c r="Z18" i="1"/>
  <c r="AA18" i="1" s="1"/>
  <c r="BL18" i="1"/>
  <c r="BP18" i="1" s="1"/>
  <c r="BQ18" i="1" s="1"/>
  <c r="T19" i="1"/>
  <c r="AN20" i="1"/>
  <c r="Z22" i="1"/>
  <c r="AA22" i="1" s="1"/>
  <c r="AH22" i="1" s="1"/>
  <c r="AC23" i="1"/>
  <c r="BK23" i="1"/>
  <c r="T26" i="1"/>
  <c r="Q26" i="1"/>
  <c r="P26" i="1"/>
  <c r="BC26" i="1" s="1"/>
  <c r="BE26" i="1" s="1"/>
  <c r="Q28" i="1"/>
  <c r="P28" i="1"/>
  <c r="BC28" i="1" s="1"/>
  <c r="BE28" i="1" s="1"/>
  <c r="O28" i="1"/>
  <c r="N28" i="1" s="1"/>
  <c r="AN28" i="1"/>
  <c r="T28" i="1"/>
  <c r="Z41" i="1"/>
  <c r="AA41" i="1" s="1"/>
  <c r="AH41" i="1" s="1"/>
  <c r="O20" i="1"/>
  <c r="N20" i="1" s="1"/>
  <c r="BL23" i="1"/>
  <c r="BP23" i="1" s="1"/>
  <c r="BQ23" i="1" s="1"/>
  <c r="BD35" i="1"/>
  <c r="Q25" i="1"/>
  <c r="P25" i="1"/>
  <c r="BC25" i="1" s="1"/>
  <c r="BE25" i="1" s="1"/>
  <c r="O25" i="1"/>
  <c r="N25" i="1" s="1"/>
  <c r="AN25" i="1"/>
  <c r="AN19" i="1"/>
  <c r="P20" i="1"/>
  <c r="BC20" i="1" s="1"/>
  <c r="BL21" i="1"/>
  <c r="BP21" i="1" s="1"/>
  <c r="BQ21" i="1" s="1"/>
  <c r="BD28" i="1"/>
  <c r="O39" i="1"/>
  <c r="N39" i="1" s="1"/>
  <c r="AN39" i="1"/>
  <c r="T39" i="1"/>
  <c r="Q39" i="1"/>
  <c r="P39" i="1"/>
  <c r="BC39" i="1" s="1"/>
  <c r="BE39" i="1" s="1"/>
  <c r="AN27" i="1"/>
  <c r="T27" i="1"/>
  <c r="Q27" i="1"/>
  <c r="O35" i="1"/>
  <c r="N35" i="1" s="1"/>
  <c r="AN35" i="1"/>
  <c r="T35" i="1"/>
  <c r="Q35" i="1"/>
  <c r="P35" i="1"/>
  <c r="BC35" i="1" s="1"/>
  <c r="BE35" i="1" s="1"/>
  <c r="Y20" i="1"/>
  <c r="P24" i="1"/>
  <c r="BC24" i="1" s="1"/>
  <c r="BE24" i="1" s="1"/>
  <c r="T25" i="1"/>
  <c r="BM27" i="1"/>
  <c r="BL27" i="1"/>
  <c r="BP27" i="1" s="1"/>
  <c r="BQ27" i="1" s="1"/>
  <c r="BK27" i="1"/>
  <c r="Q32" i="1"/>
  <c r="P32" i="1"/>
  <c r="BC32" i="1" s="1"/>
  <c r="BE32" i="1" s="1"/>
  <c r="O32" i="1"/>
  <c r="N32" i="1" s="1"/>
  <c r="AN32" i="1"/>
  <c r="T32" i="1"/>
  <c r="BE23" i="1"/>
  <c r="O31" i="1"/>
  <c r="N31" i="1" s="1"/>
  <c r="AN31" i="1"/>
  <c r="T31" i="1"/>
  <c r="Q31" i="1"/>
  <c r="P31" i="1"/>
  <c r="BC31" i="1" s="1"/>
  <c r="BE31" i="1" s="1"/>
  <c r="Q36" i="1"/>
  <c r="P36" i="1"/>
  <c r="BC36" i="1" s="1"/>
  <c r="BE36" i="1" s="1"/>
  <c r="O36" i="1"/>
  <c r="N36" i="1" s="1"/>
  <c r="AN36" i="1"/>
  <c r="T36" i="1"/>
  <c r="AN38" i="1"/>
  <c r="BK39" i="1"/>
  <c r="P43" i="1"/>
  <c r="BC43" i="1" s="1"/>
  <c r="Q47" i="1"/>
  <c r="P47" i="1"/>
  <c r="BC47" i="1" s="1"/>
  <c r="BE47" i="1" s="1"/>
  <c r="O47" i="1"/>
  <c r="N47" i="1" s="1"/>
  <c r="AN47" i="1"/>
  <c r="T47" i="1"/>
  <c r="O30" i="1"/>
  <c r="N30" i="1" s="1"/>
  <c r="Y31" i="1"/>
  <c r="BK31" i="1"/>
  <c r="O34" i="1"/>
  <c r="N34" i="1" s="1"/>
  <c r="Y35" i="1"/>
  <c r="BK35" i="1"/>
  <c r="O38" i="1"/>
  <c r="N38" i="1" s="1"/>
  <c r="BL39" i="1"/>
  <c r="BP39" i="1" s="1"/>
  <c r="BQ39" i="1" s="1"/>
  <c r="DA41" i="1"/>
  <c r="BB41" i="1" s="1"/>
  <c r="BD41" i="1" s="1"/>
  <c r="BL43" i="1"/>
  <c r="BP43" i="1" s="1"/>
  <c r="BQ43" i="1" s="1"/>
  <c r="BK43" i="1"/>
  <c r="BM43" i="1"/>
  <c r="T48" i="1"/>
  <c r="Q48" i="1"/>
  <c r="P48" i="1"/>
  <c r="BC48" i="1" s="1"/>
  <c r="BE48" i="1" s="1"/>
  <c r="AN48" i="1"/>
  <c r="AN29" i="1"/>
  <c r="P30" i="1"/>
  <c r="BC30" i="1" s="1"/>
  <c r="BE30" i="1" s="1"/>
  <c r="BL31" i="1"/>
  <c r="BP31" i="1" s="1"/>
  <c r="BQ31" i="1" s="1"/>
  <c r="AN33" i="1"/>
  <c r="P34" i="1"/>
  <c r="BC34" i="1" s="1"/>
  <c r="BE34" i="1" s="1"/>
  <c r="BL35" i="1"/>
  <c r="BP35" i="1" s="1"/>
  <c r="BQ35" i="1" s="1"/>
  <c r="AN37" i="1"/>
  <c r="P38" i="1"/>
  <c r="BC38" i="1" s="1"/>
  <c r="BE38" i="1" s="1"/>
  <c r="Z39" i="1"/>
  <c r="AA39" i="1" s="1"/>
  <c r="AH39" i="1" s="1"/>
  <c r="Y26" i="1"/>
  <c r="BK26" i="1"/>
  <c r="O29" i="1"/>
  <c r="N29" i="1" s="1"/>
  <c r="Q30" i="1"/>
  <c r="Y30" i="1"/>
  <c r="BK30" i="1"/>
  <c r="O33" i="1"/>
  <c r="N33" i="1" s="1"/>
  <c r="Q34" i="1"/>
  <c r="Y34" i="1"/>
  <c r="BK34" i="1"/>
  <c r="O37" i="1"/>
  <c r="N37" i="1" s="1"/>
  <c r="Q38" i="1"/>
  <c r="Y38" i="1"/>
  <c r="BK38" i="1"/>
  <c r="O40" i="1"/>
  <c r="N40" i="1" s="1"/>
  <c r="Q43" i="1"/>
  <c r="O43" i="1"/>
  <c r="N43" i="1" s="1"/>
  <c r="AN43" i="1"/>
  <c r="Z45" i="1"/>
  <c r="AA45" i="1" s="1"/>
  <c r="P46" i="1"/>
  <c r="BC46" i="1" s="1"/>
  <c r="BE46" i="1" s="1"/>
  <c r="O46" i="1"/>
  <c r="N46" i="1" s="1"/>
  <c r="Z46" i="1" s="1"/>
  <c r="AA46" i="1" s="1"/>
  <c r="AN46" i="1"/>
  <c r="T46" i="1"/>
  <c r="Q46" i="1"/>
  <c r="BL26" i="1"/>
  <c r="BP26" i="1" s="1"/>
  <c r="BQ26" i="1" s="1"/>
  <c r="P29" i="1"/>
  <c r="BC29" i="1" s="1"/>
  <c r="BE29" i="1" s="1"/>
  <c r="P33" i="1"/>
  <c r="BC33" i="1" s="1"/>
  <c r="BE33" i="1" s="1"/>
  <c r="P37" i="1"/>
  <c r="BC37" i="1" s="1"/>
  <c r="BE37" i="1" s="1"/>
  <c r="BL38" i="1"/>
  <c r="BP38" i="1" s="1"/>
  <c r="BQ38" i="1" s="1"/>
  <c r="P40" i="1"/>
  <c r="BC40" i="1" s="1"/>
  <c r="BE40" i="1" s="1"/>
  <c r="AG41" i="1"/>
  <c r="BM41" i="1"/>
  <c r="BL41" i="1"/>
  <c r="BP41" i="1" s="1"/>
  <c r="BQ41" i="1" s="1"/>
  <c r="DA43" i="1"/>
  <c r="BB43" i="1" s="1"/>
  <c r="BD43" i="1" s="1"/>
  <c r="Y43" i="1"/>
  <c r="AC44" i="1"/>
  <c r="O48" i="1"/>
  <c r="N48" i="1" s="1"/>
  <c r="Z51" i="1"/>
  <c r="AA51" i="1" s="1"/>
  <c r="W51" i="1" s="1"/>
  <c r="U51" i="1" s="1"/>
  <c r="X51" i="1" s="1"/>
  <c r="R51" i="1" s="1"/>
  <c r="S51" i="1" s="1"/>
  <c r="Y25" i="1"/>
  <c r="Y29" i="1"/>
  <c r="Y33" i="1"/>
  <c r="AG50" i="1"/>
  <c r="Z50" i="1"/>
  <c r="AA50" i="1" s="1"/>
  <c r="W50" i="1" s="1"/>
  <c r="U50" i="1" s="1"/>
  <c r="X50" i="1" s="1"/>
  <c r="AN40" i="1"/>
  <c r="W45" i="1"/>
  <c r="U45" i="1" s="1"/>
  <c r="X45" i="1" s="1"/>
  <c r="P42" i="1"/>
  <c r="BC42" i="1" s="1"/>
  <c r="BE42" i="1" s="1"/>
  <c r="O42" i="1"/>
  <c r="N42" i="1" s="1"/>
  <c r="T42" i="1"/>
  <c r="Q42" i="1"/>
  <c r="T44" i="1"/>
  <c r="Q44" i="1"/>
  <c r="P44" i="1"/>
  <c r="BC44" i="1" s="1"/>
  <c r="BE44" i="1" s="1"/>
  <c r="AN44" i="1"/>
  <c r="AC48" i="1"/>
  <c r="BM47" i="1"/>
  <c r="AG53" i="1"/>
  <c r="AG58" i="1"/>
  <c r="BE51" i="1"/>
  <c r="Z59" i="1"/>
  <c r="AA59" i="1" s="1"/>
  <c r="Q61" i="1"/>
  <c r="T61" i="1"/>
  <c r="AN61" i="1"/>
  <c r="P61" i="1"/>
  <c r="BC61" i="1" s="1"/>
  <c r="O61" i="1"/>
  <c r="N61" i="1" s="1"/>
  <c r="DA53" i="1"/>
  <c r="BB53" i="1" s="1"/>
  <c r="BD53" i="1" s="1"/>
  <c r="Y53" i="1"/>
  <c r="BL45" i="1"/>
  <c r="BP45" i="1" s="1"/>
  <c r="BQ45" i="1" s="1"/>
  <c r="O49" i="1"/>
  <c r="N49" i="1" s="1"/>
  <c r="AN49" i="1"/>
  <c r="Q49" i="1"/>
  <c r="BL49" i="1"/>
  <c r="BP49" i="1" s="1"/>
  <c r="BQ49" i="1" s="1"/>
  <c r="BK49" i="1"/>
  <c r="T51" i="1"/>
  <c r="T52" i="1"/>
  <c r="P52" i="1"/>
  <c r="BC52" i="1" s="1"/>
  <c r="BE52" i="1" s="1"/>
  <c r="O52" i="1"/>
  <c r="N52" i="1" s="1"/>
  <c r="Z52" i="1" s="1"/>
  <c r="AA52" i="1" s="1"/>
  <c r="Z58" i="1"/>
  <c r="AA58" i="1" s="1"/>
  <c r="W58" i="1" s="1"/>
  <c r="U58" i="1" s="1"/>
  <c r="X58" i="1" s="1"/>
  <c r="Y40" i="1"/>
  <c r="Y44" i="1"/>
  <c r="Y48" i="1"/>
  <c r="BM49" i="1"/>
  <c r="AG51" i="1"/>
  <c r="BM51" i="1"/>
  <c r="BL51" i="1"/>
  <c r="BP51" i="1" s="1"/>
  <c r="BQ51" i="1" s="1"/>
  <c r="Q55" i="1"/>
  <c r="P55" i="1"/>
  <c r="BC55" i="1" s="1"/>
  <c r="BE55" i="1" s="1"/>
  <c r="O55" i="1"/>
  <c r="N55" i="1" s="1"/>
  <c r="AN55" i="1"/>
  <c r="Q50" i="1"/>
  <c r="P50" i="1"/>
  <c r="BC50" i="1" s="1"/>
  <c r="BE50" i="1" s="1"/>
  <c r="T50" i="1"/>
  <c r="BD52" i="1"/>
  <c r="Q54" i="1"/>
  <c r="P54" i="1"/>
  <c r="BC54" i="1" s="1"/>
  <c r="BE54" i="1" s="1"/>
  <c r="O54" i="1"/>
  <c r="N54" i="1" s="1"/>
  <c r="AN54" i="1"/>
  <c r="T54" i="1"/>
  <c r="AG57" i="1"/>
  <c r="Y47" i="1"/>
  <c r="BK47" i="1"/>
  <c r="AN50" i="1"/>
  <c r="Q52" i="1"/>
  <c r="BL53" i="1"/>
  <c r="BP53" i="1" s="1"/>
  <c r="BQ53" i="1" s="1"/>
  <c r="BK53" i="1"/>
  <c r="AH55" i="1"/>
  <c r="AG59" i="1"/>
  <c r="AG63" i="1"/>
  <c r="T49" i="1"/>
  <c r="DA49" i="1"/>
  <c r="BB49" i="1" s="1"/>
  <c r="BD49" i="1" s="1"/>
  <c r="Y49" i="1"/>
  <c r="BM53" i="1"/>
  <c r="Z55" i="1"/>
  <c r="AA55" i="1" s="1"/>
  <c r="T56" i="1"/>
  <c r="Q56" i="1"/>
  <c r="P56" i="1"/>
  <c r="BC56" i="1" s="1"/>
  <c r="BE56" i="1" s="1"/>
  <c r="O56" i="1"/>
  <c r="N56" i="1" s="1"/>
  <c r="AN56" i="1"/>
  <c r="Z63" i="1"/>
  <c r="AA63" i="1" s="1"/>
  <c r="T69" i="1"/>
  <c r="Q69" i="1"/>
  <c r="P69" i="1"/>
  <c r="BC69" i="1" s="1"/>
  <c r="BE69" i="1" s="1"/>
  <c r="AN69" i="1"/>
  <c r="O69" i="1"/>
  <c r="N69" i="1" s="1"/>
  <c r="AI66" i="1"/>
  <c r="AH66" i="1"/>
  <c r="BD74" i="1"/>
  <c r="Q53" i="1"/>
  <c r="Q57" i="1"/>
  <c r="BL57" i="1"/>
  <c r="BP57" i="1" s="1"/>
  <c r="BQ57" i="1" s="1"/>
  <c r="Q59" i="1"/>
  <c r="Q63" i="1"/>
  <c r="AB66" i="1"/>
  <c r="AF66" i="1" s="1"/>
  <c r="P67" i="1"/>
  <c r="BC67" i="1" s="1"/>
  <c r="BE67" i="1" s="1"/>
  <c r="O67" i="1"/>
  <c r="N67" i="1" s="1"/>
  <c r="T67" i="1"/>
  <c r="Q72" i="1"/>
  <c r="P72" i="1"/>
  <c r="BC72" i="1" s="1"/>
  <c r="BE72" i="1" s="1"/>
  <c r="O72" i="1"/>
  <c r="N72" i="1" s="1"/>
  <c r="AN72" i="1"/>
  <c r="T72" i="1"/>
  <c r="Z57" i="1"/>
  <c r="AA57" i="1" s="1"/>
  <c r="BM57" i="1"/>
  <c r="AN59" i="1"/>
  <c r="DA59" i="1"/>
  <c r="BB59" i="1" s="1"/>
  <c r="BD59" i="1" s="1"/>
  <c r="BL60" i="1"/>
  <c r="BP60" i="1" s="1"/>
  <c r="BQ60" i="1" s="1"/>
  <c r="DA61" i="1"/>
  <c r="BB61" i="1" s="1"/>
  <c r="BD61" i="1" s="1"/>
  <c r="Y61" i="1"/>
  <c r="AC66" i="1"/>
  <c r="Z67" i="1"/>
  <c r="AA67" i="1" s="1"/>
  <c r="BL68" i="1"/>
  <c r="BP68" i="1" s="1"/>
  <c r="BQ68" i="1" s="1"/>
  <c r="BK68" i="1"/>
  <c r="AG70" i="1"/>
  <c r="Q76" i="1"/>
  <c r="P76" i="1"/>
  <c r="BC76" i="1" s="1"/>
  <c r="BE76" i="1" s="1"/>
  <c r="O76" i="1"/>
  <c r="N76" i="1" s="1"/>
  <c r="Z76" i="1" s="1"/>
  <c r="AA76" i="1" s="1"/>
  <c r="AN76" i="1"/>
  <c r="T76" i="1"/>
  <c r="BM60" i="1"/>
  <c r="T63" i="1"/>
  <c r="DA64" i="1"/>
  <c r="BB64" i="1" s="1"/>
  <c r="BD64" i="1" s="1"/>
  <c r="Y64" i="1"/>
  <c r="T65" i="1"/>
  <c r="Q65" i="1"/>
  <c r="AN65" i="1"/>
  <c r="BM65" i="1"/>
  <c r="BK65" i="1"/>
  <c r="Q68" i="1"/>
  <c r="O68" i="1"/>
  <c r="N68" i="1" s="1"/>
  <c r="AN68" i="1"/>
  <c r="T68" i="1"/>
  <c r="AN70" i="1"/>
  <c r="T70" i="1"/>
  <c r="P70" i="1"/>
  <c r="BC70" i="1" s="1"/>
  <c r="BE70" i="1" s="1"/>
  <c r="P71" i="1"/>
  <c r="BC71" i="1" s="1"/>
  <c r="BE71" i="1" s="1"/>
  <c r="O71" i="1"/>
  <c r="N71" i="1" s="1"/>
  <c r="Z71" i="1" s="1"/>
  <c r="AA71" i="1" s="1"/>
  <c r="AH71" i="1" s="1"/>
  <c r="AN71" i="1"/>
  <c r="T71" i="1"/>
  <c r="T57" i="1"/>
  <c r="P58" i="1"/>
  <c r="BC58" i="1" s="1"/>
  <c r="BE58" i="1" s="1"/>
  <c r="AN58" i="1"/>
  <c r="T59" i="1"/>
  <c r="AH63" i="1"/>
  <c r="BL65" i="1"/>
  <c r="BP65" i="1" s="1"/>
  <c r="BQ65" i="1" s="1"/>
  <c r="AG66" i="1"/>
  <c r="AJ66" i="1" s="1"/>
  <c r="T73" i="1"/>
  <c r="Q73" i="1"/>
  <c r="P73" i="1"/>
  <c r="BC73" i="1" s="1"/>
  <c r="BE73" i="1" s="1"/>
  <c r="AN73" i="1"/>
  <c r="Z75" i="1"/>
  <c r="AA75" i="1" s="1"/>
  <c r="BM61" i="1"/>
  <c r="BK61" i="1"/>
  <c r="BE62" i="1"/>
  <c r="AN53" i="1"/>
  <c r="BL55" i="1"/>
  <c r="BP55" i="1" s="1"/>
  <c r="BQ55" i="1" s="1"/>
  <c r="AN57" i="1"/>
  <c r="AC58" i="1"/>
  <c r="BL58" i="1"/>
  <c r="BP58" i="1" s="1"/>
  <c r="BQ58" i="1" s="1"/>
  <c r="BL61" i="1"/>
  <c r="BP61" i="1" s="1"/>
  <c r="BQ61" i="1" s="1"/>
  <c r="O62" i="1"/>
  <c r="N62" i="1" s="1"/>
  <c r="Q64" i="1"/>
  <c r="O64" i="1"/>
  <c r="N64" i="1" s="1"/>
  <c r="T64" i="1"/>
  <c r="BL64" i="1"/>
  <c r="BP64" i="1" s="1"/>
  <c r="BQ64" i="1" s="1"/>
  <c r="BK64" i="1"/>
  <c r="O65" i="1"/>
  <c r="N65" i="1" s="1"/>
  <c r="AN66" i="1"/>
  <c r="P66" i="1"/>
  <c r="BC66" i="1" s="1"/>
  <c r="BE66" i="1" s="1"/>
  <c r="DA68" i="1"/>
  <c r="BB68" i="1" s="1"/>
  <c r="BD68" i="1" s="1"/>
  <c r="Y68" i="1"/>
  <c r="O74" i="1"/>
  <c r="N74" i="1" s="1"/>
  <c r="AN74" i="1"/>
  <c r="T74" i="1"/>
  <c r="P74" i="1"/>
  <c r="BC74" i="1" s="1"/>
  <c r="BE74" i="1" s="1"/>
  <c r="Y54" i="1"/>
  <c r="DA57" i="1"/>
  <c r="BB57" i="1" s="1"/>
  <c r="BD57" i="1" s="1"/>
  <c r="Q60" i="1"/>
  <c r="O60" i="1"/>
  <c r="N60" i="1" s="1"/>
  <c r="DA60" i="1"/>
  <c r="BB60" i="1" s="1"/>
  <c r="BD60" i="1" s="1"/>
  <c r="Y60" i="1"/>
  <c r="Q62" i="1"/>
  <c r="AC62" i="1"/>
  <c r="AN63" i="1"/>
  <c r="BK63" i="1"/>
  <c r="AN64" i="1"/>
  <c r="BM64" i="1"/>
  <c r="P65" i="1"/>
  <c r="BC65" i="1" s="1"/>
  <c r="Q67" i="1"/>
  <c r="Z70" i="1"/>
  <c r="AA70" i="1" s="1"/>
  <c r="W70" i="1" s="1"/>
  <c r="U70" i="1" s="1"/>
  <c r="X70" i="1" s="1"/>
  <c r="R70" i="1" s="1"/>
  <c r="S70" i="1" s="1"/>
  <c r="O73" i="1"/>
  <c r="N73" i="1" s="1"/>
  <c r="Y65" i="1"/>
  <c r="Y69" i="1"/>
  <c r="BK69" i="1"/>
  <c r="Y73" i="1"/>
  <c r="BK73" i="1"/>
  <c r="BL73" i="1"/>
  <c r="BP73" i="1" s="1"/>
  <c r="BQ73" i="1" s="1"/>
  <c r="AN75" i="1"/>
  <c r="Y72" i="1"/>
  <c r="BK72" i="1"/>
  <c r="O75" i="1"/>
  <c r="N75" i="1" s="1"/>
  <c r="BE65" i="1" l="1"/>
  <c r="BE57" i="1"/>
  <c r="BE64" i="1"/>
  <c r="BE61" i="1"/>
  <c r="R58" i="1"/>
  <c r="S58" i="1" s="1"/>
  <c r="BD27" i="1"/>
  <c r="W66" i="1"/>
  <c r="U66" i="1" s="1"/>
  <c r="X66" i="1" s="1"/>
  <c r="W41" i="1"/>
  <c r="U41" i="1" s="1"/>
  <c r="X41" i="1" s="1"/>
  <c r="R41" i="1" s="1"/>
  <c r="S41" i="1" s="1"/>
  <c r="BE20" i="1"/>
  <c r="R45" i="1"/>
  <c r="S45" i="1" s="1"/>
  <c r="BE41" i="1"/>
  <c r="AB21" i="1"/>
  <c r="AF21" i="1" s="1"/>
  <c r="AI21" i="1"/>
  <c r="AH21" i="1"/>
  <c r="AI76" i="1"/>
  <c r="AJ76" i="1" s="1"/>
  <c r="AB76" i="1"/>
  <c r="AF76" i="1" s="1"/>
  <c r="AH76" i="1"/>
  <c r="AB46" i="1"/>
  <c r="AF46" i="1" s="1"/>
  <c r="AI46" i="1"/>
  <c r="AH46" i="1"/>
  <c r="AB52" i="1"/>
  <c r="AF52" i="1" s="1"/>
  <c r="AI52" i="1"/>
  <c r="AH52" i="1"/>
  <c r="AB75" i="1"/>
  <c r="AF75" i="1" s="1"/>
  <c r="AI75" i="1"/>
  <c r="W67" i="1"/>
  <c r="U67" i="1" s="1"/>
  <c r="X67" i="1" s="1"/>
  <c r="R67" i="1" s="1"/>
  <c r="S67" i="1" s="1"/>
  <c r="AG67" i="1"/>
  <c r="Z47" i="1"/>
  <c r="AA47" i="1" s="1"/>
  <c r="AG54" i="1"/>
  <c r="Z48" i="1"/>
  <c r="AA48" i="1" s="1"/>
  <c r="W48" i="1" s="1"/>
  <c r="U48" i="1" s="1"/>
  <c r="X48" i="1" s="1"/>
  <c r="R48" i="1" s="1"/>
  <c r="S48" i="1" s="1"/>
  <c r="Z53" i="1"/>
  <c r="AA53" i="1" s="1"/>
  <c r="AG42" i="1"/>
  <c r="AG30" i="1"/>
  <c r="Z20" i="1"/>
  <c r="AA20" i="1" s="1"/>
  <c r="AI41" i="1"/>
  <c r="AJ41" i="1" s="1"/>
  <c r="AB41" i="1"/>
  <c r="AF41" i="1" s="1"/>
  <c r="AB67" i="1"/>
  <c r="AF67" i="1" s="1"/>
  <c r="AI67" i="1"/>
  <c r="AJ67" i="1" s="1"/>
  <c r="Z72" i="1"/>
  <c r="AA72" i="1" s="1"/>
  <c r="W72" i="1" s="1"/>
  <c r="U72" i="1" s="1"/>
  <c r="X72" i="1" s="1"/>
  <c r="R72" i="1" s="1"/>
  <c r="S72" i="1" s="1"/>
  <c r="AG68" i="1"/>
  <c r="AG29" i="1"/>
  <c r="AB18" i="1"/>
  <c r="AF18" i="1" s="1"/>
  <c r="AI18" i="1"/>
  <c r="Z68" i="1"/>
  <c r="AA68" i="1" s="1"/>
  <c r="AG64" i="1"/>
  <c r="W71" i="1"/>
  <c r="U71" i="1" s="1"/>
  <c r="X71" i="1" s="1"/>
  <c r="R71" i="1" s="1"/>
  <c r="S71" i="1" s="1"/>
  <c r="AG71" i="1"/>
  <c r="AH67" i="1"/>
  <c r="AH51" i="1"/>
  <c r="Z40" i="1"/>
  <c r="AA40" i="1" s="1"/>
  <c r="AG49" i="1"/>
  <c r="BE53" i="1"/>
  <c r="AG43" i="1"/>
  <c r="AG38" i="1"/>
  <c r="AH18" i="1"/>
  <c r="Z65" i="1"/>
  <c r="AA65" i="1" s="1"/>
  <c r="AG74" i="1"/>
  <c r="Z44" i="1"/>
  <c r="AA44" i="1" s="1"/>
  <c r="AG48" i="1"/>
  <c r="AH75" i="1"/>
  <c r="Z74" i="1"/>
  <c r="AA74" i="1" s="1"/>
  <c r="W74" i="1" s="1"/>
  <c r="U74" i="1" s="1"/>
  <c r="X74" i="1" s="1"/>
  <c r="R74" i="1" s="1"/>
  <c r="S74" i="1" s="1"/>
  <c r="Z61" i="1"/>
  <c r="AA61" i="1" s="1"/>
  <c r="AI55" i="1"/>
  <c r="AB55" i="1"/>
  <c r="AF55" i="1" s="1"/>
  <c r="Z33" i="1"/>
  <c r="AA33" i="1" s="1"/>
  <c r="W33" i="1" s="1"/>
  <c r="U33" i="1" s="1"/>
  <c r="X33" i="1" s="1"/>
  <c r="R33" i="1" s="1"/>
  <c r="S33" i="1" s="1"/>
  <c r="Z34" i="1"/>
  <c r="AA34" i="1" s="1"/>
  <c r="Z26" i="1"/>
  <c r="AA26" i="1" s="1"/>
  <c r="Z19" i="1"/>
  <c r="AA19" i="1" s="1"/>
  <c r="AG17" i="1"/>
  <c r="W17" i="1"/>
  <c r="U17" i="1" s="1"/>
  <c r="X17" i="1" s="1"/>
  <c r="R17" i="1" s="1"/>
  <c r="S17" i="1" s="1"/>
  <c r="AB57" i="1"/>
  <c r="AF57" i="1" s="1"/>
  <c r="AI57" i="1"/>
  <c r="AG37" i="1"/>
  <c r="AG73" i="1"/>
  <c r="Z54" i="1"/>
  <c r="AA54" i="1" s="1"/>
  <c r="W54" i="1" s="1"/>
  <c r="U54" i="1" s="1"/>
  <c r="X54" i="1" s="1"/>
  <c r="R54" i="1" s="1"/>
  <c r="S54" i="1" s="1"/>
  <c r="Z62" i="1"/>
  <c r="AA62" i="1" s="1"/>
  <c r="W62" i="1" s="1"/>
  <c r="U62" i="1" s="1"/>
  <c r="X62" i="1" s="1"/>
  <c r="R62" i="1" s="1"/>
  <c r="S62" i="1" s="1"/>
  <c r="AG62" i="1"/>
  <c r="AG72" i="1"/>
  <c r="AB71" i="1"/>
  <c r="AF71" i="1" s="1"/>
  <c r="AI71" i="1"/>
  <c r="AI63" i="1"/>
  <c r="AJ63" i="1" s="1"/>
  <c r="AB63" i="1"/>
  <c r="AF63" i="1" s="1"/>
  <c r="W63" i="1"/>
  <c r="U63" i="1" s="1"/>
  <c r="X63" i="1" s="1"/>
  <c r="R63" i="1" s="1"/>
  <c r="S63" i="1" s="1"/>
  <c r="AG55" i="1"/>
  <c r="W55" i="1"/>
  <c r="U55" i="1" s="1"/>
  <c r="X55" i="1" s="1"/>
  <c r="R55" i="1" s="1"/>
  <c r="S55" i="1" s="1"/>
  <c r="BE68" i="1"/>
  <c r="BE60" i="1"/>
  <c r="AB50" i="1"/>
  <c r="AF50" i="1" s="1"/>
  <c r="AI50" i="1"/>
  <c r="Z29" i="1"/>
  <c r="AA29" i="1" s="1"/>
  <c r="Z43" i="1"/>
  <c r="AA43" i="1" s="1"/>
  <c r="AH50" i="1"/>
  <c r="Z35" i="1"/>
  <c r="AA35" i="1" s="1"/>
  <c r="W35" i="1" s="1"/>
  <c r="U35" i="1" s="1"/>
  <c r="X35" i="1" s="1"/>
  <c r="R35" i="1" s="1"/>
  <c r="S35" i="1" s="1"/>
  <c r="AG47" i="1"/>
  <c r="W47" i="1"/>
  <c r="U47" i="1" s="1"/>
  <c r="X47" i="1" s="1"/>
  <c r="R47" i="1" s="1"/>
  <c r="S47" i="1" s="1"/>
  <c r="Z37" i="1"/>
  <c r="AA37" i="1" s="1"/>
  <c r="W37" i="1" s="1"/>
  <c r="U37" i="1" s="1"/>
  <c r="X37" i="1" s="1"/>
  <c r="R37" i="1" s="1"/>
  <c r="S37" i="1" s="1"/>
  <c r="AG18" i="1"/>
  <c r="W18" i="1"/>
  <c r="U18" i="1" s="1"/>
  <c r="X18" i="1" s="1"/>
  <c r="R18" i="1" s="1"/>
  <c r="S18" i="1" s="1"/>
  <c r="AG76" i="1"/>
  <c r="W76" i="1"/>
  <c r="U76" i="1" s="1"/>
  <c r="X76" i="1" s="1"/>
  <c r="R76" i="1" s="1"/>
  <c r="S76" i="1" s="1"/>
  <c r="R66" i="1"/>
  <c r="S66" i="1" s="1"/>
  <c r="AB59" i="1"/>
  <c r="AF59" i="1" s="1"/>
  <c r="AI59" i="1"/>
  <c r="R50" i="1"/>
  <c r="S50" i="1" s="1"/>
  <c r="Z25" i="1"/>
  <c r="AA25" i="1" s="1"/>
  <c r="W46" i="1"/>
  <c r="U46" i="1" s="1"/>
  <c r="X46" i="1" s="1"/>
  <c r="R46" i="1" s="1"/>
  <c r="S46" i="1" s="1"/>
  <c r="AG46" i="1"/>
  <c r="AG40" i="1"/>
  <c r="AG33" i="1"/>
  <c r="BE49" i="1"/>
  <c r="AB39" i="1"/>
  <c r="AF39" i="1" s="1"/>
  <c r="AI39" i="1"/>
  <c r="AG34" i="1"/>
  <c r="W34" i="1"/>
  <c r="U34" i="1" s="1"/>
  <c r="X34" i="1" s="1"/>
  <c r="R34" i="1" s="1"/>
  <c r="S34" i="1" s="1"/>
  <c r="AG35" i="1"/>
  <c r="W39" i="1"/>
  <c r="U39" i="1" s="1"/>
  <c r="X39" i="1" s="1"/>
  <c r="R39" i="1" s="1"/>
  <c r="S39" i="1" s="1"/>
  <c r="AG39" i="1"/>
  <c r="AG28" i="1"/>
  <c r="Z28" i="1"/>
  <c r="AA28" i="1" s="1"/>
  <c r="W28" i="1" s="1"/>
  <c r="U28" i="1" s="1"/>
  <c r="X28" i="1" s="1"/>
  <c r="R28" i="1" s="1"/>
  <c r="S28" i="1" s="1"/>
  <c r="AB22" i="1"/>
  <c r="AF22" i="1" s="1"/>
  <c r="AI22" i="1"/>
  <c r="AJ22" i="1" s="1"/>
  <c r="AI24" i="1"/>
  <c r="AB24" i="1"/>
  <c r="AF24" i="1" s="1"/>
  <c r="W22" i="1"/>
  <c r="U22" i="1" s="1"/>
  <c r="X22" i="1" s="1"/>
  <c r="R22" i="1" s="1"/>
  <c r="S22" i="1" s="1"/>
  <c r="AG22" i="1"/>
  <c r="AH24" i="1"/>
  <c r="AG60" i="1"/>
  <c r="AB70" i="1"/>
  <c r="AF70" i="1" s="1"/>
  <c r="AI70" i="1"/>
  <c r="AJ70" i="1" s="1"/>
  <c r="AH70" i="1"/>
  <c r="AG65" i="1"/>
  <c r="W65" i="1"/>
  <c r="U65" i="1" s="1"/>
  <c r="X65" i="1" s="1"/>
  <c r="R65" i="1" s="1"/>
  <c r="S65" i="1" s="1"/>
  <c r="AB56" i="1"/>
  <c r="AF56" i="1" s="1"/>
  <c r="AI56" i="1"/>
  <c r="AJ56" i="1" s="1"/>
  <c r="AG69" i="1"/>
  <c r="Z49" i="1"/>
  <c r="AA49" i="1" s="1"/>
  <c r="W49" i="1" s="1"/>
  <c r="U49" i="1" s="1"/>
  <c r="X49" i="1" s="1"/>
  <c r="R49" i="1" s="1"/>
  <c r="S49" i="1" s="1"/>
  <c r="AH59" i="1"/>
  <c r="BE59" i="1"/>
  <c r="AH57" i="1"/>
  <c r="AG31" i="1"/>
  <c r="AG32" i="1"/>
  <c r="W32" i="1"/>
  <c r="U32" i="1" s="1"/>
  <c r="X32" i="1" s="1"/>
  <c r="R32" i="1" s="1"/>
  <c r="S32" i="1" s="1"/>
  <c r="Z32" i="1"/>
  <c r="AA32" i="1" s="1"/>
  <c r="AG20" i="1"/>
  <c r="W20" i="1"/>
  <c r="U20" i="1" s="1"/>
  <c r="X20" i="1" s="1"/>
  <c r="R20" i="1" s="1"/>
  <c r="S20" i="1" s="1"/>
  <c r="Z27" i="1"/>
  <c r="AA27" i="1" s="1"/>
  <c r="Z64" i="1"/>
  <c r="AA64" i="1" s="1"/>
  <c r="W52" i="1"/>
  <c r="U52" i="1" s="1"/>
  <c r="X52" i="1" s="1"/>
  <c r="R52" i="1" s="1"/>
  <c r="S52" i="1" s="1"/>
  <c r="AG52" i="1"/>
  <c r="Z73" i="1"/>
  <c r="AA73" i="1" s="1"/>
  <c r="W57" i="1"/>
  <c r="U57" i="1" s="1"/>
  <c r="X57" i="1" s="1"/>
  <c r="R57" i="1" s="1"/>
  <c r="S57" i="1" s="1"/>
  <c r="AG75" i="1"/>
  <c r="W75" i="1"/>
  <c r="U75" i="1" s="1"/>
  <c r="X75" i="1" s="1"/>
  <c r="R75" i="1" s="1"/>
  <c r="S75" i="1" s="1"/>
  <c r="Z69" i="1"/>
  <c r="AA69" i="1" s="1"/>
  <c r="Z60" i="1"/>
  <c r="AA60" i="1" s="1"/>
  <c r="W60" i="1" s="1"/>
  <c r="U60" i="1" s="1"/>
  <c r="X60" i="1" s="1"/>
  <c r="R60" i="1" s="1"/>
  <c r="S60" i="1" s="1"/>
  <c r="AG56" i="1"/>
  <c r="W56" i="1"/>
  <c r="U56" i="1" s="1"/>
  <c r="X56" i="1" s="1"/>
  <c r="R56" i="1" s="1"/>
  <c r="S56" i="1" s="1"/>
  <c r="W59" i="1"/>
  <c r="U59" i="1" s="1"/>
  <c r="X59" i="1" s="1"/>
  <c r="R59" i="1" s="1"/>
  <c r="S59" i="1" s="1"/>
  <c r="AI58" i="1"/>
  <c r="AB58" i="1"/>
  <c r="AF58" i="1" s="1"/>
  <c r="AH58" i="1"/>
  <c r="AG61" i="1"/>
  <c r="W61" i="1"/>
  <c r="U61" i="1" s="1"/>
  <c r="X61" i="1" s="1"/>
  <c r="R61" i="1" s="1"/>
  <c r="S61" i="1" s="1"/>
  <c r="AI51" i="1"/>
  <c r="AJ51" i="1" s="1"/>
  <c r="AB51" i="1"/>
  <c r="AF51" i="1" s="1"/>
  <c r="AB45" i="1"/>
  <c r="AF45" i="1" s="1"/>
  <c r="AI45" i="1"/>
  <c r="AH45" i="1"/>
  <c r="Z38" i="1"/>
  <c r="AA38" i="1" s="1"/>
  <c r="Z30" i="1"/>
  <c r="AA30" i="1" s="1"/>
  <c r="Z31" i="1"/>
  <c r="AA31" i="1" s="1"/>
  <c r="W31" i="1" s="1"/>
  <c r="U31" i="1" s="1"/>
  <c r="X31" i="1" s="1"/>
  <c r="R31" i="1" s="1"/>
  <c r="S31" i="1" s="1"/>
  <c r="BE43" i="1"/>
  <c r="AG36" i="1"/>
  <c r="W36" i="1"/>
  <c r="U36" i="1" s="1"/>
  <c r="X36" i="1" s="1"/>
  <c r="R36" i="1" s="1"/>
  <c r="S36" i="1" s="1"/>
  <c r="Z36" i="1"/>
  <c r="AA36" i="1" s="1"/>
  <c r="Z42" i="1"/>
  <c r="AA42" i="1" s="1"/>
  <c r="W42" i="1" s="1"/>
  <c r="U42" i="1" s="1"/>
  <c r="X42" i="1" s="1"/>
  <c r="R42" i="1" s="1"/>
  <c r="S42" i="1" s="1"/>
  <c r="AG25" i="1"/>
  <c r="W25" i="1"/>
  <c r="U25" i="1" s="1"/>
  <c r="X25" i="1" s="1"/>
  <c r="R25" i="1" s="1"/>
  <c r="S25" i="1" s="1"/>
  <c r="AB17" i="1"/>
  <c r="AF17" i="1" s="1"/>
  <c r="AI17" i="1"/>
  <c r="AG21" i="1"/>
  <c r="W21" i="1"/>
  <c r="U21" i="1" s="1"/>
  <c r="X21" i="1" s="1"/>
  <c r="R21" i="1" s="1"/>
  <c r="S21" i="1" s="1"/>
  <c r="AI23" i="1"/>
  <c r="AH23" i="1"/>
  <c r="AB23" i="1"/>
  <c r="AF23" i="1" s="1"/>
  <c r="AJ24" i="1" l="1"/>
  <c r="AJ23" i="1"/>
  <c r="AJ45" i="1"/>
  <c r="AJ58" i="1"/>
  <c r="AJ39" i="1"/>
  <c r="AJ71" i="1"/>
  <c r="AJ17" i="1"/>
  <c r="AJ55" i="1"/>
  <c r="AB36" i="1"/>
  <c r="AF36" i="1" s="1"/>
  <c r="AI36" i="1"/>
  <c r="AH36" i="1"/>
  <c r="AB38" i="1"/>
  <c r="AF38" i="1" s="1"/>
  <c r="AI38" i="1"/>
  <c r="AH38" i="1"/>
  <c r="AJ59" i="1"/>
  <c r="AI43" i="1"/>
  <c r="AB43" i="1"/>
  <c r="AF43" i="1" s="1"/>
  <c r="AH43" i="1"/>
  <c r="AB44" i="1"/>
  <c r="AF44" i="1" s="1"/>
  <c r="AI44" i="1"/>
  <c r="AH44" i="1"/>
  <c r="W44" i="1"/>
  <c r="U44" i="1" s="1"/>
  <c r="X44" i="1" s="1"/>
  <c r="R44" i="1" s="1"/>
  <c r="S44" i="1" s="1"/>
  <c r="AB72" i="1"/>
  <c r="AF72" i="1" s="1"/>
  <c r="AI72" i="1"/>
  <c r="AH72" i="1"/>
  <c r="AB40" i="1"/>
  <c r="AF40" i="1" s="1"/>
  <c r="AI40" i="1"/>
  <c r="AJ40" i="1" s="1"/>
  <c r="AH40" i="1"/>
  <c r="AI29" i="1"/>
  <c r="AH29" i="1"/>
  <c r="AB29" i="1"/>
  <c r="AF29" i="1" s="1"/>
  <c r="W43" i="1"/>
  <c r="U43" i="1" s="1"/>
  <c r="X43" i="1" s="1"/>
  <c r="R43" i="1" s="1"/>
  <c r="S43" i="1" s="1"/>
  <c r="AB68" i="1"/>
  <c r="AF68" i="1" s="1"/>
  <c r="AI68" i="1"/>
  <c r="AH68" i="1"/>
  <c r="AJ52" i="1"/>
  <c r="AB26" i="1"/>
  <c r="AF26" i="1" s="1"/>
  <c r="AI26" i="1"/>
  <c r="AH26" i="1"/>
  <c r="W26" i="1"/>
  <c r="U26" i="1" s="1"/>
  <c r="X26" i="1" s="1"/>
  <c r="R26" i="1" s="1"/>
  <c r="S26" i="1" s="1"/>
  <c r="AI25" i="1"/>
  <c r="AJ25" i="1" s="1"/>
  <c r="AB25" i="1"/>
  <c r="AF25" i="1" s="1"/>
  <c r="AH25" i="1"/>
  <c r="AJ50" i="1"/>
  <c r="AJ57" i="1"/>
  <c r="AB34" i="1"/>
  <c r="AF34" i="1" s="1"/>
  <c r="AI34" i="1"/>
  <c r="AJ34" i="1" s="1"/>
  <c r="AH34" i="1"/>
  <c r="AI61" i="1"/>
  <c r="AJ61" i="1" s="1"/>
  <c r="AB61" i="1"/>
  <c r="AF61" i="1" s="1"/>
  <c r="AH61" i="1"/>
  <c r="AJ18" i="1"/>
  <c r="AJ21" i="1"/>
  <c r="AI37" i="1"/>
  <c r="AJ37" i="1" s="1"/>
  <c r="AB37" i="1"/>
  <c r="AF37" i="1" s="1"/>
  <c r="AH37" i="1"/>
  <c r="AB73" i="1"/>
  <c r="AF73" i="1" s="1"/>
  <c r="AI73" i="1"/>
  <c r="AH73" i="1"/>
  <c r="AB60" i="1"/>
  <c r="AF60" i="1" s="1"/>
  <c r="AI60" i="1"/>
  <c r="AH60" i="1"/>
  <c r="AB35" i="1"/>
  <c r="AF35" i="1" s="1"/>
  <c r="AI35" i="1"/>
  <c r="AH35" i="1"/>
  <c r="AI62" i="1"/>
  <c r="AJ62" i="1" s="1"/>
  <c r="AB62" i="1"/>
  <c r="AF62" i="1" s="1"/>
  <c r="AH62" i="1"/>
  <c r="AB74" i="1"/>
  <c r="AF74" i="1" s="1"/>
  <c r="AI74" i="1"/>
  <c r="AH74" i="1"/>
  <c r="AB65" i="1"/>
  <c r="AF65" i="1" s="1"/>
  <c r="AI65" i="1"/>
  <c r="AH65" i="1"/>
  <c r="AB47" i="1"/>
  <c r="AF47" i="1" s="1"/>
  <c r="AI47" i="1"/>
  <c r="AJ47" i="1" s="1"/>
  <c r="AH47" i="1"/>
  <c r="AB27" i="1"/>
  <c r="AF27" i="1" s="1"/>
  <c r="AI27" i="1"/>
  <c r="AH27" i="1"/>
  <c r="W27" i="1"/>
  <c r="U27" i="1" s="1"/>
  <c r="X27" i="1" s="1"/>
  <c r="R27" i="1" s="1"/>
  <c r="S27" i="1" s="1"/>
  <c r="AB28" i="1"/>
  <c r="AF28" i="1" s="1"/>
  <c r="AI28" i="1"/>
  <c r="AH28" i="1"/>
  <c r="AB31" i="1"/>
  <c r="AF31" i="1" s="1"/>
  <c r="AI31" i="1"/>
  <c r="AH31" i="1"/>
  <c r="AB32" i="1"/>
  <c r="AF32" i="1" s="1"/>
  <c r="AI32" i="1"/>
  <c r="AJ32" i="1" s="1"/>
  <c r="AH32" i="1"/>
  <c r="AB54" i="1"/>
  <c r="AF54" i="1" s="1"/>
  <c r="AI54" i="1"/>
  <c r="AJ54" i="1" s="1"/>
  <c r="AH54" i="1"/>
  <c r="W29" i="1"/>
  <c r="U29" i="1" s="1"/>
  <c r="X29" i="1" s="1"/>
  <c r="R29" i="1" s="1"/>
  <c r="S29" i="1" s="1"/>
  <c r="W68" i="1"/>
  <c r="U68" i="1" s="1"/>
  <c r="X68" i="1" s="1"/>
  <c r="R68" i="1" s="1"/>
  <c r="S68" i="1" s="1"/>
  <c r="AB53" i="1"/>
  <c r="AF53" i="1" s="1"/>
  <c r="AI53" i="1"/>
  <c r="AJ53" i="1" s="1"/>
  <c r="AH53" i="1"/>
  <c r="W53" i="1"/>
  <c r="U53" i="1" s="1"/>
  <c r="X53" i="1" s="1"/>
  <c r="R53" i="1" s="1"/>
  <c r="S53" i="1" s="1"/>
  <c r="AJ46" i="1"/>
  <c r="AB30" i="1"/>
  <c r="AF30" i="1" s="1"/>
  <c r="AI30" i="1"/>
  <c r="AH30" i="1"/>
  <c r="AB69" i="1"/>
  <c r="AF69" i="1" s="1"/>
  <c r="AI69" i="1"/>
  <c r="AJ69" i="1" s="1"/>
  <c r="AH69" i="1"/>
  <c r="AB49" i="1"/>
  <c r="AF49" i="1" s="1"/>
  <c r="AI49" i="1"/>
  <c r="AJ49" i="1" s="1"/>
  <c r="AH49" i="1"/>
  <c r="AI33" i="1"/>
  <c r="AH33" i="1"/>
  <c r="AB33" i="1"/>
  <c r="AF33" i="1" s="1"/>
  <c r="AB20" i="1"/>
  <c r="AF20" i="1" s="1"/>
  <c r="AI20" i="1"/>
  <c r="AH20" i="1"/>
  <c r="AB42" i="1"/>
  <c r="AF42" i="1" s="1"/>
  <c r="AI42" i="1"/>
  <c r="AH42" i="1"/>
  <c r="AB64" i="1"/>
  <c r="AF64" i="1" s="1"/>
  <c r="AI64" i="1"/>
  <c r="AH64" i="1"/>
  <c r="W69" i="1"/>
  <c r="U69" i="1" s="1"/>
  <c r="X69" i="1" s="1"/>
  <c r="R69" i="1" s="1"/>
  <c r="S69" i="1" s="1"/>
  <c r="W40" i="1"/>
  <c r="U40" i="1" s="1"/>
  <c r="X40" i="1" s="1"/>
  <c r="R40" i="1" s="1"/>
  <c r="S40" i="1" s="1"/>
  <c r="W73" i="1"/>
  <c r="U73" i="1" s="1"/>
  <c r="X73" i="1" s="1"/>
  <c r="R73" i="1" s="1"/>
  <c r="S73" i="1" s="1"/>
  <c r="AI19" i="1"/>
  <c r="AB19" i="1"/>
  <c r="AF19" i="1" s="1"/>
  <c r="AH19" i="1"/>
  <c r="W19" i="1"/>
  <c r="U19" i="1" s="1"/>
  <c r="X19" i="1" s="1"/>
  <c r="R19" i="1" s="1"/>
  <c r="S19" i="1" s="1"/>
  <c r="W38" i="1"/>
  <c r="U38" i="1" s="1"/>
  <c r="X38" i="1" s="1"/>
  <c r="R38" i="1" s="1"/>
  <c r="S38" i="1" s="1"/>
  <c r="W64" i="1"/>
  <c r="U64" i="1" s="1"/>
  <c r="X64" i="1" s="1"/>
  <c r="R64" i="1" s="1"/>
  <c r="S64" i="1" s="1"/>
  <c r="W30" i="1"/>
  <c r="U30" i="1" s="1"/>
  <c r="X30" i="1" s="1"/>
  <c r="R30" i="1" s="1"/>
  <c r="S30" i="1" s="1"/>
  <c r="AB48" i="1"/>
  <c r="AF48" i="1" s="1"/>
  <c r="AI48" i="1"/>
  <c r="AH48" i="1"/>
  <c r="AJ75" i="1"/>
  <c r="AJ64" i="1" l="1"/>
  <c r="AJ35" i="1"/>
  <c r="AJ72" i="1"/>
  <c r="AJ43" i="1"/>
  <c r="AJ60" i="1"/>
  <c r="AJ29" i="1"/>
  <c r="AJ38" i="1"/>
  <c r="AJ20" i="1"/>
  <c r="AJ68" i="1"/>
  <c r="AJ28" i="1"/>
  <c r="AJ65" i="1"/>
  <c r="AJ44" i="1"/>
  <c r="AJ48" i="1"/>
  <c r="AJ27" i="1"/>
  <c r="AJ73" i="1"/>
  <c r="AJ19" i="1"/>
  <c r="AJ42" i="1"/>
  <c r="AJ33" i="1"/>
  <c r="AJ30" i="1"/>
  <c r="AJ31" i="1"/>
  <c r="AJ74" i="1"/>
  <c r="AJ26" i="1"/>
  <c r="AJ36" i="1"/>
</calcChain>
</file>

<file path=xl/sharedStrings.xml><?xml version="1.0" encoding="utf-8"?>
<sst xmlns="http://schemas.openxmlformats.org/spreadsheetml/2006/main" count="2106" uniqueCount="735">
  <si>
    <t>File opened</t>
  </si>
  <si>
    <t>2023-09-01 10:33:39</t>
  </si>
  <si>
    <t>Console s/n</t>
  </si>
  <si>
    <t>68C-812062</t>
  </si>
  <si>
    <t>Console ver</t>
  </si>
  <si>
    <t>Bluestem v.2.1.08</t>
  </si>
  <si>
    <t>Scripts ver</t>
  </si>
  <si>
    <t>2022.05  2.1.08, Aug 2022</t>
  </si>
  <si>
    <t>Head s/n</t>
  </si>
  <si>
    <t>68H-712052</t>
  </si>
  <si>
    <t>Head ver</t>
  </si>
  <si>
    <t>1.4.22</t>
  </si>
  <si>
    <t>Head cal</t>
  </si>
  <si>
    <t>{"oxygen": "21", "co2azero": "0.88426", "co2aspan1": "0.998745", "co2aspan2": "-0.0206825", "co2aspan2a": "0.292025", "co2aspan2b": "0.289895", "co2aspanconc1": "2490", "co2aspanconc2": "303.6", "co2bzero": "0.888078", "co2bspan1": "0.998975", "co2bspan2": "-0.0218624", "co2bspan2a": "0.292018", "co2bspan2b": "0.289854", "co2bspanconc1": "2490", "co2bspanconc2": "303.6", "h2oazero": "1.01698", "h2oaspan1": "1.01138", "h2oaspan2": "0", "h2oaspan2a": "0.0735416", "h2oaspan2b": "0.0743788", "h2oaspanconc1": "12.1", "h2oaspanconc2": "0", "h2obzero": "1.02048", "h2obspan1": "1.02006", "h2obspan2": "0", "h2obspan2a": "0.0734461", "h2obspan2b": "0.0749195", "h2obspanconc1": "12.1", "h2obspanconc2": "0", "tazero": "-0.14447", "tbzero": "-0.109222", "flowmeterzero": "0.995458", "flowazero": "0.33092", "flowbzero": "0.27125", "chamberpressurezero": "2.66957", "ssa_ref": "29140.5", "ssb_ref": "29296.1"}</t>
  </si>
  <si>
    <t>CO2 rangematch</t>
  </si>
  <si>
    <t>Sat Aug 26 10:18</t>
  </si>
  <si>
    <t>H2O rangematch</t>
  </si>
  <si>
    <t>Sat Aug 26 10:25</t>
  </si>
  <si>
    <t>Chamber type</t>
  </si>
  <si>
    <t>6800-01A</t>
  </si>
  <si>
    <t>Chamber s/n</t>
  </si>
  <si>
    <t>MPF-281815</t>
  </si>
  <si>
    <t>Chamber rev</t>
  </si>
  <si>
    <t>0</t>
  </si>
  <si>
    <t>Chamber cal</t>
  </si>
  <si>
    <t>Fluorometer</t>
  </si>
  <si>
    <t>Flr. Version</t>
  </si>
  <si>
    <t>10:33:39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</si>
  <si>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</si>
  <si>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</si>
  <si>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</si>
  <si>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</si>
  <si>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</si>
  <si>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</si>
  <si>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</si>
  <si>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</si>
  <si>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</si>
  <si>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</si>
  <si>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</si>
  <si>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</si>
  <si>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</si>
  <si>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</si>
  <si>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</si>
  <si>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</si>
  <si>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</si>
  <si>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</si>
  <si>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</si>
  <si>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</si>
  <si>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</si>
  <si>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</si>
  <si>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</si>
  <si>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</si>
  <si>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</si>
  <si>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</si>
  <si>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</si>
  <si>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</si>
  <si>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</si>
  <si>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</si>
  <si>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</si>
  <si>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</si>
  <si>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</si>
  <si>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</si>
  <si>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</si>
  <si>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</si>
  <si>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</si>
  <si>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</si>
  <si>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</si>
  <si>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</si>
  <si>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</si>
  <si>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</si>
  <si>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</si>
  <si>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</si>
  <si>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</si>
  <si>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</si>
  <si>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</si>
  <si>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</si>
  <si>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</si>
  <si>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</si>
  <si>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</si>
  <si>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</si>
  <si>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</si>
  <si>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3.83019 65.6385 371.218 621.036 865.425 1051.64 1239.79 1399.32</t>
  </si>
  <si>
    <t>Fs_true</t>
  </si>
  <si>
    <t>0.383754 99.7611 401.007 601.726 800.924 1001.48 1200.72 1401.63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</si>
  <si>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</si>
  <si>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</si>
  <si>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</si>
  <si>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</si>
  <si>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</si>
  <si>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</si>
  <si>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</si>
  <si>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</si>
  <si>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</si>
  <si>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</si>
  <si>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</si>
  <si>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</si>
  <si>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</si>
  <si>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</si>
  <si>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</si>
  <si>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</si>
  <si>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</si>
  <si>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</si>
  <si>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</si>
  <si>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</si>
  <si>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</si>
  <si>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</si>
  <si>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</si>
  <si>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</si>
  <si>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</si>
  <si>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</si>
  <si>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</si>
  <si>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</si>
  <si>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</si>
  <si>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</si>
  <si>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</si>
  <si>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</si>
  <si>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</si>
  <si>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</si>
  <si>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</si>
  <si>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</si>
  <si>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</si>
  <si>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</si>
  <si>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</si>
  <si>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</si>
  <si>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</si>
  <si>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</si>
  <si>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</si>
  <si>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</si>
  <si>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</si>
  <si>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</si>
  <si>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</si>
  <si>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</si>
  <si>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</si>
  <si>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</si>
  <si>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</si>
  <si>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</si>
  <si>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</si>
  <si>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</si>
  <si>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</si>
  <si>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</si>
  <si>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</si>
  <si>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</si>
  <si>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</si>
  <si>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</si>
  <si>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</si>
  <si>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</si>
  <si>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</si>
  <si>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</si>
  <si>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</si>
  <si>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</si>
  <si>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</si>
  <si>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</si>
  <si>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</si>
  <si>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</si>
  <si>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</si>
  <si>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</si>
  <si>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</si>
  <si>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</si>
  <si>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</si>
  <si>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</si>
  <si>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</si>
  <si>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</si>
  <si>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</si>
  <si>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</si>
  <si>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</si>
  <si>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</si>
  <si>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</si>
  <si>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</si>
  <si>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</si>
  <si>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</si>
  <si>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</si>
  <si>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</si>
  <si>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</si>
  <si>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</si>
  <si>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</si>
  <si>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</si>
  <si>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</si>
  <si>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</si>
  <si>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</si>
  <si>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</si>
  <si>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</si>
  <si>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</si>
  <si>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</si>
  <si>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</si>
  <si>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</si>
  <si>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</si>
  <si>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</si>
  <si>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</si>
  <si>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</si>
  <si>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</si>
  <si>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</si>
  <si>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</si>
  <si>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</si>
  <si>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</si>
  <si>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</si>
  <si>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</si>
  <si>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</si>
  <si>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</si>
  <si>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</si>
  <si>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</si>
  <si>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</si>
  <si>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</si>
  <si>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</si>
  <si>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</si>
  <si>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</si>
  <si>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</si>
  <si>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</si>
  <si>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</si>
  <si>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</si>
  <si>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</si>
  <si>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</si>
  <si>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</si>
  <si>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</si>
  <si>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</si>
  <si>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</si>
  <si>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</si>
  <si>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</si>
  <si>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</si>
  <si>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</si>
  <si>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</si>
  <si>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</si>
  <si>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</si>
  <si>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</si>
  <si>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</si>
  <si>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</si>
  <si>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</si>
  <si>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</si>
  <si>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</si>
  <si>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</si>
  <si>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</si>
  <si>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</si>
  <si>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</si>
  <si>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</si>
  <si>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</si>
  <si>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</si>
  <si>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</si>
  <si>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</si>
  <si>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</si>
  <si>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</si>
  <si>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</si>
  <si>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</si>
  <si>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</si>
  <si>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</si>
  <si>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</si>
  <si>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</si>
  <si>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</si>
  <si>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</si>
  <si>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</si>
  <si>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</si>
  <si>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</si>
  <si>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</si>
  <si>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</si>
  <si>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</si>
  <si>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</si>
  <si>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</si>
  <si>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</si>
  <si>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</si>
  <si>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</si>
  <si>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</si>
  <si>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</si>
  <si>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</si>
  <si>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</si>
  <si>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</si>
  <si>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</si>
  <si>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</si>
  <si>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</si>
  <si>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</si>
  <si>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</si>
  <si>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</si>
  <si>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</si>
  <si>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</si>
  <si>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</si>
  <si>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</si>
  <si>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</si>
  <si>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</si>
  <si>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</si>
  <si>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</si>
  <si>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</si>
  <si>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</si>
  <si>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</si>
  <si>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</si>
  <si>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</si>
  <si>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</si>
  <si>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</si>
  <si>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</si>
  <si>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</si>
  <si>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</si>
  <si>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</si>
  <si>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</si>
  <si>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</si>
  <si>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</si>
  <si>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</si>
  <si>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</si>
  <si>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</si>
  <si>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</si>
  <si>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</si>
  <si>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</si>
  <si>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</si>
  <si>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</si>
  <si>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</si>
  <si>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</si>
  <si>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</si>
  <si>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</si>
  <si>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</si>
  <si>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</si>
  <si>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</si>
  <si>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</si>
  <si>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</si>
  <si>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</si>
  <si>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</si>
  <si>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</si>
  <si>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</si>
  <si>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</si>
  <si>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</si>
  <si>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</si>
  <si>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</si>
  <si>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</si>
  <si>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</si>
  <si>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</si>
  <si>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</si>
  <si>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</si>
  <si>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</si>
  <si>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</si>
  <si>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</si>
  <si>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</si>
  <si>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</si>
  <si>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</si>
  <si>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</si>
  <si>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</si>
  <si>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</si>
  <si>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</si>
  <si>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</si>
  <si>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</si>
  <si>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</si>
  <si>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</si>
  <si>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</si>
  <si>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</si>
  <si>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</si>
  <si>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</si>
  <si>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</si>
  <si>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</si>
  <si>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</si>
  <si>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</si>
  <si>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</si>
  <si>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</si>
  <si>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</si>
  <si>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</si>
  <si>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</si>
  <si>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</si>
  <si>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</si>
  <si>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</si>
  <si>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</si>
  <si>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</si>
  <si>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</si>
  <si>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</si>
  <si>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</si>
  <si>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</si>
  <si>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</si>
  <si>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</si>
  <si>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</si>
  <si>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</si>
  <si>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</si>
  <si>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</si>
  <si>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</si>
  <si>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</si>
  <si>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</si>
  <si>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</si>
  <si>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</si>
  <si>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</si>
  <si>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</si>
  <si>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</si>
  <si>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</si>
  <si>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</si>
  <si>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</si>
  <si>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</si>
  <si>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</si>
  <si>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</si>
  <si>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</si>
  <si>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</si>
  <si>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</si>
  <si>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</si>
  <si>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</si>
  <si>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</si>
  <si>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</si>
  <si>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</si>
  <si>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</si>
  <si>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</si>
  <si>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</si>
  <si>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</si>
  <si>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</si>
  <si>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</si>
  <si>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</si>
  <si>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</si>
  <si>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</si>
  <si>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</si>
  <si>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</si>
  <si>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</si>
  <si>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</si>
  <si>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</si>
  <si>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</si>
  <si>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</si>
  <si>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</si>
  <si>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</si>
  <si>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</si>
  <si>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</si>
  <si>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</si>
  <si>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</si>
  <si>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</si>
  <si>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</si>
  <si>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</si>
  <si>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</si>
  <si>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</si>
  <si>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</si>
  <si>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</si>
  <si>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11:12:30</t>
  </si>
  <si>
    <t>11:12:30</t>
  </si>
  <si>
    <t>none</t>
  </si>
  <si>
    <t>54.9</t>
  </si>
  <si>
    <t>8</t>
  </si>
  <si>
    <t>ripe6</t>
  </si>
  <si>
    <t>6</t>
  </si>
  <si>
    <t>soybean ld11</t>
  </si>
  <si>
    <t>MPF-918-20220629-11_33_48</t>
  </si>
  <si>
    <t>MPF-7968-20230901-11_12_11</t>
  </si>
  <si>
    <t>DARK-7969-20230901-11_12_18</t>
  </si>
  <si>
    <t>0: Broadleaf</t>
  </si>
  <si>
    <t>11:11:51</t>
  </si>
  <si>
    <t>2/2</t>
  </si>
  <si>
    <t>11111111</t>
  </si>
  <si>
    <t>oooooooo</t>
  </si>
  <si>
    <t>off</t>
  </si>
  <si>
    <t>20230901 11:14:28</t>
  </si>
  <si>
    <t>11:14:28</t>
  </si>
  <si>
    <t>MPF-7970-20230901-11_14_08</t>
  </si>
  <si>
    <t>DARK-7971-20230901-11_14_15</t>
  </si>
  <si>
    <t>11:13:49</t>
  </si>
  <si>
    <t>20230901 11:16:23</t>
  </si>
  <si>
    <t>11:16:23</t>
  </si>
  <si>
    <t>MPF-7972-20230901-11_16_04</t>
  </si>
  <si>
    <t>DARK-7973-20230901-11_16_11</t>
  </si>
  <si>
    <t>11:15:44</t>
  </si>
  <si>
    <t>20230901 11:18:14</t>
  </si>
  <si>
    <t>11:18:14</t>
  </si>
  <si>
    <t>MPF-7974-20230901-11_17_54</t>
  </si>
  <si>
    <t>DARK-7975-20230901-11_18_02</t>
  </si>
  <si>
    <t>11:17:35</t>
  </si>
  <si>
    <t>20230901 11:20:36</t>
  </si>
  <si>
    <t>11:20:36</t>
  </si>
  <si>
    <t>MPF-7976-20230901-11_20_17</t>
  </si>
  <si>
    <t>DARK-7977-20230901-11_20_24</t>
  </si>
  <si>
    <t>11:19:57</t>
  </si>
  <si>
    <t>20230901 11:22:31</t>
  </si>
  <si>
    <t>11:22:31</t>
  </si>
  <si>
    <t>MPF-7978-20230901-11_22_11</t>
  </si>
  <si>
    <t>DARK-7979-20230901-11_22_18</t>
  </si>
  <si>
    <t>11:21:51</t>
  </si>
  <si>
    <t>20230901 11:24:10</t>
  </si>
  <si>
    <t>11:24:10</t>
  </si>
  <si>
    <t>MPF-7980-20230901-11_23_51</t>
  </si>
  <si>
    <t>DARK-7981-20230901-11_23_58</t>
  </si>
  <si>
    <t>11:24:44</t>
  </si>
  <si>
    <t>20230901 11:26:51</t>
  </si>
  <si>
    <t>11:26:51</t>
  </si>
  <si>
    <t>MPF-7982-20230901-11_26_32</t>
  </si>
  <si>
    <t>DARK-7983-20230901-11_26_39</t>
  </si>
  <si>
    <t>11:26:13</t>
  </si>
  <si>
    <t>20230901 11:28:52</t>
  </si>
  <si>
    <t>11:28:52</t>
  </si>
  <si>
    <t>MPF-7984-20230901-11_28_33</t>
  </si>
  <si>
    <t>DARK-7985-20230901-11_28_40</t>
  </si>
  <si>
    <t>11:28:12</t>
  </si>
  <si>
    <t>20230901 11:30:38</t>
  </si>
  <si>
    <t>11:30:38</t>
  </si>
  <si>
    <t>MPF-7986-20230901-11_30_19</t>
  </si>
  <si>
    <t>DARK-7987-20230901-11_30_26</t>
  </si>
  <si>
    <t>11:29:59</t>
  </si>
  <si>
    <t>20230901 11:33:17</t>
  </si>
  <si>
    <t>11:33:17</t>
  </si>
  <si>
    <t>MPF-7988-20230901-11_32_58</t>
  </si>
  <si>
    <t>DARK-7989-20230901-11_33_05</t>
  </si>
  <si>
    <t>11:32:35</t>
  </si>
  <si>
    <t>20230901 11:35:41</t>
  </si>
  <si>
    <t>11:35:41</t>
  </si>
  <si>
    <t>MPF-7990-20230901-11_35_21</t>
  </si>
  <si>
    <t>DARK-7991-20230901-11_35_28</t>
  </si>
  <si>
    <t>11:36:04</t>
  </si>
  <si>
    <t>20230901 11:39:05</t>
  </si>
  <si>
    <t>11:39:05</t>
  </si>
  <si>
    <t>MPF-7992-20230901-11_38_46</t>
  </si>
  <si>
    <t>DARK-7993-20230901-11_38_53</t>
  </si>
  <si>
    <t>11:37:05</t>
  </si>
  <si>
    <t>1/2</t>
  </si>
  <si>
    <t>20230901 11:41:06</t>
  </si>
  <si>
    <t>11:41:06</t>
  </si>
  <si>
    <t>MPF-7994-20230901-11_40_46</t>
  </si>
  <si>
    <t>DARK-7995-20230901-11_40_53</t>
  </si>
  <si>
    <t>11:40:11</t>
  </si>
  <si>
    <t>20230901 11:44:15</t>
  </si>
  <si>
    <t>11:44:15</t>
  </si>
  <si>
    <t>MPF-7996-20230901-11_43_56</t>
  </si>
  <si>
    <t>DARK-7997-20230901-11_44_03</t>
  </si>
  <si>
    <t>11:42:28</t>
  </si>
  <si>
    <t>20230901 11:47:25</t>
  </si>
  <si>
    <t>11:47:25</t>
  </si>
  <si>
    <t>MPF-7998-20230901-11_47_05</t>
  </si>
  <si>
    <t>DARK-7999-20230901-11_47_12</t>
  </si>
  <si>
    <t>11:45:16</t>
  </si>
  <si>
    <t>20230901 12:13:01</t>
  </si>
  <si>
    <t>12:13:01</t>
  </si>
  <si>
    <t>55.7</t>
  </si>
  <si>
    <t>3</t>
  </si>
  <si>
    <t>2</t>
  </si>
  <si>
    <t>MPF-8000-20230901-12_12_41</t>
  </si>
  <si>
    <t>DARK-8001-20230901-12_12_48</t>
  </si>
  <si>
    <t>12:12:21</t>
  </si>
  <si>
    <t>20230901 12:14:56</t>
  </si>
  <si>
    <t>12:14:56</t>
  </si>
  <si>
    <t>MPF-8002-20230901-12_14_36</t>
  </si>
  <si>
    <t>DARK-8003-20230901-12_14_43</t>
  </si>
  <si>
    <t>12:14:16</t>
  </si>
  <si>
    <t>20230901 12:17:01</t>
  </si>
  <si>
    <t>12:17:01</t>
  </si>
  <si>
    <t>MPF-8004-20230901-12_16_41</t>
  </si>
  <si>
    <t>DARK-8005-20230901-12_16_48</t>
  </si>
  <si>
    <t>12:16:20</t>
  </si>
  <si>
    <t>20230901 12:19:05</t>
  </si>
  <si>
    <t>12:19:05</t>
  </si>
  <si>
    <t>MPF-8006-20230901-12_18_46</t>
  </si>
  <si>
    <t>DARK-8007-20230901-12_18_53</t>
  </si>
  <si>
    <t>12:18:26</t>
  </si>
  <si>
    <t>20230901 12:21:04</t>
  </si>
  <si>
    <t>12:21:04</t>
  </si>
  <si>
    <t>MPF-8008-20230901-12_20_44</t>
  </si>
  <si>
    <t>DARK-8009-20230901-12_20_51</t>
  </si>
  <si>
    <t>12:20:24</t>
  </si>
  <si>
    <t>20230901 12:23:17</t>
  </si>
  <si>
    <t>12:23:17</t>
  </si>
  <si>
    <t>MPF-8010-20230901-12_22_57</t>
  </si>
  <si>
    <t>DARK-8011-20230901-12_23_04</t>
  </si>
  <si>
    <t>12:22:37</t>
  </si>
  <si>
    <t>20230901 12:25:08</t>
  </si>
  <si>
    <t>12:25:08</t>
  </si>
  <si>
    <t>MPF-8012-20230901-12_24_49</t>
  </si>
  <si>
    <t>DARK-8013-20230901-12_24_56</t>
  </si>
  <si>
    <t>12:24:28</t>
  </si>
  <si>
    <t>20230901 12:27:20</t>
  </si>
  <si>
    <t>12:27:20</t>
  </si>
  <si>
    <t>MPF-8014-20230901-12_27_01</t>
  </si>
  <si>
    <t>DARK-8015-20230901-12_27_08</t>
  </si>
  <si>
    <t>12:26:41</t>
  </si>
  <si>
    <t>20230901 12:29:30</t>
  </si>
  <si>
    <t>12:29:30</t>
  </si>
  <si>
    <t>MPF-8016-20230901-12_29_10</t>
  </si>
  <si>
    <t>DARK-8017-20230901-12_29_17</t>
  </si>
  <si>
    <t>12:28:49</t>
  </si>
  <si>
    <t>20230901 12:31:26</t>
  </si>
  <si>
    <t>12:31:26</t>
  </si>
  <si>
    <t>MPF-8018-20230901-12_31_07</t>
  </si>
  <si>
    <t>DARK-8019-20230901-12_31_14</t>
  </si>
  <si>
    <t>12:30:45</t>
  </si>
  <si>
    <t>20230901 12:33:20</t>
  </si>
  <si>
    <t>12:33:20</t>
  </si>
  <si>
    <t>MPF-8020-20230901-12_33_01</t>
  </si>
  <si>
    <t>DARK-8021-20230901-12_33_08</t>
  </si>
  <si>
    <t>12:32:35</t>
  </si>
  <si>
    <t>20230901 12:35:14</t>
  </si>
  <si>
    <t>12:35:14</t>
  </si>
  <si>
    <t>MPF-8022-20230901-12_34_55</t>
  </si>
  <si>
    <t>DARK-8023-20230901-12_35_02</t>
  </si>
  <si>
    <t>12:34:29</t>
  </si>
  <si>
    <t>20230901 12:36:57</t>
  </si>
  <si>
    <t>12:36:57</t>
  </si>
  <si>
    <t>MPF-8024-20230901-12_36_38</t>
  </si>
  <si>
    <t>DARK-8025-20230901-12_36_45</t>
  </si>
  <si>
    <t>12:37:27</t>
  </si>
  <si>
    <t>20230901 12:39:27</t>
  </si>
  <si>
    <t>12:39:27</t>
  </si>
  <si>
    <t>MPF-8026-20230901-12_39_08</t>
  </si>
  <si>
    <t>DARK-8027-20230901-12_39_15</t>
  </si>
  <si>
    <t>12:38:40</t>
  </si>
  <si>
    <t>20230901 12:41:48</t>
  </si>
  <si>
    <t>12:41:48</t>
  </si>
  <si>
    <t>MPF-8028-20230901-12_41_29</t>
  </si>
  <si>
    <t>DARK-8029-20230901-12_41_36</t>
  </si>
  <si>
    <t>12:41:03</t>
  </si>
  <si>
    <t>20230901 12:44:58</t>
  </si>
  <si>
    <t>12:44:58</t>
  </si>
  <si>
    <t>MPF-8030-20230901-12_44_38</t>
  </si>
  <si>
    <t>DARK-8031-20230901-12_44_46</t>
  </si>
  <si>
    <t>12:45:29</t>
  </si>
  <si>
    <t>53.9</t>
  </si>
  <si>
    <t>ear</t>
  </si>
  <si>
    <t>maize</t>
  </si>
  <si>
    <t>20230901 13:51:42</t>
  </si>
  <si>
    <t>13:51:42</t>
  </si>
  <si>
    <t>MPF-8048-20230901-13_51_22</t>
  </si>
  <si>
    <t>DARK-8049-20230901-13_51_30</t>
  </si>
  <si>
    <t>13:51:05</t>
  </si>
  <si>
    <t>20230901 13:53:33</t>
  </si>
  <si>
    <t>13:53:33</t>
  </si>
  <si>
    <t>MPF-8050-20230901-13_53_13</t>
  </si>
  <si>
    <t>DARK-8051-20230901-13_53_21</t>
  </si>
  <si>
    <t>13:52:55</t>
  </si>
  <si>
    <t>20230901 13:55:23</t>
  </si>
  <si>
    <t>13:55:23</t>
  </si>
  <si>
    <t>MPF-8052-20230901-13_55_03</t>
  </si>
  <si>
    <t>DARK-8053-20230901-13_55_11</t>
  </si>
  <si>
    <t>13:54:45</t>
  </si>
  <si>
    <t>20230901 13:57:24</t>
  </si>
  <si>
    <t>13:57:24</t>
  </si>
  <si>
    <t>MPF-8054-20230901-13_57_04</t>
  </si>
  <si>
    <t>DARK-8055-20230901-13_57_12</t>
  </si>
  <si>
    <t>13:56:45</t>
  </si>
  <si>
    <t>20230901 13:59:16</t>
  </si>
  <si>
    <t>13:59:16</t>
  </si>
  <si>
    <t>MPF-8056-20230901-13_58_57</t>
  </si>
  <si>
    <t>DARK-8057-20230901-13_59_04</t>
  </si>
  <si>
    <t>13:58:37</t>
  </si>
  <si>
    <t>20230901 14:01:11</t>
  </si>
  <si>
    <t>14:01:11</t>
  </si>
  <si>
    <t>MPF-8058-20230901-14_00_52</t>
  </si>
  <si>
    <t>DARK-8059-20230901-14_00_59</t>
  </si>
  <si>
    <t>14:00:33</t>
  </si>
  <si>
    <t>20230901 14:03:29</t>
  </si>
  <si>
    <t>14:03:29</t>
  </si>
  <si>
    <t>MPF-8060-20230901-14_03_10</t>
  </si>
  <si>
    <t>DARK-8061-20230901-14_03_17</t>
  </si>
  <si>
    <t>14:02:51</t>
  </si>
  <si>
    <t>20230901 14:06:39</t>
  </si>
  <si>
    <t>14:06:39</t>
  </si>
  <si>
    <t>MPF-8062-20230901-14_06_19</t>
  </si>
  <si>
    <t>DARK-8063-20230901-14_06_27</t>
  </si>
  <si>
    <t>14:04:40</t>
  </si>
  <si>
    <t>20230901 14:08:34</t>
  </si>
  <si>
    <t>14:08:34</t>
  </si>
  <si>
    <t>MPF-8064-20230901-14_08_15</t>
  </si>
  <si>
    <t>DARK-8065-20230901-14_08_22</t>
  </si>
  <si>
    <t>14:07:57</t>
  </si>
  <si>
    <t>20230901 14:10:14</t>
  </si>
  <si>
    <t>14:10:14</t>
  </si>
  <si>
    <t>MPF-8066-20230901-14_09_54</t>
  </si>
  <si>
    <t>DARK-8067-20230901-14_10_02</t>
  </si>
  <si>
    <t>14:10:40</t>
  </si>
  <si>
    <t>20230901 14:12:15</t>
  </si>
  <si>
    <t>14:12:15</t>
  </si>
  <si>
    <t>MPF-8068-20230901-14_11_55</t>
  </si>
  <si>
    <t>DARK-8069-20230901-14_12_03</t>
  </si>
  <si>
    <t>14:11:39</t>
  </si>
  <si>
    <t>20230901 14:13:55</t>
  </si>
  <si>
    <t>14:13:55</t>
  </si>
  <si>
    <t>MPF-8070-20230901-14_13_35</t>
  </si>
  <si>
    <t>DARK-8071-20230901-14_13_43</t>
  </si>
  <si>
    <t>14:13:16</t>
  </si>
  <si>
    <t>20230901 14:15:53</t>
  </si>
  <si>
    <t>14:15:53</t>
  </si>
  <si>
    <t>MPF-8072-20230901-14_15_33</t>
  </si>
  <si>
    <t>DARK-8073-20230901-14_15_41</t>
  </si>
  <si>
    <t>14:15:10</t>
  </si>
  <si>
    <t>20230901 14:17:33</t>
  </si>
  <si>
    <t>14:17:33</t>
  </si>
  <si>
    <t>MPF-8074-20230901-14_17_14</t>
  </si>
  <si>
    <t>DARK-8075-20230901-14_17_21</t>
  </si>
  <si>
    <t>14:17:58</t>
  </si>
  <si>
    <t>20230901 14:37:08</t>
  </si>
  <si>
    <t>14:37:08</t>
  </si>
  <si>
    <t>59.1</t>
  </si>
  <si>
    <t>4</t>
  </si>
  <si>
    <t>MPF-8076-20230901-14_36_48</t>
  </si>
  <si>
    <t>DARK-8077-20230901-14_36_56</t>
  </si>
  <si>
    <t>14:36:33</t>
  </si>
  <si>
    <t>20230901 14:38:56</t>
  </si>
  <si>
    <t>14:38:56</t>
  </si>
  <si>
    <t>MPF-8078-20230901-14_38_36</t>
  </si>
  <si>
    <t>DARK-8079-20230901-14_38_44</t>
  </si>
  <si>
    <t>14:38:21</t>
  </si>
  <si>
    <t>20230901 14:41:57</t>
  </si>
  <si>
    <t>14:41:57</t>
  </si>
  <si>
    <t>MPF-8080-20230901-14_41_38</t>
  </si>
  <si>
    <t>DARK-8081-20230901-14_41_45</t>
  </si>
  <si>
    <t>14:40:10</t>
  </si>
  <si>
    <t>20230901 14:43:47</t>
  </si>
  <si>
    <t>14:43:47</t>
  </si>
  <si>
    <t>MPF-8082-20230901-14_43_28</t>
  </si>
  <si>
    <t>DARK-8083-20230901-14_43_35</t>
  </si>
  <si>
    <t>14:43:10</t>
  </si>
  <si>
    <t>20230901 14:45:52</t>
  </si>
  <si>
    <t>14:45:52</t>
  </si>
  <si>
    <t>MPF-8084-20230901-14_45_32</t>
  </si>
  <si>
    <t>DARK-8085-20230901-14_45_40</t>
  </si>
  <si>
    <t>14:45:18</t>
  </si>
  <si>
    <t>20230901 14:47:54</t>
  </si>
  <si>
    <t>14:47:54</t>
  </si>
  <si>
    <t>MPF-8086-20230901-14_47_35</t>
  </si>
  <si>
    <t>DARK-8087-20230901-14_47_42</t>
  </si>
  <si>
    <t>14:47:15</t>
  </si>
  <si>
    <t>20230901 14:49:47</t>
  </si>
  <si>
    <t>14:49:47</t>
  </si>
  <si>
    <t>MPF-8088-20230901-14_49_27</t>
  </si>
  <si>
    <t>DARK-8089-20230901-14_49_35</t>
  </si>
  <si>
    <t>14:49:08</t>
  </si>
  <si>
    <t>20230901 14:52:56</t>
  </si>
  <si>
    <t>14:52:56</t>
  </si>
  <si>
    <t>MPF-8090-20230901-14_52_37</t>
  </si>
  <si>
    <t>DARK-8091-20230901-14_52_44</t>
  </si>
  <si>
    <t>14:50:55</t>
  </si>
  <si>
    <t>20230901 14:55:24</t>
  </si>
  <si>
    <t>14:55:24</t>
  </si>
  <si>
    <t>MPF-8092-20230901-14_55_05</t>
  </si>
  <si>
    <t>DARK-8093-20230901-14_55_12</t>
  </si>
  <si>
    <t>14:54:49</t>
  </si>
  <si>
    <t>20230901 14:57:04</t>
  </si>
  <si>
    <t>14:57:04</t>
  </si>
  <si>
    <t>MPF-8094-20230901-14_56_44</t>
  </si>
  <si>
    <t>DARK-8095-20230901-14_56_52</t>
  </si>
  <si>
    <t>14:57:30</t>
  </si>
  <si>
    <t>20230901 14:59:31</t>
  </si>
  <si>
    <t>14:59:31</t>
  </si>
  <si>
    <t>MPF-8096-20230901-14_59_11</t>
  </si>
  <si>
    <t>DARK-8097-20230901-14_59_19</t>
  </si>
  <si>
    <t>14:58:31</t>
  </si>
  <si>
    <t>20230901 15:01:58</t>
  </si>
  <si>
    <t>15:01:58</t>
  </si>
  <si>
    <t>MPF-8098-20230901-15_01_38</t>
  </si>
  <si>
    <t>DARK-8099-20230901-15_01_46</t>
  </si>
  <si>
    <t>15:00:34</t>
  </si>
  <si>
    <t>20230901 15:04:48</t>
  </si>
  <si>
    <t>15:04:48</t>
  </si>
  <si>
    <t>MPF-8100-20230901-15_04_29</t>
  </si>
  <si>
    <t>DARK-8101-20230901-15_04_36</t>
  </si>
  <si>
    <t>15:03:22</t>
  </si>
  <si>
    <t>20230901 15:07:21</t>
  </si>
  <si>
    <t>15:07:21</t>
  </si>
  <si>
    <t>MPF-8102-20230901-15_07_01</t>
  </si>
  <si>
    <t>DARK-8103-20230901-15_07_09</t>
  </si>
  <si>
    <t>15:05:58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</si>
</sst>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42" workbookViewId="0">
      <selection activeCell="G60" sqref="G60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1693584750.5999999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1693584750.5999999</v>
      </c>
      <c r="N17">
        <f t="shared" ref="N17:N48" si="0">(O17)/1000</f>
        <v>5.411841542589833E-3</v>
      </c>
      <c r="O17">
        <f t="shared" ref="O17:O48" si="1">1000*DO17*AM17*(DK17-DL17)/(100*DD17*(1000-AM17*DK17))</f>
        <v>5.4118415425898334</v>
      </c>
      <c r="P17">
        <f t="shared" ref="P17:P48" si="2">DO17*AM17*(DJ17-DI17*(1000-AM17*DL17)/(1000-AM17*DK17))/(100*DD17)</f>
        <v>26.323318173816862</v>
      </c>
      <c r="Q17">
        <f t="shared" ref="Q17:Q48" si="3">DI17 - IF(AM17&gt;1, P17*DD17*100/(AO17*DW17), 0)</f>
        <v>365.971</v>
      </c>
      <c r="R17">
        <f t="shared" ref="R17:R48" si="4">((X17-N17/2)*Q17-P17)/(X17+N17/2)</f>
        <v>257.87648630802681</v>
      </c>
      <c r="S17">
        <f t="shared" ref="S17:S48" si="5">R17*(DP17+DQ17)/1000</f>
        <v>25.776950624768194</v>
      </c>
      <c r="T17">
        <f t="shared" ref="T17:T48" si="6">(DI17 - IF(AM17&gt;1, P17*DD17*100/(AO17*DW17), 0))*(DP17+DQ17)/1000</f>
        <v>36.581917693065002</v>
      </c>
      <c r="U17">
        <f t="shared" ref="U17:U48" si="7">2/((1/W17-1/V17)+SIGN(W17)*SQRT((1/W17-1/V17)*(1/W17-1/V17) + 4*DE17/((DE17+1)*(DE17+1))*(2*1/W17*1/V17-1/V17*1/V17)))</f>
        <v>0.444483288385353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2.9196086769473544</v>
      </c>
      <c r="W17">
        <f t="shared" ref="W17:W48" si="9">N17*(1000-(1000*0.61365*EXP(17.502*AA17/(240.97+AA17))/(DP17+DQ17)+DK17)/2)/(1000*0.61365*EXP(17.502*AA17/(240.97+AA17))/(DP17+DQ17)-DK17)</f>
        <v>0.4100239865637168</v>
      </c>
      <c r="X17">
        <f t="shared" ref="X17:X48" si="10">1/((DE17+1)/(U17/1.6)+1/(V17/1.37)) + DE17/((DE17+1)/(U17/1.6) + DE17/(V17/1.37))</f>
        <v>0.25913803659785467</v>
      </c>
      <c r="Y17">
        <f t="shared" ref="Y17:Y48" si="11">(CZ17*DC17)</f>
        <v>344.36119864449063</v>
      </c>
      <c r="Z17">
        <f t="shared" ref="Z17:Z48" si="12">(DR17+(Y17+2*0.95*0.0000000567*(((DR17+$B$7)+273)^4-(DR17+273)^4)-44100*N17)/(1.84*29.3*V17+8*0.95*0.0000000567*(DR17+273)^3))</f>
        <v>28.873162612248688</v>
      </c>
      <c r="AA17">
        <f t="shared" ref="AA17:AA48" si="13">($C$7*DS17+$D$7*DT17+$E$7*Z17)</f>
        <v>27.9754</v>
      </c>
      <c r="AB17">
        <f t="shared" ref="AB17:AB48" si="14">0.61365*EXP(17.502*AA17/(240.97+AA17))</f>
        <v>3.7894009203115617</v>
      </c>
      <c r="AC17">
        <f t="shared" ref="AC17:AC48" si="15">(AD17/AE17*100)</f>
        <v>65.23521768850263</v>
      </c>
      <c r="AD17">
        <f t="shared" ref="AD17:AD48" si="16">DK17*(DP17+DQ17)/1000</f>
        <v>2.5116476105535002</v>
      </c>
      <c r="AE17">
        <f t="shared" ref="AE17:AE48" si="17">0.61365*EXP(17.502*DR17/(240.97+DR17))</f>
        <v>3.8501406135357543</v>
      </c>
      <c r="AF17">
        <f t="shared" ref="AF17:AF48" si="18">(AB17-DK17*(DP17+DQ17)/1000)</f>
        <v>1.2777533097580616</v>
      </c>
      <c r="AG17">
        <f t="shared" ref="AG17:AG48" si="19">(-N17*44100)</f>
        <v>-238.66221202821163</v>
      </c>
      <c r="AH17">
        <f t="shared" ref="AH17:AH48" si="20">2*29.3*V17*0.92*(DR17-AA17)</f>
        <v>42.970730436702873</v>
      </c>
      <c r="AI17">
        <f t="shared" ref="AI17:AI48" si="21">2*0.95*0.0000000567*(((DR17+$B$7)+273)^4-(AA17+273)^4)</f>
        <v>3.2117604453753978</v>
      </c>
      <c r="AJ17">
        <f t="shared" ref="AJ17:AJ48" si="22">Y17+AI17+AG17+AH17</f>
        <v>151.88147749835724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52369.211109900411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10388</v>
      </c>
      <c r="AX17">
        <v>949.47992000000011</v>
      </c>
      <c r="AY17">
        <v>1361.301695378728</v>
      </c>
      <c r="AZ17">
        <f t="shared" ref="AZ17:AZ48" si="27">1-AX17/AY17</f>
        <v>0.30252057775051466</v>
      </c>
      <c r="BA17">
        <v>0.5</v>
      </c>
      <c r="BB17">
        <f t="shared" ref="BB17:BB48" si="28">DA17</f>
        <v>1513.1507993222451</v>
      </c>
      <c r="BC17">
        <f t="shared" ref="BC17:BC48" si="29">P17</f>
        <v>26.323318173816862</v>
      </c>
      <c r="BD17">
        <f t="shared" ref="BD17:BD48" si="30">AZ17*BA17*BB17</f>
        <v>228.87962701730933</v>
      </c>
      <c r="BE17">
        <f t="shared" ref="BE17:BE48" si="31">(BC17-AU17)/BB17</f>
        <v>2.0032869641769216E-2</v>
      </c>
      <c r="BF17">
        <f t="shared" ref="BF17:BF48" si="32">(AS17-AY17)/AY17</f>
        <v>1.5210208814477517</v>
      </c>
      <c r="BG17">
        <f t="shared" ref="BG17:BG48" si="33">AR17/(AT17+AR17/AY17)</f>
        <v>689.8219567595911</v>
      </c>
      <c r="BH17" t="s">
        <v>424</v>
      </c>
      <c r="BI17">
        <v>652.74</v>
      </c>
      <c r="BJ17">
        <f t="shared" ref="BJ17:BJ48" si="34">IF(BI17&lt;&gt;0, BI17, BG17)</f>
        <v>652.74</v>
      </c>
      <c r="BK17">
        <f t="shared" ref="BK17:BK48" si="35">1-BJ17/AY17</f>
        <v>0.52050305805400399</v>
      </c>
      <c r="BL17">
        <f t="shared" ref="BL17:BL48" si="36">(AY17-AX17)/(AY17-BJ17)</f>
        <v>0.58120806990364915</v>
      </c>
      <c r="BM17">
        <f t="shared" ref="BM17:BM48" si="37">(AS17-AY17)/(AS17-BJ17)</f>
        <v>0.7450419032651483</v>
      </c>
      <c r="BN17">
        <f t="shared" ref="BN17:BN48" si="38">(AY17-AX17)/(AY17-AR17)</f>
        <v>1.1199782424358924</v>
      </c>
      <c r="BO17">
        <f t="shared" ref="BO17:BO48" si="39">(AS17-AY17)/(AS17-AR17)</f>
        <v>0.84919445553691852</v>
      </c>
      <c r="BP17">
        <f t="shared" ref="BP17:BP48" si="40">(BL17*BJ17/AX17)</f>
        <v>0.39956374806631811</v>
      </c>
      <c r="BQ17">
        <f t="shared" ref="BQ17:BQ48" si="41">(1-BP17)</f>
        <v>0.60043625193368189</v>
      </c>
      <c r="BR17">
        <v>7968</v>
      </c>
      <c r="BS17">
        <v>290.00000000000011</v>
      </c>
      <c r="BT17">
        <v>1256.1600000000001</v>
      </c>
      <c r="BU17">
        <v>115</v>
      </c>
      <c r="BV17">
        <v>10388</v>
      </c>
      <c r="BW17">
        <v>1251.33</v>
      </c>
      <c r="BX17">
        <v>4.83</v>
      </c>
      <c r="BY17">
        <v>300.00000000000011</v>
      </c>
      <c r="BZ17">
        <v>38.299999999999997</v>
      </c>
      <c r="CA17">
        <v>1361.301695378728</v>
      </c>
      <c r="CB17">
        <v>1.111957051010813</v>
      </c>
      <c r="CC17">
        <v>-114.240120570507</v>
      </c>
      <c r="CD17">
        <v>0.94465607675567809</v>
      </c>
      <c r="CE17">
        <v>0.99808910209331514</v>
      </c>
      <c r="CF17">
        <v>-1.126949276974416E-2</v>
      </c>
      <c r="CG17">
        <v>289.99999999999989</v>
      </c>
      <c r="CH17">
        <v>1249.32</v>
      </c>
      <c r="CI17">
        <v>825</v>
      </c>
      <c r="CJ17">
        <v>10345.299999999999</v>
      </c>
      <c r="CK17">
        <v>1250.8699999999999</v>
      </c>
      <c r="CL17">
        <v>-1.55</v>
      </c>
      <c r="CZ17">
        <f t="shared" ref="CZ17:CZ48" si="42">$B$11*DX17+$C$11*DY17+$F$11*EJ17*(1-EM17)</f>
        <v>1799.96</v>
      </c>
      <c r="DA17">
        <f t="shared" ref="DA17:DA48" si="43">CZ17*DB17</f>
        <v>1513.1507993222451</v>
      </c>
      <c r="DB17">
        <f t="shared" ref="DB17:DB48" si="44">($B$11*$D$9+$C$11*$D$9+$F$11*((EW17+EO17)/MAX(EW17+EO17+EX17, 0.1)*$I$9+EX17/MAX(EW17+EO17+EX17, 0.1)*$J$9))/($B$11+$C$11+$F$11)</f>
        <v>0.84065801424600828</v>
      </c>
      <c r="DC17">
        <f t="shared" ref="DC17:DC48" si="45">($B$11*$K$9+$C$11*$K$9+$F$11*((EW17+EO17)/MAX(EW17+EO17+EX17, 0.1)*$P$9+EX17/MAX(EW17+EO17+EX17, 0.1)*$Q$9))/($B$11+$C$11+$F$11)</f>
        <v>0.19131602849201684</v>
      </c>
      <c r="DD17">
        <v>6</v>
      </c>
      <c r="DE17">
        <v>0.5</v>
      </c>
      <c r="DF17" t="s">
        <v>425</v>
      </c>
      <c r="DG17">
        <v>2</v>
      </c>
      <c r="DH17">
        <v>1693584750.5999999</v>
      </c>
      <c r="DI17">
        <v>365.971</v>
      </c>
      <c r="DJ17">
        <v>399.928</v>
      </c>
      <c r="DK17">
        <v>25.126899999999999</v>
      </c>
      <c r="DL17">
        <v>18.7973</v>
      </c>
      <c r="DM17">
        <v>366.18200000000002</v>
      </c>
      <c r="DN17">
        <v>24.988800000000001</v>
      </c>
      <c r="DO17">
        <v>500.113</v>
      </c>
      <c r="DP17">
        <v>99.858800000000002</v>
      </c>
      <c r="DQ17">
        <v>9.9714999999999998E-2</v>
      </c>
      <c r="DR17">
        <v>28.2484</v>
      </c>
      <c r="DS17">
        <v>27.9754</v>
      </c>
      <c r="DT17">
        <v>999.9</v>
      </c>
      <c r="DU17">
        <v>0</v>
      </c>
      <c r="DV17">
        <v>0</v>
      </c>
      <c r="DW17">
        <v>9957.5</v>
      </c>
      <c r="DX17">
        <v>0</v>
      </c>
      <c r="DY17">
        <v>95.581500000000005</v>
      </c>
      <c r="DZ17">
        <v>-33.956699999999998</v>
      </c>
      <c r="EA17">
        <v>375.404</v>
      </c>
      <c r="EB17">
        <v>407.59</v>
      </c>
      <c r="EC17">
        <v>6.3295399999999997</v>
      </c>
      <c r="ED17">
        <v>399.928</v>
      </c>
      <c r="EE17">
        <v>18.7973</v>
      </c>
      <c r="EF17">
        <v>2.5091399999999999</v>
      </c>
      <c r="EG17">
        <v>1.8770800000000001</v>
      </c>
      <c r="EH17">
        <v>21.085899999999999</v>
      </c>
      <c r="EI17">
        <v>16.443899999999999</v>
      </c>
      <c r="EJ17">
        <v>1799.96</v>
      </c>
      <c r="EK17">
        <v>0.97800699999999996</v>
      </c>
      <c r="EL17">
        <v>2.19927E-2</v>
      </c>
      <c r="EM17">
        <v>0</v>
      </c>
      <c r="EN17">
        <v>949.48800000000006</v>
      </c>
      <c r="EO17">
        <v>5.0010300000000001</v>
      </c>
      <c r="EP17">
        <v>17711.8</v>
      </c>
      <c r="EQ17">
        <v>14700.8</v>
      </c>
      <c r="ER17">
        <v>48.311999999999998</v>
      </c>
      <c r="ES17">
        <v>49.936999999999998</v>
      </c>
      <c r="ET17">
        <v>49.811999999999998</v>
      </c>
      <c r="EU17">
        <v>48.5</v>
      </c>
      <c r="EV17">
        <v>49.625</v>
      </c>
      <c r="EW17">
        <v>1755.48</v>
      </c>
      <c r="EX17">
        <v>39.479999999999997</v>
      </c>
      <c r="EY17">
        <v>0</v>
      </c>
      <c r="EZ17">
        <v>1693584747.5</v>
      </c>
      <c r="FA17">
        <v>0</v>
      </c>
      <c r="FB17">
        <v>949.47992000000011</v>
      </c>
      <c r="FC17">
        <v>-1.311230749919043</v>
      </c>
      <c r="FD17">
        <v>11.530769186343401</v>
      </c>
      <c r="FE17">
        <v>17723.707999999999</v>
      </c>
      <c r="FF17">
        <v>15</v>
      </c>
      <c r="FG17">
        <v>1693584711.0999999</v>
      </c>
      <c r="FH17" t="s">
        <v>426</v>
      </c>
      <c r="FI17">
        <v>1693584696.5999999</v>
      </c>
      <c r="FJ17">
        <v>1693584711.0999999</v>
      </c>
      <c r="FK17">
        <v>3</v>
      </c>
      <c r="FL17">
        <v>-0.32200000000000001</v>
      </c>
      <c r="FM17">
        <v>-1.9E-2</v>
      </c>
      <c r="FN17">
        <v>-0.184</v>
      </c>
      <c r="FO17">
        <v>1E-3</v>
      </c>
      <c r="FP17">
        <v>400</v>
      </c>
      <c r="FQ17">
        <v>19</v>
      </c>
      <c r="FR17">
        <v>0.18</v>
      </c>
      <c r="FS17">
        <v>0.03</v>
      </c>
      <c r="FT17">
        <v>26.50338445163116</v>
      </c>
      <c r="FU17">
        <v>-0.46896025544555531</v>
      </c>
      <c r="FV17">
        <v>0.13206476091963931</v>
      </c>
      <c r="FW17">
        <v>1</v>
      </c>
      <c r="FX17">
        <v>0.44838234891179812</v>
      </c>
      <c r="FY17">
        <v>3.3504001941035533E-2</v>
      </c>
      <c r="FZ17">
        <v>1.2223665789324319E-2</v>
      </c>
      <c r="GA17">
        <v>1</v>
      </c>
      <c r="GB17">
        <v>2</v>
      </c>
      <c r="GC17">
        <v>2</v>
      </c>
      <c r="GD17" t="s">
        <v>427</v>
      </c>
      <c r="GE17">
        <v>2.9014199999999999</v>
      </c>
      <c r="GF17">
        <v>2.8173599999999999</v>
      </c>
      <c r="GG17">
        <v>8.5160100000000002E-2</v>
      </c>
      <c r="GH17">
        <v>9.1160500000000005E-2</v>
      </c>
      <c r="GI17">
        <v>0.124012</v>
      </c>
      <c r="GJ17">
        <v>0.10100199999999999</v>
      </c>
      <c r="GK17">
        <v>25357.3</v>
      </c>
      <c r="GL17">
        <v>25383.599999999999</v>
      </c>
      <c r="GM17">
        <v>24591.599999999999</v>
      </c>
      <c r="GN17">
        <v>24941.5</v>
      </c>
      <c r="GO17">
        <v>28620.7</v>
      </c>
      <c r="GP17">
        <v>29320.9</v>
      </c>
      <c r="GQ17">
        <v>33262.6</v>
      </c>
      <c r="GR17">
        <v>33310.9</v>
      </c>
      <c r="GS17">
        <v>1.9679</v>
      </c>
      <c r="GT17">
        <v>1.8692</v>
      </c>
      <c r="GU17">
        <v>4.8190400000000001E-2</v>
      </c>
      <c r="GV17">
        <v>0</v>
      </c>
      <c r="GW17">
        <v>27.188099999999999</v>
      </c>
      <c r="GX17">
        <v>999.9</v>
      </c>
      <c r="GY17">
        <v>43.6</v>
      </c>
      <c r="GZ17">
        <v>34.799999999999997</v>
      </c>
      <c r="HA17">
        <v>24.389700000000001</v>
      </c>
      <c r="HB17">
        <v>62.874600000000001</v>
      </c>
      <c r="HC17">
        <v>25.781199999999998</v>
      </c>
      <c r="HD17">
        <v>1</v>
      </c>
      <c r="HE17">
        <v>0.43088399999999999</v>
      </c>
      <c r="HF17">
        <v>2.50027</v>
      </c>
      <c r="HG17">
        <v>20.152100000000001</v>
      </c>
      <c r="HH17">
        <v>5.23346</v>
      </c>
      <c r="HI17">
        <v>11.9201</v>
      </c>
      <c r="HJ17">
        <v>4.9603999999999999</v>
      </c>
      <c r="HK17">
        <v>3.2890000000000001</v>
      </c>
      <c r="HL17">
        <v>9999</v>
      </c>
      <c r="HM17">
        <v>9999</v>
      </c>
      <c r="HN17">
        <v>9999</v>
      </c>
      <c r="HO17">
        <v>899.3</v>
      </c>
      <c r="HP17">
        <v>1.88106</v>
      </c>
      <c r="HQ17">
        <v>1.8782000000000001</v>
      </c>
      <c r="HR17">
        <v>1.88608</v>
      </c>
      <c r="HS17">
        <v>1.8838600000000001</v>
      </c>
      <c r="HT17">
        <v>1.88141</v>
      </c>
      <c r="HU17">
        <v>1.88049</v>
      </c>
      <c r="HV17">
        <v>1.88157</v>
      </c>
      <c r="HW17">
        <v>1.8810199999999999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-0.21099999999999999</v>
      </c>
      <c r="IL17">
        <v>0.1381</v>
      </c>
      <c r="IM17">
        <v>-0.75223483287889725</v>
      </c>
      <c r="IN17">
        <v>2.2153513873161218E-3</v>
      </c>
      <c r="IO17">
        <v>-2.2967369670569612E-6</v>
      </c>
      <c r="IP17">
        <v>7.7859689150384122E-10</v>
      </c>
      <c r="IQ17">
        <v>-0.1664844611636111</v>
      </c>
      <c r="IR17">
        <v>-4.1434251034592161E-3</v>
      </c>
      <c r="IS17">
        <v>8.3987709687394815E-4</v>
      </c>
      <c r="IT17">
        <v>-7.4586254598011197E-6</v>
      </c>
      <c r="IU17">
        <v>2</v>
      </c>
      <c r="IV17">
        <v>1930</v>
      </c>
      <c r="IW17">
        <v>2</v>
      </c>
      <c r="IX17">
        <v>41</v>
      </c>
      <c r="IY17">
        <v>0.9</v>
      </c>
      <c r="IZ17">
        <v>0.7</v>
      </c>
      <c r="JA17">
        <v>0.98999000000000004</v>
      </c>
      <c r="JB17">
        <v>2.49878</v>
      </c>
      <c r="JC17">
        <v>1.24512</v>
      </c>
      <c r="JD17">
        <v>2.2631800000000002</v>
      </c>
      <c r="JE17">
        <v>1.4501999999999999</v>
      </c>
      <c r="JF17">
        <v>2.4511699999999998</v>
      </c>
      <c r="JG17">
        <v>38.575000000000003</v>
      </c>
      <c r="JH17">
        <v>23.8598</v>
      </c>
      <c r="JI17">
        <v>18</v>
      </c>
      <c r="JJ17">
        <v>499.423</v>
      </c>
      <c r="JK17">
        <v>482.88799999999998</v>
      </c>
      <c r="JL17">
        <v>23.8081</v>
      </c>
      <c r="JM17">
        <v>32.612699999999997</v>
      </c>
      <c r="JN17">
        <v>30.0001</v>
      </c>
      <c r="JO17">
        <v>32.584299999999999</v>
      </c>
      <c r="JP17">
        <v>32.555599999999998</v>
      </c>
      <c r="JQ17">
        <v>19.916499999999999</v>
      </c>
      <c r="JR17">
        <v>26.050899999999999</v>
      </c>
      <c r="JS17">
        <v>39.690100000000001</v>
      </c>
      <c r="JT17">
        <v>23.815799999999999</v>
      </c>
      <c r="JU17">
        <v>400</v>
      </c>
      <c r="JV17">
        <v>18.810700000000001</v>
      </c>
      <c r="JW17">
        <v>99.267700000000005</v>
      </c>
      <c r="JX17">
        <v>99.42</v>
      </c>
    </row>
    <row r="18" spans="1:284" x14ac:dyDescent="0.3">
      <c r="A18">
        <v>2</v>
      </c>
      <c r="B18">
        <v>1693584868.0999999</v>
      </c>
      <c r="C18">
        <v>117.5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1693584868.0999999</v>
      </c>
      <c r="N18">
        <f t="shared" si="0"/>
        <v>5.3780048729313197E-3</v>
      </c>
      <c r="O18">
        <f t="shared" si="1"/>
        <v>5.3780048729313199</v>
      </c>
      <c r="P18">
        <f t="shared" si="2"/>
        <v>19.164304736633017</v>
      </c>
      <c r="Q18">
        <f t="shared" si="3"/>
        <v>275.26900000000001</v>
      </c>
      <c r="R18">
        <f t="shared" si="4"/>
        <v>195.3560523970136</v>
      </c>
      <c r="S18">
        <f t="shared" si="5"/>
        <v>19.52580637546918</v>
      </c>
      <c r="T18">
        <f t="shared" si="6"/>
        <v>27.513092782229002</v>
      </c>
      <c r="U18">
        <f t="shared" si="7"/>
        <v>0.43804888883169446</v>
      </c>
      <c r="V18">
        <f t="shared" si="8"/>
        <v>2.9225263207724392</v>
      </c>
      <c r="W18">
        <f t="shared" si="9"/>
        <v>0.40457047297824966</v>
      </c>
      <c r="X18">
        <f t="shared" si="10"/>
        <v>0.25565089590597045</v>
      </c>
      <c r="Y18">
        <f t="shared" si="11"/>
        <v>344.33971180257231</v>
      </c>
      <c r="Z18">
        <f t="shared" si="12"/>
        <v>28.887064699877474</v>
      </c>
      <c r="AA18">
        <f t="shared" si="13"/>
        <v>28.023099999999999</v>
      </c>
      <c r="AB18">
        <f t="shared" si="14"/>
        <v>3.7999530059350763</v>
      </c>
      <c r="AC18">
        <f t="shared" si="15"/>
        <v>65.255296657086362</v>
      </c>
      <c r="AD18">
        <f t="shared" si="16"/>
        <v>2.5132687368973001</v>
      </c>
      <c r="AE18">
        <f t="shared" si="17"/>
        <v>3.8514402135115775</v>
      </c>
      <c r="AF18">
        <f t="shared" si="18"/>
        <v>1.2866842690377762</v>
      </c>
      <c r="AG18">
        <f t="shared" si="19"/>
        <v>-237.1700148962712</v>
      </c>
      <c r="AH18">
        <f t="shared" si="20"/>
        <v>36.411940134167523</v>
      </c>
      <c r="AI18">
        <f t="shared" si="21"/>
        <v>2.7195444274500558</v>
      </c>
      <c r="AJ18">
        <f t="shared" si="22"/>
        <v>146.3011814679187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52451.820699197538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10383.4</v>
      </c>
      <c r="AX18">
        <v>929.23538461538453</v>
      </c>
      <c r="AY18">
        <v>1286.3501323195219</v>
      </c>
      <c r="AZ18">
        <f t="shared" si="27"/>
        <v>0.27761861932582454</v>
      </c>
      <c r="BA18">
        <v>0.5</v>
      </c>
      <c r="BB18">
        <f t="shared" si="28"/>
        <v>1513.0581059012859</v>
      </c>
      <c r="BC18">
        <f t="shared" si="29"/>
        <v>19.164304736633017</v>
      </c>
      <c r="BD18">
        <f t="shared" si="30"/>
        <v>210.02655116003112</v>
      </c>
      <c r="BE18">
        <f t="shared" si="31"/>
        <v>1.5302610774611038E-2</v>
      </c>
      <c r="BF18">
        <f t="shared" si="32"/>
        <v>1.6679128129848424</v>
      </c>
      <c r="BG18">
        <f t="shared" si="33"/>
        <v>670.03842449054457</v>
      </c>
      <c r="BH18" t="s">
        <v>434</v>
      </c>
      <c r="BI18">
        <v>652.09</v>
      </c>
      <c r="BJ18">
        <f t="shared" si="34"/>
        <v>652.09</v>
      </c>
      <c r="BK18">
        <f t="shared" si="35"/>
        <v>0.4930695899846772</v>
      </c>
      <c r="BL18">
        <f t="shared" si="36"/>
        <v>0.56304145492820179</v>
      </c>
      <c r="BM18">
        <f t="shared" si="37"/>
        <v>0.77183081671228593</v>
      </c>
      <c r="BN18">
        <f t="shared" si="38"/>
        <v>1.2198475277382113</v>
      </c>
      <c r="BO18">
        <f t="shared" si="39"/>
        <v>0.87993406052442258</v>
      </c>
      <c r="BP18">
        <f t="shared" si="40"/>
        <v>0.39511377679197829</v>
      </c>
      <c r="BQ18">
        <f t="shared" si="41"/>
        <v>0.60488622320802166</v>
      </c>
      <c r="BR18">
        <v>7970</v>
      </c>
      <c r="BS18">
        <v>290.00000000000011</v>
      </c>
      <c r="BT18">
        <v>1195.6199999999999</v>
      </c>
      <c r="BU18">
        <v>135</v>
      </c>
      <c r="BV18">
        <v>10383.4</v>
      </c>
      <c r="BW18">
        <v>1191.08</v>
      </c>
      <c r="BX18">
        <v>4.54</v>
      </c>
      <c r="BY18">
        <v>300.00000000000011</v>
      </c>
      <c r="BZ18">
        <v>38.299999999999997</v>
      </c>
      <c r="CA18">
        <v>1286.3501323195219</v>
      </c>
      <c r="CB18">
        <v>1.2778800207525149</v>
      </c>
      <c r="CC18">
        <v>-98.922245064535744</v>
      </c>
      <c r="CD18">
        <v>1.0855052683349029</v>
      </c>
      <c r="CE18">
        <v>0.9966397454589575</v>
      </c>
      <c r="CF18">
        <v>-1.1268223136818689E-2</v>
      </c>
      <c r="CG18">
        <v>289.99999999999989</v>
      </c>
      <c r="CH18">
        <v>1189.02</v>
      </c>
      <c r="CI18">
        <v>715</v>
      </c>
      <c r="CJ18">
        <v>10350.5</v>
      </c>
      <c r="CK18">
        <v>1190.78</v>
      </c>
      <c r="CL18">
        <v>-1.76</v>
      </c>
      <c r="CZ18">
        <f t="shared" si="42"/>
        <v>1799.85</v>
      </c>
      <c r="DA18">
        <f t="shared" si="43"/>
        <v>1513.0581059012859</v>
      </c>
      <c r="DB18">
        <f t="shared" si="44"/>
        <v>0.84065789143611191</v>
      </c>
      <c r="DC18">
        <f t="shared" si="45"/>
        <v>0.19131578287222398</v>
      </c>
      <c r="DD18">
        <v>6</v>
      </c>
      <c r="DE18">
        <v>0.5</v>
      </c>
      <c r="DF18" t="s">
        <v>425</v>
      </c>
      <c r="DG18">
        <v>2</v>
      </c>
      <c r="DH18">
        <v>1693584868.0999999</v>
      </c>
      <c r="DI18">
        <v>275.26900000000001</v>
      </c>
      <c r="DJ18">
        <v>300.01299999999998</v>
      </c>
      <c r="DK18">
        <v>25.145299999999999</v>
      </c>
      <c r="DL18">
        <v>18.861499999999999</v>
      </c>
      <c r="DM18">
        <v>275.46899999999999</v>
      </c>
      <c r="DN18">
        <v>25.0078</v>
      </c>
      <c r="DO18">
        <v>500.59899999999999</v>
      </c>
      <c r="DP18">
        <v>99.849800000000002</v>
      </c>
      <c r="DQ18">
        <v>0.100041</v>
      </c>
      <c r="DR18">
        <v>28.254200000000001</v>
      </c>
      <c r="DS18">
        <v>28.023099999999999</v>
      </c>
      <c r="DT18">
        <v>999.9</v>
      </c>
      <c r="DU18">
        <v>0</v>
      </c>
      <c r="DV18">
        <v>0</v>
      </c>
      <c r="DW18">
        <v>9975</v>
      </c>
      <c r="DX18">
        <v>0</v>
      </c>
      <c r="DY18">
        <v>103.464</v>
      </c>
      <c r="DZ18">
        <v>-24.7439</v>
      </c>
      <c r="EA18">
        <v>282.37</v>
      </c>
      <c r="EB18">
        <v>305.78100000000001</v>
      </c>
      <c r="EC18">
        <v>6.2838399999999996</v>
      </c>
      <c r="ED18">
        <v>300.01299999999998</v>
      </c>
      <c r="EE18">
        <v>18.861499999999999</v>
      </c>
      <c r="EF18">
        <v>2.5107599999999999</v>
      </c>
      <c r="EG18">
        <v>1.8833200000000001</v>
      </c>
      <c r="EH18">
        <v>21.096399999999999</v>
      </c>
      <c r="EI18">
        <v>16.495999999999999</v>
      </c>
      <c r="EJ18">
        <v>1799.85</v>
      </c>
      <c r="EK18">
        <v>0.97800699999999996</v>
      </c>
      <c r="EL18">
        <v>2.19927E-2</v>
      </c>
      <c r="EM18">
        <v>0</v>
      </c>
      <c r="EN18">
        <v>928.67</v>
      </c>
      <c r="EO18">
        <v>5.0010300000000001</v>
      </c>
      <c r="EP18">
        <v>17324.7</v>
      </c>
      <c r="EQ18">
        <v>14699.9</v>
      </c>
      <c r="ER18">
        <v>48.375</v>
      </c>
      <c r="ES18">
        <v>50</v>
      </c>
      <c r="ET18">
        <v>50</v>
      </c>
      <c r="EU18">
        <v>48.561999999999998</v>
      </c>
      <c r="EV18">
        <v>49.686999999999998</v>
      </c>
      <c r="EW18">
        <v>1755.37</v>
      </c>
      <c r="EX18">
        <v>39.47</v>
      </c>
      <c r="EY18">
        <v>0</v>
      </c>
      <c r="EZ18">
        <v>115.7999999523163</v>
      </c>
      <c r="FA18">
        <v>0</v>
      </c>
      <c r="FB18">
        <v>929.23538461538453</v>
      </c>
      <c r="FC18">
        <v>-3.8391794803797392</v>
      </c>
      <c r="FD18">
        <v>-129.15213658411</v>
      </c>
      <c r="FE18">
        <v>17320.665384615389</v>
      </c>
      <c r="FF18">
        <v>15</v>
      </c>
      <c r="FG18">
        <v>1693584829.0999999</v>
      </c>
      <c r="FH18" t="s">
        <v>435</v>
      </c>
      <c r="FI18">
        <v>1693584812.0999999</v>
      </c>
      <c r="FJ18">
        <v>1693584829.0999999</v>
      </c>
      <c r="FK18">
        <v>4</v>
      </c>
      <c r="FL18">
        <v>0.10100000000000001</v>
      </c>
      <c r="FM18">
        <v>-1E-3</v>
      </c>
      <c r="FN18">
        <v>-0.17199999999999999</v>
      </c>
      <c r="FO18">
        <v>-1E-3</v>
      </c>
      <c r="FP18">
        <v>300</v>
      </c>
      <c r="FQ18">
        <v>19</v>
      </c>
      <c r="FR18">
        <v>0.26</v>
      </c>
      <c r="FS18">
        <v>0.04</v>
      </c>
      <c r="FT18">
        <v>19.263839697803871</v>
      </c>
      <c r="FU18">
        <v>-0.70446253748382104</v>
      </c>
      <c r="FV18">
        <v>0.15316818545776559</v>
      </c>
      <c r="FW18">
        <v>1</v>
      </c>
      <c r="FX18">
        <v>0.44028494736197632</v>
      </c>
      <c r="FY18">
        <v>4.4230558300198938E-2</v>
      </c>
      <c r="FZ18">
        <v>1.4383603614471019E-2</v>
      </c>
      <c r="GA18">
        <v>1</v>
      </c>
      <c r="GB18">
        <v>2</v>
      </c>
      <c r="GC18">
        <v>2</v>
      </c>
      <c r="GD18" t="s">
        <v>427</v>
      </c>
      <c r="GE18">
        <v>2.9025799999999999</v>
      </c>
      <c r="GF18">
        <v>2.8178399999999999</v>
      </c>
      <c r="GG18">
        <v>6.7669999999999994E-2</v>
      </c>
      <c r="GH18">
        <v>7.2601899999999997E-2</v>
      </c>
      <c r="GI18">
        <v>0.124052</v>
      </c>
      <c r="GJ18">
        <v>0.10122399999999999</v>
      </c>
      <c r="GK18">
        <v>25841.1</v>
      </c>
      <c r="GL18">
        <v>25899.599999999999</v>
      </c>
      <c r="GM18">
        <v>24591.1</v>
      </c>
      <c r="GN18">
        <v>24939.8</v>
      </c>
      <c r="GO18">
        <v>28618.799999999999</v>
      </c>
      <c r="GP18">
        <v>29310.3</v>
      </c>
      <c r="GQ18">
        <v>33261.599999999999</v>
      </c>
      <c r="GR18">
        <v>33307.1</v>
      </c>
      <c r="GS18">
        <v>1.9673</v>
      </c>
      <c r="GT18">
        <v>1.8665</v>
      </c>
      <c r="GU18">
        <v>4.8428800000000001E-2</v>
      </c>
      <c r="GV18">
        <v>0</v>
      </c>
      <c r="GW18">
        <v>27.2319</v>
      </c>
      <c r="GX18">
        <v>999.9</v>
      </c>
      <c r="GY18">
        <v>43.1</v>
      </c>
      <c r="GZ18">
        <v>34.9</v>
      </c>
      <c r="HA18">
        <v>24.2469</v>
      </c>
      <c r="HB18">
        <v>62.9846</v>
      </c>
      <c r="HC18">
        <v>24.395</v>
      </c>
      <c r="HD18">
        <v>1</v>
      </c>
      <c r="HE18">
        <v>0.43737799999999999</v>
      </c>
      <c r="HF18">
        <v>2.9433400000000001</v>
      </c>
      <c r="HG18">
        <v>20.1449</v>
      </c>
      <c r="HH18">
        <v>5.2346599999999999</v>
      </c>
      <c r="HI18">
        <v>11.9201</v>
      </c>
      <c r="HJ18">
        <v>4.96</v>
      </c>
      <c r="HK18">
        <v>3.2890000000000001</v>
      </c>
      <c r="HL18">
        <v>9999</v>
      </c>
      <c r="HM18">
        <v>9999</v>
      </c>
      <c r="HN18">
        <v>9999</v>
      </c>
      <c r="HO18">
        <v>899.3</v>
      </c>
      <c r="HP18">
        <v>1.8811</v>
      </c>
      <c r="HQ18">
        <v>1.8782300000000001</v>
      </c>
      <c r="HR18">
        <v>1.8861399999999999</v>
      </c>
      <c r="HS18">
        <v>1.8839999999999999</v>
      </c>
      <c r="HT18">
        <v>1.8814299999999999</v>
      </c>
      <c r="HU18">
        <v>1.88059</v>
      </c>
      <c r="HV18">
        <v>1.88171</v>
      </c>
      <c r="HW18">
        <v>1.8811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-0.2</v>
      </c>
      <c r="IL18">
        <v>0.13750000000000001</v>
      </c>
      <c r="IM18">
        <v>-0.65148149237063913</v>
      </c>
      <c r="IN18">
        <v>2.2153513873161218E-3</v>
      </c>
      <c r="IO18">
        <v>-2.2967369670569612E-6</v>
      </c>
      <c r="IP18">
        <v>7.7859689150384122E-10</v>
      </c>
      <c r="IQ18">
        <v>-0.16745828583720371</v>
      </c>
      <c r="IR18">
        <v>-4.1434251034592161E-3</v>
      </c>
      <c r="IS18">
        <v>8.3987709687394815E-4</v>
      </c>
      <c r="IT18">
        <v>-7.4586254598011197E-6</v>
      </c>
      <c r="IU18">
        <v>2</v>
      </c>
      <c r="IV18">
        <v>1930</v>
      </c>
      <c r="IW18">
        <v>2</v>
      </c>
      <c r="IX18">
        <v>41</v>
      </c>
      <c r="IY18">
        <v>0.9</v>
      </c>
      <c r="IZ18">
        <v>0.7</v>
      </c>
      <c r="JA18">
        <v>0.78979500000000002</v>
      </c>
      <c r="JB18">
        <v>2.49878</v>
      </c>
      <c r="JC18">
        <v>1.24512</v>
      </c>
      <c r="JD18">
        <v>2.2619600000000002</v>
      </c>
      <c r="JE18">
        <v>1.4501999999999999</v>
      </c>
      <c r="JF18">
        <v>2.20947</v>
      </c>
      <c r="JG18">
        <v>38.747100000000003</v>
      </c>
      <c r="JH18">
        <v>23.816099999999999</v>
      </c>
      <c r="JI18">
        <v>18</v>
      </c>
      <c r="JJ18">
        <v>499.42500000000001</v>
      </c>
      <c r="JK18">
        <v>481.38299999999998</v>
      </c>
      <c r="JL18">
        <v>23.473500000000001</v>
      </c>
      <c r="JM18">
        <v>32.668599999999998</v>
      </c>
      <c r="JN18">
        <v>30.0001</v>
      </c>
      <c r="JO18">
        <v>32.633699999999997</v>
      </c>
      <c r="JP18">
        <v>32.604900000000001</v>
      </c>
      <c r="JQ18">
        <v>15.900600000000001</v>
      </c>
      <c r="JR18">
        <v>25.2469</v>
      </c>
      <c r="JS18">
        <v>38.852400000000003</v>
      </c>
      <c r="JT18">
        <v>23.457899999999999</v>
      </c>
      <c r="JU18">
        <v>300</v>
      </c>
      <c r="JV18">
        <v>18.8781</v>
      </c>
      <c r="JW18">
        <v>99.265199999999993</v>
      </c>
      <c r="JX18">
        <v>99.410700000000006</v>
      </c>
    </row>
    <row r="19" spans="1:284" x14ac:dyDescent="0.3">
      <c r="A19">
        <v>3</v>
      </c>
      <c r="B19">
        <v>1693584983.5999999</v>
      </c>
      <c r="C19">
        <v>233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1693584983.5999999</v>
      </c>
      <c r="N19">
        <f t="shared" si="0"/>
        <v>5.4602824584978858E-3</v>
      </c>
      <c r="O19">
        <f t="shared" si="1"/>
        <v>5.4602824584978862</v>
      </c>
      <c r="P19">
        <f t="shared" si="2"/>
        <v>11.571438284214935</v>
      </c>
      <c r="Q19">
        <f t="shared" si="3"/>
        <v>184.90899999999999</v>
      </c>
      <c r="R19">
        <f t="shared" si="4"/>
        <v>136.98569553083163</v>
      </c>
      <c r="S19">
        <f t="shared" si="5"/>
        <v>13.690254795335834</v>
      </c>
      <c r="T19">
        <f t="shared" si="6"/>
        <v>18.479676393517998</v>
      </c>
      <c r="U19">
        <f t="shared" si="7"/>
        <v>0.44560446805746812</v>
      </c>
      <c r="V19">
        <f t="shared" si="8"/>
        <v>2.9276056396853831</v>
      </c>
      <c r="W19">
        <f t="shared" si="9"/>
        <v>0.41106508828100896</v>
      </c>
      <c r="X19">
        <f t="shared" si="10"/>
        <v>0.25979544611682825</v>
      </c>
      <c r="Y19">
        <f t="shared" si="11"/>
        <v>344.32449864469089</v>
      </c>
      <c r="Z19">
        <f t="shared" si="12"/>
        <v>28.844369508407404</v>
      </c>
      <c r="AA19">
        <f t="shared" si="13"/>
        <v>28.019100000000002</v>
      </c>
      <c r="AB19">
        <f t="shared" si="14"/>
        <v>3.7990671513740413</v>
      </c>
      <c r="AC19">
        <f t="shared" si="15"/>
        <v>65.337367858785967</v>
      </c>
      <c r="AD19">
        <f t="shared" si="16"/>
        <v>2.5134734452999998</v>
      </c>
      <c r="AE19">
        <f t="shared" si="17"/>
        <v>3.8469156742469095</v>
      </c>
      <c r="AF19">
        <f t="shared" si="18"/>
        <v>1.2855937060740414</v>
      </c>
      <c r="AG19">
        <f t="shared" si="19"/>
        <v>-240.79845641975677</v>
      </c>
      <c r="AH19">
        <f t="shared" si="20"/>
        <v>33.918327870519796</v>
      </c>
      <c r="AI19">
        <f t="shared" si="21"/>
        <v>2.5286007788925824</v>
      </c>
      <c r="AJ19">
        <f t="shared" si="22"/>
        <v>139.97297087434652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52601.147111482511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10386.200000000001</v>
      </c>
      <c r="AX19">
        <v>921.83787999999981</v>
      </c>
      <c r="AY19">
        <v>1221.414145778627</v>
      </c>
      <c r="AZ19">
        <f t="shared" si="27"/>
        <v>0.24527001493637801</v>
      </c>
      <c r="BA19">
        <v>0.5</v>
      </c>
      <c r="BB19">
        <f t="shared" si="28"/>
        <v>1512.9908993223453</v>
      </c>
      <c r="BC19">
        <f t="shared" si="29"/>
        <v>11.571438284214935</v>
      </c>
      <c r="BD19">
        <f t="shared" si="30"/>
        <v>185.54565023769783</v>
      </c>
      <c r="BE19">
        <f t="shared" si="31"/>
        <v>1.0284842313677548E-2</v>
      </c>
      <c r="BF19">
        <f t="shared" si="32"/>
        <v>1.8097513131487857</v>
      </c>
      <c r="BG19">
        <f t="shared" si="33"/>
        <v>651.98334064431481</v>
      </c>
      <c r="BH19" t="s">
        <v>439</v>
      </c>
      <c r="BI19">
        <v>662.53</v>
      </c>
      <c r="BJ19">
        <f t="shared" si="34"/>
        <v>662.53</v>
      </c>
      <c r="BK19">
        <f t="shared" si="35"/>
        <v>0.45757137143875926</v>
      </c>
      <c r="BL19">
        <f t="shared" si="36"/>
        <v>0.53602570057030885</v>
      </c>
      <c r="BM19">
        <f t="shared" si="37"/>
        <v>0.79818868547067989</v>
      </c>
      <c r="BN19">
        <f t="shared" si="38"/>
        <v>1.3149829344035788</v>
      </c>
      <c r="BO19">
        <f t="shared" si="39"/>
        <v>0.90656601447265706</v>
      </c>
      <c r="BP19">
        <f t="shared" si="40"/>
        <v>0.38524464561908306</v>
      </c>
      <c r="BQ19">
        <f t="shared" si="41"/>
        <v>0.614755354380917</v>
      </c>
      <c r="BR19">
        <v>7972</v>
      </c>
      <c r="BS19">
        <v>290.00000000000011</v>
      </c>
      <c r="BT19">
        <v>1148.42</v>
      </c>
      <c r="BU19">
        <v>115</v>
      </c>
      <c r="BV19">
        <v>10386.200000000001</v>
      </c>
      <c r="BW19">
        <v>1144.57</v>
      </c>
      <c r="BX19">
        <v>3.85</v>
      </c>
      <c r="BY19">
        <v>300.00000000000011</v>
      </c>
      <c r="BZ19">
        <v>38.299999999999997</v>
      </c>
      <c r="CA19">
        <v>1221.414145778627</v>
      </c>
      <c r="CB19">
        <v>0.98367222114474528</v>
      </c>
      <c r="CC19">
        <v>-79.812921794208577</v>
      </c>
      <c r="CD19">
        <v>0.83552223785733148</v>
      </c>
      <c r="CE19">
        <v>0.99694087627855343</v>
      </c>
      <c r="CF19">
        <v>-1.1267115684093439E-2</v>
      </c>
      <c r="CG19">
        <v>289.99999999999989</v>
      </c>
      <c r="CH19">
        <v>1143.52</v>
      </c>
      <c r="CI19">
        <v>775</v>
      </c>
      <c r="CJ19">
        <v>10345.9</v>
      </c>
      <c r="CK19">
        <v>1144.27</v>
      </c>
      <c r="CL19">
        <v>-0.75</v>
      </c>
      <c r="CZ19">
        <f t="shared" si="42"/>
        <v>1799.77</v>
      </c>
      <c r="DA19">
        <f t="shared" si="43"/>
        <v>1512.9908993223453</v>
      </c>
      <c r="DB19">
        <f t="shared" si="44"/>
        <v>0.84065791702403381</v>
      </c>
      <c r="DC19">
        <f t="shared" si="45"/>
        <v>0.19131583404806776</v>
      </c>
      <c r="DD19">
        <v>6</v>
      </c>
      <c r="DE19">
        <v>0.5</v>
      </c>
      <c r="DF19" t="s">
        <v>425</v>
      </c>
      <c r="DG19">
        <v>2</v>
      </c>
      <c r="DH19">
        <v>1693584983.5999999</v>
      </c>
      <c r="DI19">
        <v>184.90899999999999</v>
      </c>
      <c r="DJ19">
        <v>200.001</v>
      </c>
      <c r="DK19">
        <v>25.15</v>
      </c>
      <c r="DL19">
        <v>18.764700000000001</v>
      </c>
      <c r="DM19">
        <v>185.304</v>
      </c>
      <c r="DN19">
        <v>25.0182</v>
      </c>
      <c r="DO19">
        <v>500.17599999999999</v>
      </c>
      <c r="DP19">
        <v>99.839299999999994</v>
      </c>
      <c r="DQ19">
        <v>0.10000199999999999</v>
      </c>
      <c r="DR19">
        <v>28.234000000000002</v>
      </c>
      <c r="DS19">
        <v>28.019100000000002</v>
      </c>
      <c r="DT19">
        <v>999.9</v>
      </c>
      <c r="DU19">
        <v>0</v>
      </c>
      <c r="DV19">
        <v>0</v>
      </c>
      <c r="DW19">
        <v>10005</v>
      </c>
      <c r="DX19">
        <v>0</v>
      </c>
      <c r="DY19">
        <v>103.521</v>
      </c>
      <c r="DZ19">
        <v>-15.0922</v>
      </c>
      <c r="EA19">
        <v>189.679</v>
      </c>
      <c r="EB19">
        <v>203.82599999999999</v>
      </c>
      <c r="EC19">
        <v>6.3853400000000002</v>
      </c>
      <c r="ED19">
        <v>200.001</v>
      </c>
      <c r="EE19">
        <v>18.764700000000001</v>
      </c>
      <c r="EF19">
        <v>2.5109599999999999</v>
      </c>
      <c r="EG19">
        <v>1.8734500000000001</v>
      </c>
      <c r="EH19">
        <v>21.0977</v>
      </c>
      <c r="EI19">
        <v>16.413499999999999</v>
      </c>
      <c r="EJ19">
        <v>1799.77</v>
      </c>
      <c r="EK19">
        <v>0.97800699999999996</v>
      </c>
      <c r="EL19">
        <v>2.19927E-2</v>
      </c>
      <c r="EM19">
        <v>0</v>
      </c>
      <c r="EN19">
        <v>921.33500000000004</v>
      </c>
      <c r="EO19">
        <v>5.0010300000000001</v>
      </c>
      <c r="EP19">
        <v>17171</v>
      </c>
      <c r="EQ19">
        <v>14699.3</v>
      </c>
      <c r="ER19">
        <v>48.436999999999998</v>
      </c>
      <c r="ES19">
        <v>50.061999999999998</v>
      </c>
      <c r="ET19">
        <v>50</v>
      </c>
      <c r="EU19">
        <v>48.686999999999998</v>
      </c>
      <c r="EV19">
        <v>49.811999999999998</v>
      </c>
      <c r="EW19">
        <v>1755.3</v>
      </c>
      <c r="EX19">
        <v>39.47</v>
      </c>
      <c r="EY19">
        <v>0</v>
      </c>
      <c r="EZ19">
        <v>113.3999998569489</v>
      </c>
      <c r="FA19">
        <v>0</v>
      </c>
      <c r="FB19">
        <v>921.83787999999981</v>
      </c>
      <c r="FC19">
        <v>-4.6555384648081262</v>
      </c>
      <c r="FD19">
        <v>-36.053846186984892</v>
      </c>
      <c r="FE19">
        <v>17177.204000000002</v>
      </c>
      <c r="FF19">
        <v>15</v>
      </c>
      <c r="FG19">
        <v>1693584944.5999999</v>
      </c>
      <c r="FH19" t="s">
        <v>440</v>
      </c>
      <c r="FI19">
        <v>1693584936.0999999</v>
      </c>
      <c r="FJ19">
        <v>1693584944.5999999</v>
      </c>
      <c r="FK19">
        <v>5</v>
      </c>
      <c r="FL19">
        <v>-0.08</v>
      </c>
      <c r="FM19">
        <v>-6.0000000000000001E-3</v>
      </c>
      <c r="FN19">
        <v>-0.374</v>
      </c>
      <c r="FO19">
        <v>-7.0000000000000001E-3</v>
      </c>
      <c r="FP19">
        <v>200</v>
      </c>
      <c r="FQ19">
        <v>19</v>
      </c>
      <c r="FR19">
        <v>0.43</v>
      </c>
      <c r="FS19">
        <v>0.03</v>
      </c>
      <c r="FT19">
        <v>11.59479085959647</v>
      </c>
      <c r="FU19">
        <v>-0.50253811734865983</v>
      </c>
      <c r="FV19">
        <v>0.1099572395754372</v>
      </c>
      <c r="FW19">
        <v>1</v>
      </c>
      <c r="FX19">
        <v>0.44876543846860639</v>
      </c>
      <c r="FY19">
        <v>4.7380368883396688E-2</v>
      </c>
      <c r="FZ19">
        <v>1.4293111516161E-2</v>
      </c>
      <c r="GA19">
        <v>1</v>
      </c>
      <c r="GB19">
        <v>2</v>
      </c>
      <c r="GC19">
        <v>2</v>
      </c>
      <c r="GD19" t="s">
        <v>427</v>
      </c>
      <c r="GE19">
        <v>2.9013100000000001</v>
      </c>
      <c r="GF19">
        <v>2.8180499999999999</v>
      </c>
      <c r="GG19">
        <v>4.8035700000000001E-2</v>
      </c>
      <c r="GH19">
        <v>5.1428099999999997E-2</v>
      </c>
      <c r="GI19">
        <v>0.124057</v>
      </c>
      <c r="GJ19">
        <v>0.10083399999999999</v>
      </c>
      <c r="GK19">
        <v>26384.1</v>
      </c>
      <c r="GL19">
        <v>26488</v>
      </c>
      <c r="GM19">
        <v>24590.6</v>
      </c>
      <c r="GN19">
        <v>24937.8</v>
      </c>
      <c r="GO19">
        <v>28618.3</v>
      </c>
      <c r="GP19">
        <v>29320.3</v>
      </c>
      <c r="GQ19">
        <v>33260.9</v>
      </c>
      <c r="GR19">
        <v>33303.800000000003</v>
      </c>
      <c r="GS19">
        <v>1.9663999999999999</v>
      </c>
      <c r="GT19">
        <v>1.8638999999999999</v>
      </c>
      <c r="GU19">
        <v>4.8041300000000002E-2</v>
      </c>
      <c r="GV19">
        <v>0</v>
      </c>
      <c r="GW19">
        <v>27.234300000000001</v>
      </c>
      <c r="GX19">
        <v>999.9</v>
      </c>
      <c r="GY19">
        <v>42.6</v>
      </c>
      <c r="GZ19">
        <v>35</v>
      </c>
      <c r="HA19">
        <v>24.0989</v>
      </c>
      <c r="HB19">
        <v>63.034599999999998</v>
      </c>
      <c r="HC19">
        <v>25.709099999999999</v>
      </c>
      <c r="HD19">
        <v>1</v>
      </c>
      <c r="HE19">
        <v>0.442409</v>
      </c>
      <c r="HF19">
        <v>2.8785799999999999</v>
      </c>
      <c r="HG19">
        <v>20.146100000000001</v>
      </c>
      <c r="HH19">
        <v>5.23346</v>
      </c>
      <c r="HI19">
        <v>11.9201</v>
      </c>
      <c r="HJ19">
        <v>4.9606000000000003</v>
      </c>
      <c r="HK19">
        <v>3.2890000000000001</v>
      </c>
      <c r="HL19">
        <v>9999</v>
      </c>
      <c r="HM19">
        <v>9999</v>
      </c>
      <c r="HN19">
        <v>9999</v>
      </c>
      <c r="HO19">
        <v>899.4</v>
      </c>
      <c r="HP19">
        <v>1.8811</v>
      </c>
      <c r="HQ19">
        <v>1.8782000000000001</v>
      </c>
      <c r="HR19">
        <v>1.8861399999999999</v>
      </c>
      <c r="HS19">
        <v>1.8839999999999999</v>
      </c>
      <c r="HT19">
        <v>1.88141</v>
      </c>
      <c r="HU19">
        <v>1.88052</v>
      </c>
      <c r="HV19">
        <v>1.8816999999999999</v>
      </c>
      <c r="HW19">
        <v>1.8811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-0.39500000000000002</v>
      </c>
      <c r="IL19">
        <v>0.1318</v>
      </c>
      <c r="IM19">
        <v>-0.73183782340946113</v>
      </c>
      <c r="IN19">
        <v>2.2153513873161218E-3</v>
      </c>
      <c r="IO19">
        <v>-2.2967369670569612E-6</v>
      </c>
      <c r="IP19">
        <v>7.7859689150384122E-10</v>
      </c>
      <c r="IQ19">
        <v>-0.1733908745129196</v>
      </c>
      <c r="IR19">
        <v>-4.1434251034592161E-3</v>
      </c>
      <c r="IS19">
        <v>8.3987709687394815E-4</v>
      </c>
      <c r="IT19">
        <v>-7.4586254598011197E-6</v>
      </c>
      <c r="IU19">
        <v>2</v>
      </c>
      <c r="IV19">
        <v>1930</v>
      </c>
      <c r="IW19">
        <v>2</v>
      </c>
      <c r="IX19">
        <v>41</v>
      </c>
      <c r="IY19">
        <v>0.8</v>
      </c>
      <c r="IZ19">
        <v>0.7</v>
      </c>
      <c r="JA19">
        <v>0.58105499999999999</v>
      </c>
      <c r="JB19">
        <v>2.49878</v>
      </c>
      <c r="JC19">
        <v>1.24512</v>
      </c>
      <c r="JD19">
        <v>2.2619600000000002</v>
      </c>
      <c r="JE19">
        <v>1.4501999999999999</v>
      </c>
      <c r="JF19">
        <v>2.4584999999999999</v>
      </c>
      <c r="JG19">
        <v>38.895099999999999</v>
      </c>
      <c r="JH19">
        <v>23.833600000000001</v>
      </c>
      <c r="JI19">
        <v>18</v>
      </c>
      <c r="JJ19">
        <v>499.36200000000002</v>
      </c>
      <c r="JK19">
        <v>480.07600000000002</v>
      </c>
      <c r="JL19">
        <v>23.503699999999998</v>
      </c>
      <c r="JM19">
        <v>32.746200000000002</v>
      </c>
      <c r="JN19">
        <v>30.0002</v>
      </c>
      <c r="JO19">
        <v>32.700200000000002</v>
      </c>
      <c r="JP19">
        <v>32.668999999999997</v>
      </c>
      <c r="JQ19">
        <v>11.7239</v>
      </c>
      <c r="JR19">
        <v>25.346900000000002</v>
      </c>
      <c r="JS19">
        <v>38.058999999999997</v>
      </c>
      <c r="JT19">
        <v>23.512799999999999</v>
      </c>
      <c r="JU19">
        <v>200</v>
      </c>
      <c r="JV19">
        <v>18.6982</v>
      </c>
      <c r="JW19">
        <v>99.263099999999994</v>
      </c>
      <c r="JX19">
        <v>99.401700000000005</v>
      </c>
    </row>
    <row r="20" spans="1:284" x14ac:dyDescent="0.3">
      <c r="A20">
        <v>4</v>
      </c>
      <c r="B20">
        <v>1693585094.5</v>
      </c>
      <c r="C20">
        <v>343.90000009536737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1693585094.5</v>
      </c>
      <c r="N20">
        <f t="shared" si="0"/>
        <v>5.5644744431938217E-3</v>
      </c>
      <c r="O20">
        <f t="shared" si="1"/>
        <v>5.5644744431938218</v>
      </c>
      <c r="P20">
        <f t="shared" si="2"/>
        <v>7.7362058486982033</v>
      </c>
      <c r="Q20">
        <f t="shared" si="3"/>
        <v>139.827</v>
      </c>
      <c r="R20">
        <f t="shared" si="4"/>
        <v>108.35969074759491</v>
      </c>
      <c r="S20">
        <f t="shared" si="5"/>
        <v>10.828999704529679</v>
      </c>
      <c r="T20">
        <f t="shared" si="6"/>
        <v>13.973706746840998</v>
      </c>
      <c r="U20">
        <f t="shared" si="7"/>
        <v>0.46031148676292138</v>
      </c>
      <c r="V20">
        <f t="shared" si="8"/>
        <v>2.9297358832018743</v>
      </c>
      <c r="W20">
        <f t="shared" si="9"/>
        <v>0.42357970720089277</v>
      </c>
      <c r="X20">
        <f t="shared" si="10"/>
        <v>0.26779283954687239</v>
      </c>
      <c r="Y20">
        <f t="shared" si="11"/>
        <v>344.41749864402243</v>
      </c>
      <c r="Z20">
        <f t="shared" si="12"/>
        <v>28.799639505368962</v>
      </c>
      <c r="AA20">
        <f t="shared" si="13"/>
        <v>27.9755</v>
      </c>
      <c r="AB20">
        <f t="shared" si="14"/>
        <v>3.7894230153151751</v>
      </c>
      <c r="AC20">
        <f t="shared" si="15"/>
        <v>65.523383817313558</v>
      </c>
      <c r="AD20">
        <f t="shared" si="16"/>
        <v>2.5180194431412</v>
      </c>
      <c r="AE20">
        <f t="shared" si="17"/>
        <v>3.8429325478087595</v>
      </c>
      <c r="AF20">
        <f t="shared" si="18"/>
        <v>1.2714035721739751</v>
      </c>
      <c r="AG20">
        <f t="shared" si="19"/>
        <v>-245.39332294484754</v>
      </c>
      <c r="AH20">
        <f t="shared" si="20"/>
        <v>38.018064569097746</v>
      </c>
      <c r="AI20">
        <f t="shared" si="21"/>
        <v>2.8313080247741746</v>
      </c>
      <c r="AJ20">
        <f t="shared" si="22"/>
        <v>139.87354829304678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52665.478738373029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10378.299999999999</v>
      </c>
      <c r="AX20">
        <v>920.58699999999999</v>
      </c>
      <c r="AY20">
        <v>1188.715964495804</v>
      </c>
      <c r="AZ20">
        <f t="shared" si="27"/>
        <v>0.22556184362303178</v>
      </c>
      <c r="BA20">
        <v>0.5</v>
      </c>
      <c r="BB20">
        <f t="shared" si="28"/>
        <v>1513.3949993220112</v>
      </c>
      <c r="BC20">
        <f t="shared" si="29"/>
        <v>7.7362058486982033</v>
      </c>
      <c r="BD20">
        <f t="shared" si="30"/>
        <v>170.68208308847488</v>
      </c>
      <c r="BE20">
        <f t="shared" si="31"/>
        <v>7.7479048042948234E-3</v>
      </c>
      <c r="BF20">
        <f t="shared" si="32"/>
        <v>1.8870395472947434</v>
      </c>
      <c r="BG20">
        <f t="shared" si="33"/>
        <v>642.5487055317019</v>
      </c>
      <c r="BH20" t="s">
        <v>444</v>
      </c>
      <c r="BI20">
        <v>664.82</v>
      </c>
      <c r="BJ20">
        <f t="shared" si="34"/>
        <v>664.82</v>
      </c>
      <c r="BK20">
        <f t="shared" si="35"/>
        <v>0.44072426058315395</v>
      </c>
      <c r="BL20">
        <f t="shared" si="36"/>
        <v>0.51179811005769171</v>
      </c>
      <c r="BM20">
        <f t="shared" si="37"/>
        <v>0.81066624582287861</v>
      </c>
      <c r="BN20">
        <f t="shared" si="38"/>
        <v>1.3741787270772168</v>
      </c>
      <c r="BO20">
        <f t="shared" si="39"/>
        <v>0.9199763975976869</v>
      </c>
      <c r="BP20">
        <f t="shared" si="40"/>
        <v>0.36960506668957377</v>
      </c>
      <c r="BQ20">
        <f t="shared" si="41"/>
        <v>0.63039493331042618</v>
      </c>
      <c r="BR20">
        <v>7974</v>
      </c>
      <c r="BS20">
        <v>290.00000000000011</v>
      </c>
      <c r="BT20">
        <v>1126.0899999999999</v>
      </c>
      <c r="BU20">
        <v>155</v>
      </c>
      <c r="BV20">
        <v>10378.299999999999</v>
      </c>
      <c r="BW20">
        <v>1122.42</v>
      </c>
      <c r="BX20">
        <v>3.67</v>
      </c>
      <c r="BY20">
        <v>300.00000000000011</v>
      </c>
      <c r="BZ20">
        <v>38.299999999999997</v>
      </c>
      <c r="CA20">
        <v>1188.715964495804</v>
      </c>
      <c r="CB20">
        <v>0.96219769724419613</v>
      </c>
      <c r="CC20">
        <v>-68.807056998211763</v>
      </c>
      <c r="CD20">
        <v>0.81719996788575189</v>
      </c>
      <c r="CE20">
        <v>0.9960659773691567</v>
      </c>
      <c r="CF20">
        <v>-1.126602669632925E-2</v>
      </c>
      <c r="CG20">
        <v>289.99999999999989</v>
      </c>
      <c r="CH20">
        <v>1121.49</v>
      </c>
      <c r="CI20">
        <v>755</v>
      </c>
      <c r="CJ20">
        <v>10346</v>
      </c>
      <c r="CK20">
        <v>1122.21</v>
      </c>
      <c r="CL20">
        <v>-0.72</v>
      </c>
      <c r="CZ20">
        <f t="shared" si="42"/>
        <v>1800.25</v>
      </c>
      <c r="DA20">
        <f t="shared" si="43"/>
        <v>1513.3949993220112</v>
      </c>
      <c r="DB20">
        <f t="shared" si="44"/>
        <v>0.84065824153423763</v>
      </c>
      <c r="DC20">
        <f t="shared" si="45"/>
        <v>0.19131648306847518</v>
      </c>
      <c r="DD20">
        <v>6</v>
      </c>
      <c r="DE20">
        <v>0.5</v>
      </c>
      <c r="DF20" t="s">
        <v>425</v>
      </c>
      <c r="DG20">
        <v>2</v>
      </c>
      <c r="DH20">
        <v>1693585094.5</v>
      </c>
      <c r="DI20">
        <v>139.827</v>
      </c>
      <c r="DJ20">
        <v>150.03200000000001</v>
      </c>
      <c r="DK20">
        <v>25.196400000000001</v>
      </c>
      <c r="DL20">
        <v>18.695</v>
      </c>
      <c r="DM20">
        <v>140.30000000000001</v>
      </c>
      <c r="DN20">
        <v>25.063500000000001</v>
      </c>
      <c r="DO20">
        <v>500.59399999999999</v>
      </c>
      <c r="DP20">
        <v>99.835899999999995</v>
      </c>
      <c r="DQ20">
        <v>9.9782999999999997E-2</v>
      </c>
      <c r="DR20">
        <v>28.216200000000001</v>
      </c>
      <c r="DS20">
        <v>27.9755</v>
      </c>
      <c r="DT20">
        <v>999.9</v>
      </c>
      <c r="DU20">
        <v>0</v>
      </c>
      <c r="DV20">
        <v>0</v>
      </c>
      <c r="DW20">
        <v>10017.5</v>
      </c>
      <c r="DX20">
        <v>0</v>
      </c>
      <c r="DY20">
        <v>102.874</v>
      </c>
      <c r="DZ20">
        <v>-10.2049</v>
      </c>
      <c r="EA20">
        <v>143.441</v>
      </c>
      <c r="EB20">
        <v>152.88999999999999</v>
      </c>
      <c r="EC20">
        <v>6.5014200000000004</v>
      </c>
      <c r="ED20">
        <v>150.03200000000001</v>
      </c>
      <c r="EE20">
        <v>18.695</v>
      </c>
      <c r="EF20">
        <v>2.5155099999999999</v>
      </c>
      <c r="EG20">
        <v>1.86643</v>
      </c>
      <c r="EH20">
        <v>21.127199999999998</v>
      </c>
      <c r="EI20">
        <v>16.354600000000001</v>
      </c>
      <c r="EJ20">
        <v>1800.25</v>
      </c>
      <c r="EK20">
        <v>0.97799599999999998</v>
      </c>
      <c r="EL20">
        <v>2.20045E-2</v>
      </c>
      <c r="EM20">
        <v>0</v>
      </c>
      <c r="EN20">
        <v>920.56799999999998</v>
      </c>
      <c r="EO20">
        <v>5.0010300000000001</v>
      </c>
      <c r="EP20">
        <v>17168.5</v>
      </c>
      <c r="EQ20">
        <v>14703.1</v>
      </c>
      <c r="ER20">
        <v>48.561999999999998</v>
      </c>
      <c r="ES20">
        <v>50.186999999999998</v>
      </c>
      <c r="ET20">
        <v>50.186999999999998</v>
      </c>
      <c r="EU20">
        <v>48.875</v>
      </c>
      <c r="EV20">
        <v>49.936999999999998</v>
      </c>
      <c r="EW20">
        <v>1755.75</v>
      </c>
      <c r="EX20">
        <v>39.5</v>
      </c>
      <c r="EY20">
        <v>0</v>
      </c>
      <c r="EZ20">
        <v>108.7999999523163</v>
      </c>
      <c r="FA20">
        <v>0</v>
      </c>
      <c r="FB20">
        <v>920.58699999999999</v>
      </c>
      <c r="FC20">
        <v>-2.905982904083229</v>
      </c>
      <c r="FD20">
        <v>-40.704273695797532</v>
      </c>
      <c r="FE20">
        <v>17166.47692307692</v>
      </c>
      <c r="FF20">
        <v>15</v>
      </c>
      <c r="FG20">
        <v>1693585055</v>
      </c>
      <c r="FH20" t="s">
        <v>445</v>
      </c>
      <c r="FI20">
        <v>1693585048.5</v>
      </c>
      <c r="FJ20">
        <v>1693585055</v>
      </c>
      <c r="FK20">
        <v>6</v>
      </c>
      <c r="FL20">
        <v>-8.0000000000000002E-3</v>
      </c>
      <c r="FM20">
        <v>0</v>
      </c>
      <c r="FN20">
        <v>-0.45600000000000002</v>
      </c>
      <c r="FO20">
        <v>-8.9999999999999993E-3</v>
      </c>
      <c r="FP20">
        <v>150</v>
      </c>
      <c r="FQ20">
        <v>19</v>
      </c>
      <c r="FR20">
        <v>0.46</v>
      </c>
      <c r="FS20">
        <v>0.02</v>
      </c>
      <c r="FT20">
        <v>7.7147576686541326</v>
      </c>
      <c r="FU20">
        <v>-0.22898886111450681</v>
      </c>
      <c r="FV20">
        <v>7.4085209520693085E-2</v>
      </c>
      <c r="FW20">
        <v>1</v>
      </c>
      <c r="FX20">
        <v>0.45521436007714239</v>
      </c>
      <c r="FY20">
        <v>5.859814071475309E-2</v>
      </c>
      <c r="FZ20">
        <v>1.259535220591966E-2</v>
      </c>
      <c r="GA20">
        <v>1</v>
      </c>
      <c r="GB20">
        <v>2</v>
      </c>
      <c r="GC20">
        <v>2</v>
      </c>
      <c r="GD20" t="s">
        <v>427</v>
      </c>
      <c r="GE20">
        <v>2.9022199999999998</v>
      </c>
      <c r="GF20">
        <v>2.8179400000000001</v>
      </c>
      <c r="GG20">
        <v>3.7263600000000001E-2</v>
      </c>
      <c r="GH20">
        <v>3.9680600000000003E-2</v>
      </c>
      <c r="GI20">
        <v>0.12418800000000001</v>
      </c>
      <c r="GJ20">
        <v>0.10055</v>
      </c>
      <c r="GK20">
        <v>26680.9</v>
      </c>
      <c r="GL20">
        <v>26812.2</v>
      </c>
      <c r="GM20">
        <v>24589.5</v>
      </c>
      <c r="GN20">
        <v>24934.9</v>
      </c>
      <c r="GO20">
        <v>28613</v>
      </c>
      <c r="GP20">
        <v>29325.8</v>
      </c>
      <c r="GQ20">
        <v>33259.4</v>
      </c>
      <c r="GR20">
        <v>33299.300000000003</v>
      </c>
      <c r="GS20">
        <v>1.9659</v>
      </c>
      <c r="GT20">
        <v>1.8616999999999999</v>
      </c>
      <c r="GU20">
        <v>3.8713200000000003E-2</v>
      </c>
      <c r="GV20">
        <v>0</v>
      </c>
      <c r="GW20">
        <v>27.3431</v>
      </c>
      <c r="GX20">
        <v>999.9</v>
      </c>
      <c r="GY20">
        <v>42.2</v>
      </c>
      <c r="GZ20">
        <v>35.200000000000003</v>
      </c>
      <c r="HA20">
        <v>24.1434</v>
      </c>
      <c r="HB20">
        <v>62.974600000000002</v>
      </c>
      <c r="HC20">
        <v>24.367000000000001</v>
      </c>
      <c r="HD20">
        <v>1</v>
      </c>
      <c r="HE20">
        <v>0.450264</v>
      </c>
      <c r="HF20">
        <v>3.1379600000000001</v>
      </c>
      <c r="HG20">
        <v>20.143000000000001</v>
      </c>
      <c r="HH20">
        <v>5.23346</v>
      </c>
      <c r="HI20">
        <v>11.9201</v>
      </c>
      <c r="HJ20">
        <v>4.9611999999999998</v>
      </c>
      <c r="HK20">
        <v>3.2890000000000001</v>
      </c>
      <c r="HL20">
        <v>9999</v>
      </c>
      <c r="HM20">
        <v>9999</v>
      </c>
      <c r="HN20">
        <v>9999</v>
      </c>
      <c r="HO20">
        <v>899.4</v>
      </c>
      <c r="HP20">
        <v>1.88106</v>
      </c>
      <c r="HQ20">
        <v>1.87815</v>
      </c>
      <c r="HR20">
        <v>1.8861000000000001</v>
      </c>
      <c r="HS20">
        <v>1.88388</v>
      </c>
      <c r="HT20">
        <v>1.8813500000000001</v>
      </c>
      <c r="HU20">
        <v>1.88052</v>
      </c>
      <c r="HV20">
        <v>1.88165</v>
      </c>
      <c r="HW20">
        <v>1.8810100000000001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-0.47299999999999998</v>
      </c>
      <c r="IL20">
        <v>0.13289999999999999</v>
      </c>
      <c r="IM20">
        <v>-0.74031580336163549</v>
      </c>
      <c r="IN20">
        <v>2.2153513873161218E-3</v>
      </c>
      <c r="IO20">
        <v>-2.2967369670569612E-6</v>
      </c>
      <c r="IP20">
        <v>7.7859689150384122E-10</v>
      </c>
      <c r="IQ20">
        <v>-0.173399667488363</v>
      </c>
      <c r="IR20">
        <v>-4.1434251034592161E-3</v>
      </c>
      <c r="IS20">
        <v>8.3987709687394815E-4</v>
      </c>
      <c r="IT20">
        <v>-7.4586254598011197E-6</v>
      </c>
      <c r="IU20">
        <v>2</v>
      </c>
      <c r="IV20">
        <v>1930</v>
      </c>
      <c r="IW20">
        <v>2</v>
      </c>
      <c r="IX20">
        <v>41</v>
      </c>
      <c r="IY20">
        <v>0.8</v>
      </c>
      <c r="IZ20">
        <v>0.7</v>
      </c>
      <c r="JA20">
        <v>0.474854</v>
      </c>
      <c r="JB20">
        <v>2.52197</v>
      </c>
      <c r="JC20">
        <v>1.24512</v>
      </c>
      <c r="JD20">
        <v>2.2619600000000002</v>
      </c>
      <c r="JE20">
        <v>1.4501999999999999</v>
      </c>
      <c r="JF20">
        <v>2.2619600000000002</v>
      </c>
      <c r="JG20">
        <v>39.043599999999998</v>
      </c>
      <c r="JH20">
        <v>23.842300000000002</v>
      </c>
      <c r="JI20">
        <v>18</v>
      </c>
      <c r="JJ20">
        <v>499.61</v>
      </c>
      <c r="JK20">
        <v>479.10399999999998</v>
      </c>
      <c r="JL20">
        <v>23.1706</v>
      </c>
      <c r="JM20">
        <v>32.819000000000003</v>
      </c>
      <c r="JN20">
        <v>30.0002</v>
      </c>
      <c r="JO20">
        <v>32.771099999999997</v>
      </c>
      <c r="JP20">
        <v>32.738999999999997</v>
      </c>
      <c r="JQ20">
        <v>9.5823699999999992</v>
      </c>
      <c r="JR20">
        <v>25.520700000000001</v>
      </c>
      <c r="JS20">
        <v>37.273299999999999</v>
      </c>
      <c r="JT20">
        <v>23.180399999999999</v>
      </c>
      <c r="JU20">
        <v>150</v>
      </c>
      <c r="JV20">
        <v>18.616399999999999</v>
      </c>
      <c r="JW20">
        <v>99.258600000000001</v>
      </c>
      <c r="JX20">
        <v>99.388999999999996</v>
      </c>
    </row>
    <row r="21" spans="1:284" x14ac:dyDescent="0.3">
      <c r="A21">
        <v>5</v>
      </c>
      <c r="B21">
        <v>1693585236.5</v>
      </c>
      <c r="C21">
        <v>485.90000009536737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1693585236.5</v>
      </c>
      <c r="N21">
        <f t="shared" si="0"/>
        <v>6.0937217678664352E-3</v>
      </c>
      <c r="O21">
        <f t="shared" si="1"/>
        <v>6.0937217678664348</v>
      </c>
      <c r="P21">
        <f t="shared" si="2"/>
        <v>3.71021438861314</v>
      </c>
      <c r="Q21">
        <f t="shared" si="3"/>
        <v>94.802899999999994</v>
      </c>
      <c r="R21">
        <f t="shared" si="4"/>
        <v>80.249709998143189</v>
      </c>
      <c r="S21">
        <f t="shared" si="5"/>
        <v>8.0192782458864702</v>
      </c>
      <c r="T21">
        <f t="shared" si="6"/>
        <v>9.4735648718798</v>
      </c>
      <c r="U21">
        <f t="shared" si="7"/>
        <v>0.50459812576985019</v>
      </c>
      <c r="V21">
        <f t="shared" si="8"/>
        <v>2.9247926121105499</v>
      </c>
      <c r="W21">
        <f t="shared" si="9"/>
        <v>0.46075107048000369</v>
      </c>
      <c r="X21">
        <f t="shared" si="10"/>
        <v>0.29159073289811194</v>
      </c>
      <c r="Y21">
        <f t="shared" si="11"/>
        <v>344.32819864366837</v>
      </c>
      <c r="Z21">
        <f t="shared" si="12"/>
        <v>28.706584577054176</v>
      </c>
      <c r="AA21">
        <f t="shared" si="13"/>
        <v>28.009599999999999</v>
      </c>
      <c r="AB21">
        <f t="shared" si="14"/>
        <v>3.7969639688435239</v>
      </c>
      <c r="AC21">
        <f t="shared" si="15"/>
        <v>65.330642676717758</v>
      </c>
      <c r="AD21">
        <f t="shared" si="16"/>
        <v>2.5170931569056001</v>
      </c>
      <c r="AE21">
        <f t="shared" si="17"/>
        <v>3.8528522815261246</v>
      </c>
      <c r="AF21">
        <f t="shared" si="18"/>
        <v>1.2798708119379238</v>
      </c>
      <c r="AG21">
        <f t="shared" si="19"/>
        <v>-268.7331299629098</v>
      </c>
      <c r="AH21">
        <f t="shared" si="20"/>
        <v>39.562268103399916</v>
      </c>
      <c r="AI21">
        <f t="shared" si="21"/>
        <v>2.9524415575988332</v>
      </c>
      <c r="AJ21">
        <f t="shared" si="22"/>
        <v>118.10977834175732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52515.409766227436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10382.299999999999</v>
      </c>
      <c r="AX21">
        <v>921.41796153846144</v>
      </c>
      <c r="AY21">
        <v>1157.948269368736</v>
      </c>
      <c r="AZ21">
        <f t="shared" si="27"/>
        <v>0.20426673115476979</v>
      </c>
      <c r="BA21">
        <v>0.5</v>
      </c>
      <c r="BB21">
        <f t="shared" si="28"/>
        <v>1513.0001993218341</v>
      </c>
      <c r="BC21">
        <f t="shared" si="29"/>
        <v>3.71021438861314</v>
      </c>
      <c r="BD21">
        <f t="shared" si="30"/>
        <v>154.5278024759931</v>
      </c>
      <c r="BE21">
        <f t="shared" si="31"/>
        <v>5.0889939931329092E-3</v>
      </c>
      <c r="BF21">
        <f t="shared" si="32"/>
        <v>1.9637507052632923</v>
      </c>
      <c r="BG21">
        <f t="shared" si="33"/>
        <v>633.45069200580087</v>
      </c>
      <c r="BH21" t="s">
        <v>449</v>
      </c>
      <c r="BI21">
        <v>662.51</v>
      </c>
      <c r="BJ21">
        <f t="shared" si="34"/>
        <v>662.51</v>
      </c>
      <c r="BK21">
        <f t="shared" si="35"/>
        <v>0.42785872432697514</v>
      </c>
      <c r="BL21">
        <f t="shared" si="36"/>
        <v>0.47741630482370745</v>
      </c>
      <c r="BM21">
        <f t="shared" si="37"/>
        <v>0.82110008472400275</v>
      </c>
      <c r="BN21">
        <f t="shared" si="38"/>
        <v>1.439171382769515</v>
      </c>
      <c r="BO21">
        <f t="shared" si="39"/>
        <v>0.93259503763638651</v>
      </c>
      <c r="BP21">
        <f t="shared" si="40"/>
        <v>0.34326775612301957</v>
      </c>
      <c r="BQ21">
        <f t="shared" si="41"/>
        <v>0.65673224387698048</v>
      </c>
      <c r="BR21">
        <v>7976</v>
      </c>
      <c r="BS21">
        <v>290.00000000000011</v>
      </c>
      <c r="BT21">
        <v>1104.25</v>
      </c>
      <c r="BU21">
        <v>125</v>
      </c>
      <c r="BV21">
        <v>10382.299999999999</v>
      </c>
      <c r="BW21">
        <v>1100.94</v>
      </c>
      <c r="BX21">
        <v>3.31</v>
      </c>
      <c r="BY21">
        <v>300.00000000000011</v>
      </c>
      <c r="BZ21">
        <v>38.299999999999997</v>
      </c>
      <c r="CA21">
        <v>1157.948269368736</v>
      </c>
      <c r="CB21">
        <v>1.064278243799381</v>
      </c>
      <c r="CC21">
        <v>-59.19231894452566</v>
      </c>
      <c r="CD21">
        <v>0.90378733522704968</v>
      </c>
      <c r="CE21">
        <v>0.99351463988885724</v>
      </c>
      <c r="CF21">
        <v>-1.1264707230255839E-2</v>
      </c>
      <c r="CG21">
        <v>289.99999999999989</v>
      </c>
      <c r="CH21">
        <v>1101.22</v>
      </c>
      <c r="CI21">
        <v>895</v>
      </c>
      <c r="CJ21">
        <v>10338.5</v>
      </c>
      <c r="CK21">
        <v>1100.69</v>
      </c>
      <c r="CL21">
        <v>0.53</v>
      </c>
      <c r="CZ21">
        <f t="shared" si="42"/>
        <v>1799.78</v>
      </c>
      <c r="DA21">
        <f t="shared" si="43"/>
        <v>1513.0001993218341</v>
      </c>
      <c r="DB21">
        <f t="shared" si="44"/>
        <v>0.84065841342932701</v>
      </c>
      <c r="DC21">
        <f t="shared" si="45"/>
        <v>0.19131682685865403</v>
      </c>
      <c r="DD21">
        <v>6</v>
      </c>
      <c r="DE21">
        <v>0.5</v>
      </c>
      <c r="DF21" t="s">
        <v>425</v>
      </c>
      <c r="DG21">
        <v>2</v>
      </c>
      <c r="DH21">
        <v>1693585236.5</v>
      </c>
      <c r="DI21">
        <v>94.802899999999994</v>
      </c>
      <c r="DJ21">
        <v>99.942499999999995</v>
      </c>
      <c r="DK21">
        <v>25.188800000000001</v>
      </c>
      <c r="DL21">
        <v>18.0687</v>
      </c>
      <c r="DM21">
        <v>95.269099999999995</v>
      </c>
      <c r="DN21">
        <v>25.057700000000001</v>
      </c>
      <c r="DO21">
        <v>500.57400000000001</v>
      </c>
      <c r="DP21">
        <v>99.828900000000004</v>
      </c>
      <c r="DQ21">
        <v>0.100162</v>
      </c>
      <c r="DR21">
        <v>28.2605</v>
      </c>
      <c r="DS21">
        <v>28.009599999999999</v>
      </c>
      <c r="DT21">
        <v>999.9</v>
      </c>
      <c r="DU21">
        <v>0</v>
      </c>
      <c r="DV21">
        <v>0</v>
      </c>
      <c r="DW21">
        <v>9990</v>
      </c>
      <c r="DX21">
        <v>0</v>
      </c>
      <c r="DY21">
        <v>103.36199999999999</v>
      </c>
      <c r="DZ21">
        <v>-5.1395600000000004</v>
      </c>
      <c r="EA21">
        <v>97.252600000000001</v>
      </c>
      <c r="EB21">
        <v>101.782</v>
      </c>
      <c r="EC21">
        <v>7.1201299999999996</v>
      </c>
      <c r="ED21">
        <v>99.942499999999995</v>
      </c>
      <c r="EE21">
        <v>18.0687</v>
      </c>
      <c r="EF21">
        <v>2.51457</v>
      </c>
      <c r="EG21">
        <v>1.8037799999999999</v>
      </c>
      <c r="EH21">
        <v>21.121099999999998</v>
      </c>
      <c r="EI21">
        <v>15.819599999999999</v>
      </c>
      <c r="EJ21">
        <v>1799.78</v>
      </c>
      <c r="EK21">
        <v>0.97799199999999997</v>
      </c>
      <c r="EL21">
        <v>2.2008E-2</v>
      </c>
      <c r="EM21">
        <v>0</v>
      </c>
      <c r="EN21">
        <v>920.66600000000005</v>
      </c>
      <c r="EO21">
        <v>5.0010300000000001</v>
      </c>
      <c r="EP21">
        <v>17186.8</v>
      </c>
      <c r="EQ21">
        <v>14699.3</v>
      </c>
      <c r="ER21">
        <v>48.625</v>
      </c>
      <c r="ES21">
        <v>50.436999999999998</v>
      </c>
      <c r="ET21">
        <v>50.25</v>
      </c>
      <c r="EU21">
        <v>49</v>
      </c>
      <c r="EV21">
        <v>50</v>
      </c>
      <c r="EW21">
        <v>1755.28</v>
      </c>
      <c r="EX21">
        <v>39.5</v>
      </c>
      <c r="EY21">
        <v>0</v>
      </c>
      <c r="EZ21">
        <v>139.79999995231631</v>
      </c>
      <c r="FA21">
        <v>0</v>
      </c>
      <c r="FB21">
        <v>921.41796153846144</v>
      </c>
      <c r="FC21">
        <v>-2.546017103150342</v>
      </c>
      <c r="FD21">
        <v>-6.1401706946252892</v>
      </c>
      <c r="FE21">
        <v>17189.74615384615</v>
      </c>
      <c r="FF21">
        <v>15</v>
      </c>
      <c r="FG21">
        <v>1693585197</v>
      </c>
      <c r="FH21" t="s">
        <v>450</v>
      </c>
      <c r="FI21">
        <v>1693585183</v>
      </c>
      <c r="FJ21">
        <v>1693585197</v>
      </c>
      <c r="FK21">
        <v>7</v>
      </c>
      <c r="FL21">
        <v>8.3000000000000004E-2</v>
      </c>
      <c r="FM21">
        <v>-2E-3</v>
      </c>
      <c r="FN21">
        <v>-0.45700000000000002</v>
      </c>
      <c r="FO21">
        <v>-1.7000000000000001E-2</v>
      </c>
      <c r="FP21">
        <v>100</v>
      </c>
      <c r="FQ21">
        <v>18</v>
      </c>
      <c r="FR21">
        <v>0.74</v>
      </c>
      <c r="FS21">
        <v>0.04</v>
      </c>
      <c r="FT21">
        <v>3.7395466516216862</v>
      </c>
      <c r="FU21">
        <v>-0.14700542619592241</v>
      </c>
      <c r="FV21">
        <v>7.1123365573073666E-2</v>
      </c>
      <c r="FW21">
        <v>1</v>
      </c>
      <c r="FX21">
        <v>0.50277204411221255</v>
      </c>
      <c r="FY21">
        <v>3.591419328219745E-2</v>
      </c>
      <c r="FZ21">
        <v>1.091187883133201E-2</v>
      </c>
      <c r="GA21">
        <v>1</v>
      </c>
      <c r="GB21">
        <v>2</v>
      </c>
      <c r="GC21">
        <v>2</v>
      </c>
      <c r="GD21" t="s">
        <v>427</v>
      </c>
      <c r="GE21">
        <v>2.9019699999999999</v>
      </c>
      <c r="GF21">
        <v>2.8180800000000001</v>
      </c>
      <c r="GG21">
        <v>2.5824199999999999E-2</v>
      </c>
      <c r="GH21">
        <v>2.7078000000000001E-2</v>
      </c>
      <c r="GI21">
        <v>0.124128</v>
      </c>
      <c r="GJ21">
        <v>9.8128900000000005E-2</v>
      </c>
      <c r="GK21">
        <v>26993.9</v>
      </c>
      <c r="GL21">
        <v>27160.7</v>
      </c>
      <c r="GM21">
        <v>24586.6</v>
      </c>
      <c r="GN21">
        <v>24932.9</v>
      </c>
      <c r="GO21">
        <v>28612.2</v>
      </c>
      <c r="GP21">
        <v>29402.1</v>
      </c>
      <c r="GQ21">
        <v>33255.599999999999</v>
      </c>
      <c r="GR21">
        <v>33295.599999999999</v>
      </c>
      <c r="GS21">
        <v>1.9644999999999999</v>
      </c>
      <c r="GT21">
        <v>1.8571</v>
      </c>
      <c r="GU21">
        <v>4.1082500000000001E-2</v>
      </c>
      <c r="GV21">
        <v>0</v>
      </c>
      <c r="GW21">
        <v>27.3385</v>
      </c>
      <c r="GX21">
        <v>999.9</v>
      </c>
      <c r="GY21">
        <v>41.5</v>
      </c>
      <c r="GZ21">
        <v>35.299999999999997</v>
      </c>
      <c r="HA21">
        <v>23.874099999999999</v>
      </c>
      <c r="HB21">
        <v>62.754600000000003</v>
      </c>
      <c r="HC21">
        <v>24.507200000000001</v>
      </c>
      <c r="HD21">
        <v>1</v>
      </c>
      <c r="HE21">
        <v>0.45839400000000002</v>
      </c>
      <c r="HF21">
        <v>2.7224400000000002</v>
      </c>
      <c r="HG21">
        <v>20.1479</v>
      </c>
      <c r="HH21">
        <v>5.2328599999999996</v>
      </c>
      <c r="HI21">
        <v>11.9201</v>
      </c>
      <c r="HJ21">
        <v>4.9593999999999996</v>
      </c>
      <c r="HK21">
        <v>3.2890000000000001</v>
      </c>
      <c r="HL21">
        <v>9999</v>
      </c>
      <c r="HM21">
        <v>9999</v>
      </c>
      <c r="HN21">
        <v>9999</v>
      </c>
      <c r="HO21">
        <v>899.4</v>
      </c>
      <c r="HP21">
        <v>1.8811</v>
      </c>
      <c r="HQ21">
        <v>1.8782300000000001</v>
      </c>
      <c r="HR21">
        <v>1.8861399999999999</v>
      </c>
      <c r="HS21">
        <v>1.8839999999999999</v>
      </c>
      <c r="HT21">
        <v>1.88144</v>
      </c>
      <c r="HU21">
        <v>1.8805700000000001</v>
      </c>
      <c r="HV21">
        <v>1.88171</v>
      </c>
      <c r="HW21">
        <v>1.8811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-0.46600000000000003</v>
      </c>
      <c r="IL21">
        <v>0.13109999999999999</v>
      </c>
      <c r="IM21">
        <v>-0.6570007842207819</v>
      </c>
      <c r="IN21">
        <v>2.2153513873161218E-3</v>
      </c>
      <c r="IO21">
        <v>-2.2967369670569612E-6</v>
      </c>
      <c r="IP21">
        <v>7.7859689150384122E-10</v>
      </c>
      <c r="IQ21">
        <v>-0.17509078287656041</v>
      </c>
      <c r="IR21">
        <v>-4.1434251034592161E-3</v>
      </c>
      <c r="IS21">
        <v>8.3987709687394815E-4</v>
      </c>
      <c r="IT21">
        <v>-7.4586254598011197E-6</v>
      </c>
      <c r="IU21">
        <v>2</v>
      </c>
      <c r="IV21">
        <v>1930</v>
      </c>
      <c r="IW21">
        <v>2</v>
      </c>
      <c r="IX21">
        <v>41</v>
      </c>
      <c r="IY21">
        <v>0.9</v>
      </c>
      <c r="IZ21">
        <v>0.7</v>
      </c>
      <c r="JA21">
        <v>0.36621100000000001</v>
      </c>
      <c r="JB21">
        <v>2.5415000000000001</v>
      </c>
      <c r="JC21">
        <v>1.24512</v>
      </c>
      <c r="JD21">
        <v>2.2607400000000002</v>
      </c>
      <c r="JE21">
        <v>1.4501999999999999</v>
      </c>
      <c r="JF21">
        <v>2.2180200000000001</v>
      </c>
      <c r="JG21">
        <v>39.242199999999997</v>
      </c>
      <c r="JH21">
        <v>23.816099999999999</v>
      </c>
      <c r="JI21">
        <v>18</v>
      </c>
      <c r="JJ21">
        <v>499.57900000000001</v>
      </c>
      <c r="JK21">
        <v>476.73</v>
      </c>
      <c r="JL21">
        <v>23.666899999999998</v>
      </c>
      <c r="JM21">
        <v>32.941000000000003</v>
      </c>
      <c r="JN21">
        <v>30.000499999999999</v>
      </c>
      <c r="JO21">
        <v>32.882599999999996</v>
      </c>
      <c r="JP21">
        <v>32.8444</v>
      </c>
      <c r="JQ21">
        <v>7.4102100000000002</v>
      </c>
      <c r="JR21">
        <v>27.431100000000001</v>
      </c>
      <c r="JS21">
        <v>35.4771</v>
      </c>
      <c r="JT21">
        <v>23.667300000000001</v>
      </c>
      <c r="JU21">
        <v>100</v>
      </c>
      <c r="JV21">
        <v>18.024000000000001</v>
      </c>
      <c r="JW21">
        <v>99.247100000000003</v>
      </c>
      <c r="JX21">
        <v>99.379199999999997</v>
      </c>
    </row>
    <row r="22" spans="1:284" x14ac:dyDescent="0.3">
      <c r="A22">
        <v>6</v>
      </c>
      <c r="B22">
        <v>1693585351</v>
      </c>
      <c r="C22">
        <v>600.40000009536743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1693585351</v>
      </c>
      <c r="N22">
        <f t="shared" si="0"/>
        <v>6.3514678366611132E-3</v>
      </c>
      <c r="O22">
        <f t="shared" si="1"/>
        <v>6.3514678366611133</v>
      </c>
      <c r="P22">
        <f t="shared" si="2"/>
        <v>1.7170077153877144</v>
      </c>
      <c r="Q22">
        <f t="shared" si="3"/>
        <v>72.438199999999995</v>
      </c>
      <c r="R22">
        <f t="shared" si="4"/>
        <v>65.425644605186761</v>
      </c>
      <c r="S22">
        <f t="shared" si="5"/>
        <v>6.5376300453174245</v>
      </c>
      <c r="T22">
        <f t="shared" si="6"/>
        <v>7.2383566964683599</v>
      </c>
      <c r="U22">
        <f t="shared" si="7"/>
        <v>0.53390951622329041</v>
      </c>
      <c r="V22">
        <f t="shared" si="8"/>
        <v>2.9356643712990924</v>
      </c>
      <c r="W22">
        <f t="shared" si="9"/>
        <v>0.48524731293231693</v>
      </c>
      <c r="X22">
        <f t="shared" si="10"/>
        <v>0.30728122367570238</v>
      </c>
      <c r="Y22">
        <f t="shared" si="11"/>
        <v>344.362398643804</v>
      </c>
      <c r="Z22">
        <f t="shared" si="12"/>
        <v>28.722383406812018</v>
      </c>
      <c r="AA22">
        <f t="shared" si="13"/>
        <v>28.019500000000001</v>
      </c>
      <c r="AB22">
        <f t="shared" si="14"/>
        <v>3.7991557287217481</v>
      </c>
      <c r="AC22">
        <f t="shared" si="15"/>
        <v>65.414503534691946</v>
      </c>
      <c r="AD22">
        <f t="shared" si="16"/>
        <v>2.5326684146948399</v>
      </c>
      <c r="AE22">
        <f t="shared" si="17"/>
        <v>3.8717230550433879</v>
      </c>
      <c r="AF22">
        <f t="shared" si="18"/>
        <v>1.2664873140269082</v>
      </c>
      <c r="AG22">
        <f t="shared" si="19"/>
        <v>-280.09973159675508</v>
      </c>
      <c r="AH22">
        <f t="shared" si="20"/>
        <v>51.436949715279809</v>
      </c>
      <c r="AI22">
        <f t="shared" si="21"/>
        <v>3.8261956821957033</v>
      </c>
      <c r="AJ22">
        <f t="shared" si="22"/>
        <v>119.52581244452443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52813.480007643091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10383.299999999999</v>
      </c>
      <c r="AX22">
        <v>922.31399999999985</v>
      </c>
      <c r="AY22">
        <v>1140.8051708924911</v>
      </c>
      <c r="AZ22">
        <f t="shared" si="27"/>
        <v>0.19152365054723419</v>
      </c>
      <c r="BA22">
        <v>0.5</v>
      </c>
      <c r="BB22">
        <f t="shared" si="28"/>
        <v>1513.1513993219019</v>
      </c>
      <c r="BC22">
        <f t="shared" si="29"/>
        <v>1.7170077153877144</v>
      </c>
      <c r="BD22">
        <f t="shared" si="30"/>
        <v>144.90213991439319</v>
      </c>
      <c r="BE22">
        <f t="shared" si="31"/>
        <v>3.7712301989672324E-3</v>
      </c>
      <c r="BF22">
        <f t="shared" si="32"/>
        <v>2.0082875565116258</v>
      </c>
      <c r="BG22">
        <f t="shared" si="33"/>
        <v>628.28582954916476</v>
      </c>
      <c r="BH22" t="s">
        <v>454</v>
      </c>
      <c r="BI22">
        <v>658.05</v>
      </c>
      <c r="BJ22">
        <f t="shared" si="34"/>
        <v>658.05</v>
      </c>
      <c r="BK22">
        <f t="shared" si="35"/>
        <v>0.42317056690303667</v>
      </c>
      <c r="BL22">
        <f t="shared" si="36"/>
        <v>0.45259208821845825</v>
      </c>
      <c r="BM22">
        <f t="shared" si="37"/>
        <v>0.82596016652396653</v>
      </c>
      <c r="BN22">
        <f t="shared" si="38"/>
        <v>1.484227978240158</v>
      </c>
      <c r="BO22">
        <f t="shared" si="39"/>
        <v>0.93962587267054543</v>
      </c>
      <c r="BP22">
        <f t="shared" si="40"/>
        <v>0.32291413081895809</v>
      </c>
      <c r="BQ22">
        <f t="shared" si="41"/>
        <v>0.67708586918104197</v>
      </c>
      <c r="BR22">
        <v>7978</v>
      </c>
      <c r="BS22">
        <v>290.00000000000011</v>
      </c>
      <c r="BT22">
        <v>1093.5899999999999</v>
      </c>
      <c r="BU22">
        <v>115</v>
      </c>
      <c r="BV22">
        <v>10383.299999999999</v>
      </c>
      <c r="BW22">
        <v>1089.55</v>
      </c>
      <c r="BX22">
        <v>4.04</v>
      </c>
      <c r="BY22">
        <v>300.00000000000011</v>
      </c>
      <c r="BZ22">
        <v>38.299999999999997</v>
      </c>
      <c r="CA22">
        <v>1140.8051708924911</v>
      </c>
      <c r="CB22">
        <v>1.082227516360126</v>
      </c>
      <c r="CC22">
        <v>-53.215930986637282</v>
      </c>
      <c r="CD22">
        <v>0.91894771913385231</v>
      </c>
      <c r="CE22">
        <v>0.99171971551290505</v>
      </c>
      <c r="CF22">
        <v>-1.126369810901001E-2</v>
      </c>
      <c r="CG22">
        <v>289.99999999999989</v>
      </c>
      <c r="CH22">
        <v>1090.07</v>
      </c>
      <c r="CI22">
        <v>865</v>
      </c>
      <c r="CJ22">
        <v>10338.299999999999</v>
      </c>
      <c r="CK22">
        <v>1089.33</v>
      </c>
      <c r="CL22">
        <v>0.74</v>
      </c>
      <c r="CZ22">
        <f t="shared" si="42"/>
        <v>1799.96</v>
      </c>
      <c r="DA22">
        <f t="shared" si="43"/>
        <v>1513.1513993219019</v>
      </c>
      <c r="DB22">
        <f t="shared" si="44"/>
        <v>0.84065834758655855</v>
      </c>
      <c r="DC22">
        <f t="shared" si="45"/>
        <v>0.19131669517311717</v>
      </c>
      <c r="DD22">
        <v>6</v>
      </c>
      <c r="DE22">
        <v>0.5</v>
      </c>
      <c r="DF22" t="s">
        <v>425</v>
      </c>
      <c r="DG22">
        <v>2</v>
      </c>
      <c r="DH22">
        <v>1693585351</v>
      </c>
      <c r="DI22">
        <v>72.438199999999995</v>
      </c>
      <c r="DJ22">
        <v>75.0471</v>
      </c>
      <c r="DK22">
        <v>25.345800000000001</v>
      </c>
      <c r="DL22">
        <v>17.927499999999998</v>
      </c>
      <c r="DM22">
        <v>72.947100000000006</v>
      </c>
      <c r="DN22">
        <v>25.212700000000002</v>
      </c>
      <c r="DO22">
        <v>500.69299999999998</v>
      </c>
      <c r="DP22">
        <v>99.8249</v>
      </c>
      <c r="DQ22">
        <v>9.9679799999999999E-2</v>
      </c>
      <c r="DR22">
        <v>28.3445</v>
      </c>
      <c r="DS22">
        <v>28.019500000000001</v>
      </c>
      <c r="DT22">
        <v>999.9</v>
      </c>
      <c r="DU22">
        <v>0</v>
      </c>
      <c r="DV22">
        <v>0</v>
      </c>
      <c r="DW22">
        <v>10052.5</v>
      </c>
      <c r="DX22">
        <v>0</v>
      </c>
      <c r="DY22">
        <v>104.1</v>
      </c>
      <c r="DZ22">
        <v>-2.6089600000000002</v>
      </c>
      <c r="EA22">
        <v>74.321899999999999</v>
      </c>
      <c r="EB22">
        <v>76.417100000000005</v>
      </c>
      <c r="EC22">
        <v>7.41831</v>
      </c>
      <c r="ED22">
        <v>75.0471</v>
      </c>
      <c r="EE22">
        <v>17.927499999999998</v>
      </c>
      <c r="EF22">
        <v>2.5301399999999998</v>
      </c>
      <c r="EG22">
        <v>1.7896099999999999</v>
      </c>
      <c r="EH22">
        <v>21.221699999999998</v>
      </c>
      <c r="EI22">
        <v>15.696400000000001</v>
      </c>
      <c r="EJ22">
        <v>1799.96</v>
      </c>
      <c r="EK22">
        <v>0.97799599999999998</v>
      </c>
      <c r="EL22">
        <v>2.20044E-2</v>
      </c>
      <c r="EM22">
        <v>0</v>
      </c>
      <c r="EN22">
        <v>922.24699999999996</v>
      </c>
      <c r="EO22">
        <v>5.0010300000000001</v>
      </c>
      <c r="EP22">
        <v>17214.5</v>
      </c>
      <c r="EQ22">
        <v>14700.7</v>
      </c>
      <c r="ER22">
        <v>48.936999999999998</v>
      </c>
      <c r="ES22">
        <v>50.5</v>
      </c>
      <c r="ET22">
        <v>50.436999999999998</v>
      </c>
      <c r="EU22">
        <v>49.125</v>
      </c>
      <c r="EV22">
        <v>50.125</v>
      </c>
      <c r="EW22">
        <v>1755.46</v>
      </c>
      <c r="EX22">
        <v>39.5</v>
      </c>
      <c r="EY22">
        <v>0</v>
      </c>
      <c r="EZ22">
        <v>112.2000000476837</v>
      </c>
      <c r="FA22">
        <v>0</v>
      </c>
      <c r="FB22">
        <v>922.31399999999985</v>
      </c>
      <c r="FC22">
        <v>-0.21052991445533181</v>
      </c>
      <c r="FD22">
        <v>-23.986324894460321</v>
      </c>
      <c r="FE22">
        <v>17209.40769230769</v>
      </c>
      <c r="FF22">
        <v>15</v>
      </c>
      <c r="FG22">
        <v>1693585311.5</v>
      </c>
      <c r="FH22" t="s">
        <v>455</v>
      </c>
      <c r="FI22">
        <v>1693585298.5</v>
      </c>
      <c r="FJ22">
        <v>1693585311.5</v>
      </c>
      <c r="FK22">
        <v>8</v>
      </c>
      <c r="FL22">
        <v>-2E-3</v>
      </c>
      <c r="FM22">
        <v>-2E-3</v>
      </c>
      <c r="FN22">
        <v>-0.504</v>
      </c>
      <c r="FO22">
        <v>-2.4E-2</v>
      </c>
      <c r="FP22">
        <v>75</v>
      </c>
      <c r="FQ22">
        <v>18</v>
      </c>
      <c r="FR22">
        <v>1.07</v>
      </c>
      <c r="FS22">
        <v>0.03</v>
      </c>
      <c r="FT22">
        <v>1.717014170993163</v>
      </c>
      <c r="FU22">
        <v>-0.1782572564519018</v>
      </c>
      <c r="FV22">
        <v>6.9764371552213156E-2</v>
      </c>
      <c r="FW22">
        <v>1</v>
      </c>
      <c r="FX22">
        <v>0.52568719996913793</v>
      </c>
      <c r="FY22">
        <v>6.3899190696766653E-2</v>
      </c>
      <c r="FZ22">
        <v>1.6103160864907089E-2</v>
      </c>
      <c r="GA22">
        <v>1</v>
      </c>
      <c r="GB22">
        <v>2</v>
      </c>
      <c r="GC22">
        <v>2</v>
      </c>
      <c r="GD22" t="s">
        <v>427</v>
      </c>
      <c r="GE22">
        <v>2.90205</v>
      </c>
      <c r="GF22">
        <v>2.8181500000000002</v>
      </c>
      <c r="GG22">
        <v>1.9930400000000001E-2</v>
      </c>
      <c r="GH22">
        <v>2.0527199999999999E-2</v>
      </c>
      <c r="GI22">
        <v>0.124629</v>
      </c>
      <c r="GJ22">
        <v>9.7562200000000002E-2</v>
      </c>
      <c r="GK22">
        <v>27154.3</v>
      </c>
      <c r="GL22">
        <v>27340</v>
      </c>
      <c r="GM22">
        <v>24584.400000000001</v>
      </c>
      <c r="GN22">
        <v>24930.3</v>
      </c>
      <c r="GO22">
        <v>28593.1</v>
      </c>
      <c r="GP22">
        <v>29415.9</v>
      </c>
      <c r="GQ22">
        <v>33252.199999999997</v>
      </c>
      <c r="GR22">
        <v>33290.1</v>
      </c>
      <c r="GS22">
        <v>1.9631000000000001</v>
      </c>
      <c r="GT22">
        <v>1.8544</v>
      </c>
      <c r="GU22">
        <v>3.65674E-2</v>
      </c>
      <c r="GV22">
        <v>0</v>
      </c>
      <c r="GW22">
        <v>27.4222</v>
      </c>
      <c r="GX22">
        <v>999.9</v>
      </c>
      <c r="GY22">
        <v>41.1</v>
      </c>
      <c r="GZ22">
        <v>35.4</v>
      </c>
      <c r="HA22">
        <v>23.7759</v>
      </c>
      <c r="HB22">
        <v>62.804600000000001</v>
      </c>
      <c r="HC22">
        <v>24.835699999999999</v>
      </c>
      <c r="HD22">
        <v>1</v>
      </c>
      <c r="HE22">
        <v>0.46859800000000001</v>
      </c>
      <c r="HF22">
        <v>3.3412199999999999</v>
      </c>
      <c r="HG22">
        <v>20.139299999999999</v>
      </c>
      <c r="HH22">
        <v>5.2316700000000003</v>
      </c>
      <c r="HI22">
        <v>11.9201</v>
      </c>
      <c r="HJ22">
        <v>4.9606000000000003</v>
      </c>
      <c r="HK22">
        <v>3.2890000000000001</v>
      </c>
      <c r="HL22">
        <v>9999</v>
      </c>
      <c r="HM22">
        <v>9999</v>
      </c>
      <c r="HN22">
        <v>9999</v>
      </c>
      <c r="HO22">
        <v>899.5</v>
      </c>
      <c r="HP22">
        <v>1.8810199999999999</v>
      </c>
      <c r="HQ22">
        <v>1.8781099999999999</v>
      </c>
      <c r="HR22">
        <v>1.8860600000000001</v>
      </c>
      <c r="HS22">
        <v>1.88388</v>
      </c>
      <c r="HT22">
        <v>1.8813800000000001</v>
      </c>
      <c r="HU22">
        <v>1.8804799999999999</v>
      </c>
      <c r="HV22">
        <v>1.88157</v>
      </c>
      <c r="HW22">
        <v>1.8809800000000001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-0.50900000000000001</v>
      </c>
      <c r="IL22">
        <v>0.1331</v>
      </c>
      <c r="IM22">
        <v>-0.65861631942263776</v>
      </c>
      <c r="IN22">
        <v>2.2153513873161218E-3</v>
      </c>
      <c r="IO22">
        <v>-2.2967369670569612E-6</v>
      </c>
      <c r="IP22">
        <v>7.7859689150384122E-10</v>
      </c>
      <c r="IQ22">
        <v>-0.17672200674604779</v>
      </c>
      <c r="IR22">
        <v>-4.1434251034592161E-3</v>
      </c>
      <c r="IS22">
        <v>8.3987709687394815E-4</v>
      </c>
      <c r="IT22">
        <v>-7.4586254598011197E-6</v>
      </c>
      <c r="IU22">
        <v>2</v>
      </c>
      <c r="IV22">
        <v>1930</v>
      </c>
      <c r="IW22">
        <v>2</v>
      </c>
      <c r="IX22">
        <v>41</v>
      </c>
      <c r="IY22">
        <v>0.9</v>
      </c>
      <c r="IZ22">
        <v>0.7</v>
      </c>
      <c r="JA22">
        <v>0.3125</v>
      </c>
      <c r="JB22">
        <v>2.5439500000000002</v>
      </c>
      <c r="JC22">
        <v>1.24512</v>
      </c>
      <c r="JD22">
        <v>2.2607400000000002</v>
      </c>
      <c r="JE22">
        <v>1.4501999999999999</v>
      </c>
      <c r="JF22">
        <v>2.36572</v>
      </c>
      <c r="JG22">
        <v>39.3917</v>
      </c>
      <c r="JH22">
        <v>24.035</v>
      </c>
      <c r="JI22">
        <v>18</v>
      </c>
      <c r="JJ22">
        <v>499.33499999999998</v>
      </c>
      <c r="JK22">
        <v>475.55599999999998</v>
      </c>
      <c r="JL22">
        <v>23.334800000000001</v>
      </c>
      <c r="JM22">
        <v>33.030099999999997</v>
      </c>
      <c r="JN22">
        <v>30.0001</v>
      </c>
      <c r="JO22">
        <v>32.968800000000002</v>
      </c>
      <c r="JP22">
        <v>32.932600000000001</v>
      </c>
      <c r="JQ22">
        <v>6.3239099999999997</v>
      </c>
      <c r="JR22">
        <v>27.429400000000001</v>
      </c>
      <c r="JS22">
        <v>34.390099999999997</v>
      </c>
      <c r="JT22">
        <v>23.337499999999999</v>
      </c>
      <c r="JU22">
        <v>75</v>
      </c>
      <c r="JV22">
        <v>17.9223</v>
      </c>
      <c r="JW22">
        <v>99.237499999999997</v>
      </c>
      <c r="JX22">
        <v>99.365399999999994</v>
      </c>
    </row>
    <row r="23" spans="1:284" x14ac:dyDescent="0.3">
      <c r="A23">
        <v>7</v>
      </c>
      <c r="B23">
        <v>1693585450.5</v>
      </c>
      <c r="C23">
        <v>699.90000009536743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1693585450.5</v>
      </c>
      <c r="N23">
        <f t="shared" si="0"/>
        <v>6.5558780003526149E-3</v>
      </c>
      <c r="O23">
        <f t="shared" si="1"/>
        <v>6.5558780003526147</v>
      </c>
      <c r="P23">
        <f t="shared" si="2"/>
        <v>-0.56507079946610517</v>
      </c>
      <c r="Q23">
        <f t="shared" si="3"/>
        <v>50.207799999999999</v>
      </c>
      <c r="R23">
        <f t="shared" si="4"/>
        <v>50.961431976770427</v>
      </c>
      <c r="S23">
        <f t="shared" si="5"/>
        <v>5.0923055521381748</v>
      </c>
      <c r="T23">
        <f t="shared" si="6"/>
        <v>5.0169991066417801</v>
      </c>
      <c r="U23">
        <f t="shared" si="7"/>
        <v>0.53863368195343697</v>
      </c>
      <c r="V23">
        <f t="shared" si="8"/>
        <v>2.932610576764267</v>
      </c>
      <c r="W23">
        <f t="shared" si="9"/>
        <v>0.48910273583720432</v>
      </c>
      <c r="X23">
        <f t="shared" si="10"/>
        <v>0.30975892152553453</v>
      </c>
      <c r="Y23">
        <f t="shared" si="11"/>
        <v>344.33899864405686</v>
      </c>
      <c r="Z23">
        <f t="shared" si="12"/>
        <v>28.704844719724655</v>
      </c>
      <c r="AA23">
        <f t="shared" si="13"/>
        <v>28.0031</v>
      </c>
      <c r="AB23">
        <f t="shared" si="14"/>
        <v>3.7955255345736441</v>
      </c>
      <c r="AC23">
        <f t="shared" si="15"/>
        <v>64.395232537334408</v>
      </c>
      <c r="AD23">
        <f t="shared" si="16"/>
        <v>2.4983272193597097</v>
      </c>
      <c r="AE23">
        <f t="shared" si="17"/>
        <v>3.8796773005070753</v>
      </c>
      <c r="AF23">
        <f t="shared" si="18"/>
        <v>1.2971983152139344</v>
      </c>
      <c r="AG23">
        <f t="shared" si="19"/>
        <v>-289.11421981555031</v>
      </c>
      <c r="AH23">
        <f t="shared" si="20"/>
        <v>59.557362962847805</v>
      </c>
      <c r="AI23">
        <f t="shared" si="21"/>
        <v>4.4352730239079161</v>
      </c>
      <c r="AJ23">
        <f t="shared" si="22"/>
        <v>119.21741481526229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52719.373168909697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10373.9</v>
      </c>
      <c r="AX23">
        <v>926.13346153846157</v>
      </c>
      <c r="AY23">
        <v>1127.5955213467539</v>
      </c>
      <c r="AZ23">
        <f t="shared" si="27"/>
        <v>0.17866518267798215</v>
      </c>
      <c r="BA23">
        <v>0.5</v>
      </c>
      <c r="BB23">
        <f t="shared" si="28"/>
        <v>1513.0502993220282</v>
      </c>
      <c r="BC23">
        <f t="shared" si="29"/>
        <v>-0.56507079946610517</v>
      </c>
      <c r="BD23">
        <f t="shared" si="30"/>
        <v>135.16470406467286</v>
      </c>
      <c r="BE23">
        <f t="shared" si="31"/>
        <v>2.2632187042379631E-3</v>
      </c>
      <c r="BF23">
        <f t="shared" si="32"/>
        <v>2.0435292931113409</v>
      </c>
      <c r="BG23">
        <f t="shared" si="33"/>
        <v>624.25821405576824</v>
      </c>
      <c r="BH23" t="s">
        <v>459</v>
      </c>
      <c r="BI23">
        <v>651.88</v>
      </c>
      <c r="BJ23">
        <f t="shared" si="34"/>
        <v>651.88</v>
      </c>
      <c r="BK23">
        <f t="shared" si="35"/>
        <v>0.42188489785643946</v>
      </c>
      <c r="BL23">
        <f t="shared" si="36"/>
        <v>0.42349271942599614</v>
      </c>
      <c r="BM23">
        <f t="shared" si="37"/>
        <v>0.82887869332380548</v>
      </c>
      <c r="BN23">
        <f t="shared" si="38"/>
        <v>1.5034596193977563</v>
      </c>
      <c r="BO23">
        <f t="shared" si="39"/>
        <v>0.94504349696663337</v>
      </c>
      <c r="BP23">
        <f t="shared" si="40"/>
        <v>0.2980849363555293</v>
      </c>
      <c r="BQ23">
        <f t="shared" si="41"/>
        <v>0.70191506364447065</v>
      </c>
      <c r="BR23">
        <v>7980</v>
      </c>
      <c r="BS23">
        <v>290.00000000000011</v>
      </c>
      <c r="BT23">
        <v>1082.5999999999999</v>
      </c>
      <c r="BU23">
        <v>165</v>
      </c>
      <c r="BV23">
        <v>10373.9</v>
      </c>
      <c r="BW23">
        <v>1080.98</v>
      </c>
      <c r="BX23">
        <v>1.62</v>
      </c>
      <c r="BY23">
        <v>300.00000000000011</v>
      </c>
      <c r="BZ23">
        <v>38.299999999999997</v>
      </c>
      <c r="CA23">
        <v>1127.5955213467539</v>
      </c>
      <c r="CB23">
        <v>1.4126052742702839</v>
      </c>
      <c r="CC23">
        <v>-48.355303350178893</v>
      </c>
      <c r="CD23">
        <v>1.1993791823538611</v>
      </c>
      <c r="CE23">
        <v>0.98306577228214542</v>
      </c>
      <c r="CF23">
        <v>-1.12628020022247E-2</v>
      </c>
      <c r="CG23">
        <v>289.99999999999989</v>
      </c>
      <c r="CH23">
        <v>1080.33</v>
      </c>
      <c r="CI23">
        <v>765</v>
      </c>
      <c r="CJ23">
        <v>10342.299999999999</v>
      </c>
      <c r="CK23">
        <v>1080.8399999999999</v>
      </c>
      <c r="CL23">
        <v>-0.51</v>
      </c>
      <c r="CZ23">
        <f t="shared" si="42"/>
        <v>1799.84</v>
      </c>
      <c r="DA23">
        <f t="shared" si="43"/>
        <v>1513.0502993220282</v>
      </c>
      <c r="DB23">
        <f t="shared" si="44"/>
        <v>0.84065822479888674</v>
      </c>
      <c r="DC23">
        <f t="shared" si="45"/>
        <v>0.19131644959777364</v>
      </c>
      <c r="DD23">
        <v>6</v>
      </c>
      <c r="DE23">
        <v>0.5</v>
      </c>
      <c r="DF23" t="s">
        <v>425</v>
      </c>
      <c r="DG23">
        <v>2</v>
      </c>
      <c r="DH23">
        <v>1693585450.5</v>
      </c>
      <c r="DI23">
        <v>50.207799999999999</v>
      </c>
      <c r="DJ23">
        <v>49.924999999999997</v>
      </c>
      <c r="DK23">
        <v>25.002099999999999</v>
      </c>
      <c r="DL23">
        <v>17.3398</v>
      </c>
      <c r="DM23">
        <v>50.683799999999998</v>
      </c>
      <c r="DN23">
        <v>25.037099999999999</v>
      </c>
      <c r="DO23">
        <v>500.52600000000001</v>
      </c>
      <c r="DP23">
        <v>99.825199999999995</v>
      </c>
      <c r="DQ23">
        <v>9.9495100000000003E-2</v>
      </c>
      <c r="DR23">
        <v>28.379799999999999</v>
      </c>
      <c r="DS23">
        <v>28.0031</v>
      </c>
      <c r="DT23">
        <v>999.9</v>
      </c>
      <c r="DU23">
        <v>0</v>
      </c>
      <c r="DV23">
        <v>0</v>
      </c>
      <c r="DW23">
        <v>10035</v>
      </c>
      <c r="DX23">
        <v>0</v>
      </c>
      <c r="DY23">
        <v>104.129</v>
      </c>
      <c r="DZ23">
        <v>0.20671100000000001</v>
      </c>
      <c r="EA23">
        <v>51.425899999999999</v>
      </c>
      <c r="EB23">
        <v>50.805999999999997</v>
      </c>
      <c r="EC23">
        <v>7.8262700000000001</v>
      </c>
      <c r="ED23">
        <v>49.924999999999997</v>
      </c>
      <c r="EE23">
        <v>17.3398</v>
      </c>
      <c r="EF23">
        <v>2.5122100000000001</v>
      </c>
      <c r="EG23">
        <v>1.73095</v>
      </c>
      <c r="EH23">
        <v>21.105799999999999</v>
      </c>
      <c r="EI23">
        <v>15.1768</v>
      </c>
      <c r="EJ23">
        <v>1799.84</v>
      </c>
      <c r="EK23">
        <v>0.97799599999999998</v>
      </c>
      <c r="EL23">
        <v>2.20044E-2</v>
      </c>
      <c r="EM23">
        <v>0</v>
      </c>
      <c r="EN23">
        <v>926.30100000000004</v>
      </c>
      <c r="EO23">
        <v>5.0010300000000001</v>
      </c>
      <c r="EP23">
        <v>17278.5</v>
      </c>
      <c r="EQ23">
        <v>14699.7</v>
      </c>
      <c r="ER23">
        <v>49.061999999999998</v>
      </c>
      <c r="ES23">
        <v>50.686999999999998</v>
      </c>
      <c r="ET23">
        <v>50.561999999999998</v>
      </c>
      <c r="EU23">
        <v>49.311999999999998</v>
      </c>
      <c r="EV23">
        <v>50.25</v>
      </c>
      <c r="EW23">
        <v>1755.35</v>
      </c>
      <c r="EX23">
        <v>39.49</v>
      </c>
      <c r="EY23">
        <v>0</v>
      </c>
      <c r="EZ23">
        <v>97.799999952316284</v>
      </c>
      <c r="FA23">
        <v>0</v>
      </c>
      <c r="FB23">
        <v>926.13346153846157</v>
      </c>
      <c r="FC23">
        <v>1.726427329203903</v>
      </c>
      <c r="FD23">
        <v>2.74188038768053</v>
      </c>
      <c r="FE23">
        <v>17280.469230769231</v>
      </c>
      <c r="FF23">
        <v>15</v>
      </c>
      <c r="FG23">
        <v>1693585484.5</v>
      </c>
      <c r="FH23" t="s">
        <v>460</v>
      </c>
      <c r="FI23">
        <v>1693585463.5</v>
      </c>
      <c r="FJ23">
        <v>1693585484.5</v>
      </c>
      <c r="FK23">
        <v>9</v>
      </c>
      <c r="FL23">
        <v>7.6999999999999999E-2</v>
      </c>
      <c r="FM23">
        <v>-1E-3</v>
      </c>
      <c r="FN23">
        <v>-0.47599999999999998</v>
      </c>
      <c r="FO23">
        <v>-3.5000000000000003E-2</v>
      </c>
      <c r="FP23">
        <v>50</v>
      </c>
      <c r="FQ23">
        <v>17</v>
      </c>
      <c r="FR23">
        <v>0.86</v>
      </c>
      <c r="FS23">
        <v>0.03</v>
      </c>
      <c r="FT23">
        <v>-0.41369870993083008</v>
      </c>
      <c r="FU23">
        <v>-6.6135295058971671E-2</v>
      </c>
      <c r="FV23">
        <v>6.587301068517859E-2</v>
      </c>
      <c r="FW23">
        <v>1</v>
      </c>
      <c r="FX23">
        <v>0.55829469838967105</v>
      </c>
      <c r="FY23">
        <v>1.8368742606744811E-2</v>
      </c>
      <c r="FZ23">
        <v>2.9571493763799741E-3</v>
      </c>
      <c r="GA23">
        <v>1</v>
      </c>
      <c r="GB23">
        <v>2</v>
      </c>
      <c r="GC23">
        <v>2</v>
      </c>
      <c r="GD23" t="s">
        <v>427</v>
      </c>
      <c r="GE23">
        <v>2.9014799999999998</v>
      </c>
      <c r="GF23">
        <v>2.8178100000000001</v>
      </c>
      <c r="GG23">
        <v>1.3932999999999999E-2</v>
      </c>
      <c r="GH23">
        <v>1.3758299999999999E-2</v>
      </c>
      <c r="GI23">
        <v>0.124005</v>
      </c>
      <c r="GJ23">
        <v>9.5265500000000003E-2</v>
      </c>
      <c r="GK23">
        <v>27317.4</v>
      </c>
      <c r="GL23">
        <v>27525.1</v>
      </c>
      <c r="GM23">
        <v>24582.1</v>
      </c>
      <c r="GN23">
        <v>24927.599999999999</v>
      </c>
      <c r="GO23">
        <v>28611.7</v>
      </c>
      <c r="GP23">
        <v>29487.599999999999</v>
      </c>
      <c r="GQ23">
        <v>33249.4</v>
      </c>
      <c r="GR23">
        <v>33285.9</v>
      </c>
      <c r="GS23">
        <v>1.9629000000000001</v>
      </c>
      <c r="GT23">
        <v>1.8511</v>
      </c>
      <c r="GU23">
        <v>3.2991199999999998E-2</v>
      </c>
      <c r="GV23">
        <v>0</v>
      </c>
      <c r="GW23">
        <v>27.464200000000002</v>
      </c>
      <c r="GX23">
        <v>999.9</v>
      </c>
      <c r="GY23">
        <v>40.6</v>
      </c>
      <c r="GZ23">
        <v>35.6</v>
      </c>
      <c r="HA23">
        <v>23.747699999999998</v>
      </c>
      <c r="HB23">
        <v>62.8645</v>
      </c>
      <c r="HC23">
        <v>25.897400000000001</v>
      </c>
      <c r="HD23">
        <v>1</v>
      </c>
      <c r="HE23">
        <v>0.47438999999999998</v>
      </c>
      <c r="HF23">
        <v>2.9544199999999998</v>
      </c>
      <c r="HG23">
        <v>20.1435</v>
      </c>
      <c r="HH23">
        <v>5.2340600000000004</v>
      </c>
      <c r="HI23">
        <v>11.9201</v>
      </c>
      <c r="HJ23">
        <v>4.9598000000000004</v>
      </c>
      <c r="HK23">
        <v>3.2890000000000001</v>
      </c>
      <c r="HL23">
        <v>9999</v>
      </c>
      <c r="HM23">
        <v>9999</v>
      </c>
      <c r="HN23">
        <v>9999</v>
      </c>
      <c r="HO23">
        <v>899.5</v>
      </c>
      <c r="HP23">
        <v>1.8811800000000001</v>
      </c>
      <c r="HQ23">
        <v>1.87825</v>
      </c>
      <c r="HR23">
        <v>1.8861399999999999</v>
      </c>
      <c r="HS23">
        <v>1.8839999999999999</v>
      </c>
      <c r="HT23">
        <v>1.88151</v>
      </c>
      <c r="HU23">
        <v>1.8805700000000001</v>
      </c>
      <c r="HV23">
        <v>1.88171</v>
      </c>
      <c r="HW23">
        <v>1.8811199999999999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-0.47599999999999998</v>
      </c>
      <c r="IL23">
        <v>-3.5000000000000003E-2</v>
      </c>
      <c r="IM23">
        <v>-0.65861631942263776</v>
      </c>
      <c r="IN23">
        <v>2.2153513873161218E-3</v>
      </c>
      <c r="IO23">
        <v>-2.2967369670569612E-6</v>
      </c>
      <c r="IP23">
        <v>7.7859689150384122E-10</v>
      </c>
      <c r="IQ23">
        <v>-0.17672200674604779</v>
      </c>
      <c r="IR23">
        <v>-4.1434251034592161E-3</v>
      </c>
      <c r="IS23">
        <v>8.3987709687394815E-4</v>
      </c>
      <c r="IT23">
        <v>-7.4586254598011197E-6</v>
      </c>
      <c r="IU23">
        <v>2</v>
      </c>
      <c r="IV23">
        <v>1930</v>
      </c>
      <c r="IW23">
        <v>2</v>
      </c>
      <c r="IX23">
        <v>41</v>
      </c>
      <c r="IY23">
        <v>2.5</v>
      </c>
      <c r="IZ23">
        <v>2.2999999999999998</v>
      </c>
      <c r="JA23">
        <v>0.25878899999999999</v>
      </c>
      <c r="JB23">
        <v>2.5500500000000001</v>
      </c>
      <c r="JC23">
        <v>1.24512</v>
      </c>
      <c r="JD23">
        <v>2.2595200000000002</v>
      </c>
      <c r="JE23">
        <v>1.4501999999999999</v>
      </c>
      <c r="JF23">
        <v>2.4597199999999999</v>
      </c>
      <c r="JG23">
        <v>39.491599999999998</v>
      </c>
      <c r="JH23">
        <v>23.833600000000001</v>
      </c>
      <c r="JI23">
        <v>18</v>
      </c>
      <c r="JJ23">
        <v>499.87900000000002</v>
      </c>
      <c r="JK23">
        <v>473.91699999999997</v>
      </c>
      <c r="JL23">
        <v>23.5931</v>
      </c>
      <c r="JM23">
        <v>33.124499999999998</v>
      </c>
      <c r="JN23">
        <v>30.000399999999999</v>
      </c>
      <c r="JO23">
        <v>33.051099999999998</v>
      </c>
      <c r="JP23">
        <v>33.0152</v>
      </c>
      <c r="JQ23">
        <v>5.2493400000000001</v>
      </c>
      <c r="JR23">
        <v>28.9422</v>
      </c>
      <c r="JS23">
        <v>32.524799999999999</v>
      </c>
      <c r="JT23">
        <v>23.598099999999999</v>
      </c>
      <c r="JU23">
        <v>50</v>
      </c>
      <c r="JV23">
        <v>17.388400000000001</v>
      </c>
      <c r="JW23">
        <v>99.228899999999996</v>
      </c>
      <c r="JX23">
        <v>99.353700000000003</v>
      </c>
    </row>
    <row r="24" spans="1:284" x14ac:dyDescent="0.3">
      <c r="A24">
        <v>8</v>
      </c>
      <c r="B24">
        <v>1693585611.5</v>
      </c>
      <c r="C24">
        <v>860.90000009536743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1693585611.5</v>
      </c>
      <c r="N24">
        <f t="shared" si="0"/>
        <v>6.9458455538468035E-3</v>
      </c>
      <c r="O24">
        <f t="shared" si="1"/>
        <v>6.9458455538468034</v>
      </c>
      <c r="P24">
        <f t="shared" si="2"/>
        <v>-3.0470294567496206</v>
      </c>
      <c r="Q24">
        <f t="shared" si="3"/>
        <v>23.5669</v>
      </c>
      <c r="R24">
        <f t="shared" si="4"/>
        <v>31.948209873273267</v>
      </c>
      <c r="S24">
        <f t="shared" si="5"/>
        <v>3.1923923195557915</v>
      </c>
      <c r="T24">
        <f t="shared" si="6"/>
        <v>2.3548984701855904</v>
      </c>
      <c r="U24">
        <f t="shared" si="7"/>
        <v>0.59734556691810237</v>
      </c>
      <c r="V24">
        <f t="shared" si="8"/>
        <v>2.9295285282880039</v>
      </c>
      <c r="W24">
        <f t="shared" si="9"/>
        <v>0.53701742135721298</v>
      </c>
      <c r="X24">
        <f t="shared" si="10"/>
        <v>0.34054698016941626</v>
      </c>
      <c r="Y24">
        <f t="shared" si="11"/>
        <v>344.36369864415485</v>
      </c>
      <c r="Z24">
        <f t="shared" si="12"/>
        <v>28.606386682276554</v>
      </c>
      <c r="AA24">
        <f t="shared" si="13"/>
        <v>27.9803</v>
      </c>
      <c r="AB24">
        <f t="shared" si="14"/>
        <v>3.7904837076789244</v>
      </c>
      <c r="AC24">
        <f t="shared" si="15"/>
        <v>65.434159043736472</v>
      </c>
      <c r="AD24">
        <f t="shared" si="16"/>
        <v>2.53898842056612</v>
      </c>
      <c r="AE24">
        <f t="shared" si="17"/>
        <v>3.8802186161956316</v>
      </c>
      <c r="AF24">
        <f t="shared" si="18"/>
        <v>1.2514952871128044</v>
      </c>
      <c r="AG24">
        <f t="shared" si="19"/>
        <v>-306.31178892464402</v>
      </c>
      <c r="AH24">
        <f t="shared" si="20"/>
        <v>63.474776616657763</v>
      </c>
      <c r="AI24">
        <f t="shared" si="21"/>
        <v>4.7314978269486048</v>
      </c>
      <c r="AJ24">
        <f t="shared" si="22"/>
        <v>106.25818416311721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52630.249509877103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10377.6</v>
      </c>
      <c r="AX24">
        <v>933.83299999999997</v>
      </c>
      <c r="AY24">
        <v>1107.1527035712791</v>
      </c>
      <c r="AZ24">
        <f t="shared" si="27"/>
        <v>0.15654543678772737</v>
      </c>
      <c r="BA24">
        <v>0.5</v>
      </c>
      <c r="BB24">
        <f t="shared" si="28"/>
        <v>1513.1594993220774</v>
      </c>
      <c r="BC24">
        <f t="shared" si="29"/>
        <v>-3.0470294567496206</v>
      </c>
      <c r="BD24">
        <f t="shared" si="30"/>
        <v>118.43910737543673</v>
      </c>
      <c r="BE24">
        <f t="shared" si="31"/>
        <v>6.2280617543435568E-4</v>
      </c>
      <c r="BF24">
        <f t="shared" si="32"/>
        <v>2.0997259808245183</v>
      </c>
      <c r="BG24">
        <f t="shared" si="33"/>
        <v>617.94149566893054</v>
      </c>
      <c r="BH24" t="s">
        <v>464</v>
      </c>
      <c r="BI24">
        <v>645.39</v>
      </c>
      <c r="BJ24">
        <f t="shared" si="34"/>
        <v>645.39</v>
      </c>
      <c r="BK24">
        <f t="shared" si="35"/>
        <v>0.41707228106998928</v>
      </c>
      <c r="BL24">
        <f t="shared" si="36"/>
        <v>0.3753436607825234</v>
      </c>
      <c r="BM24">
        <f t="shared" si="37"/>
        <v>0.83428457998217143</v>
      </c>
      <c r="BN24">
        <f t="shared" si="38"/>
        <v>1.5262905664679958</v>
      </c>
      <c r="BO24">
        <f t="shared" si="39"/>
        <v>0.95342763356900473</v>
      </c>
      <c r="BP24">
        <f t="shared" si="40"/>
        <v>0.2594072443707095</v>
      </c>
      <c r="BQ24">
        <f t="shared" si="41"/>
        <v>0.7405927556292905</v>
      </c>
      <c r="BR24">
        <v>7982</v>
      </c>
      <c r="BS24">
        <v>290.00000000000011</v>
      </c>
      <c r="BT24">
        <v>1070.3499999999999</v>
      </c>
      <c r="BU24">
        <v>135</v>
      </c>
      <c r="BV24">
        <v>10377.6</v>
      </c>
      <c r="BW24">
        <v>1068.47</v>
      </c>
      <c r="BX24">
        <v>1.88</v>
      </c>
      <c r="BY24">
        <v>300.00000000000011</v>
      </c>
      <c r="BZ24">
        <v>38.299999999999997</v>
      </c>
      <c r="CA24">
        <v>1107.1527035712791</v>
      </c>
      <c r="CB24">
        <v>1.165072310568136</v>
      </c>
      <c r="CC24">
        <v>-40.144148417604299</v>
      </c>
      <c r="CD24">
        <v>0.98908714296613598</v>
      </c>
      <c r="CE24">
        <v>0.9832866772427109</v>
      </c>
      <c r="CF24">
        <v>-1.126139888765296E-2</v>
      </c>
      <c r="CG24">
        <v>289.99999999999989</v>
      </c>
      <c r="CH24">
        <v>1068.23</v>
      </c>
      <c r="CI24">
        <v>735</v>
      </c>
      <c r="CJ24">
        <v>10342.799999999999</v>
      </c>
      <c r="CK24">
        <v>1068.3399999999999</v>
      </c>
      <c r="CL24">
        <v>-0.11</v>
      </c>
      <c r="CZ24">
        <f t="shared" si="42"/>
        <v>1799.97</v>
      </c>
      <c r="DA24">
        <f t="shared" si="43"/>
        <v>1513.1594993220774</v>
      </c>
      <c r="DB24">
        <f t="shared" si="44"/>
        <v>0.84065817725966396</v>
      </c>
      <c r="DC24">
        <f t="shared" si="45"/>
        <v>0.19131635451932802</v>
      </c>
      <c r="DD24">
        <v>6</v>
      </c>
      <c r="DE24">
        <v>0.5</v>
      </c>
      <c r="DF24" t="s">
        <v>425</v>
      </c>
      <c r="DG24">
        <v>2</v>
      </c>
      <c r="DH24">
        <v>1693585611.5</v>
      </c>
      <c r="DI24">
        <v>23.5669</v>
      </c>
      <c r="DJ24">
        <v>20.110399999999998</v>
      </c>
      <c r="DK24">
        <v>25.409199999999998</v>
      </c>
      <c r="DL24">
        <v>17.2942</v>
      </c>
      <c r="DM24">
        <v>24.069800000000001</v>
      </c>
      <c r="DN24">
        <v>25.2728</v>
      </c>
      <c r="DO24">
        <v>500.50700000000001</v>
      </c>
      <c r="DP24">
        <v>99.824100000000001</v>
      </c>
      <c r="DQ24">
        <v>9.98811E-2</v>
      </c>
      <c r="DR24">
        <v>28.382200000000001</v>
      </c>
      <c r="DS24">
        <v>27.9803</v>
      </c>
      <c r="DT24">
        <v>999.9</v>
      </c>
      <c r="DU24">
        <v>0</v>
      </c>
      <c r="DV24">
        <v>0</v>
      </c>
      <c r="DW24">
        <v>10017.5</v>
      </c>
      <c r="DX24">
        <v>0</v>
      </c>
      <c r="DY24">
        <v>102.879</v>
      </c>
      <c r="DZ24">
        <v>3.4565100000000002</v>
      </c>
      <c r="EA24">
        <v>24.1814</v>
      </c>
      <c r="EB24">
        <v>20.464300000000001</v>
      </c>
      <c r="EC24">
        <v>8.1150099999999998</v>
      </c>
      <c r="ED24">
        <v>20.110399999999998</v>
      </c>
      <c r="EE24">
        <v>17.2942</v>
      </c>
      <c r="EF24">
        <v>2.5364499999999999</v>
      </c>
      <c r="EG24">
        <v>1.72638</v>
      </c>
      <c r="EH24">
        <v>21.2623</v>
      </c>
      <c r="EI24">
        <v>15.1357</v>
      </c>
      <c r="EJ24">
        <v>1799.97</v>
      </c>
      <c r="EK24">
        <v>0.97799899999999995</v>
      </c>
      <c r="EL24">
        <v>2.2000800000000001E-2</v>
      </c>
      <c r="EM24">
        <v>0</v>
      </c>
      <c r="EN24">
        <v>934.048</v>
      </c>
      <c r="EO24">
        <v>5.0010300000000001</v>
      </c>
      <c r="EP24">
        <v>17424.5</v>
      </c>
      <c r="EQ24">
        <v>14700.9</v>
      </c>
      <c r="ER24">
        <v>49.186999999999998</v>
      </c>
      <c r="ES24">
        <v>50.811999999999998</v>
      </c>
      <c r="ET24">
        <v>50.75</v>
      </c>
      <c r="EU24">
        <v>49.5</v>
      </c>
      <c r="EV24">
        <v>50.5</v>
      </c>
      <c r="EW24">
        <v>1755.48</v>
      </c>
      <c r="EX24">
        <v>39.49</v>
      </c>
      <c r="EY24">
        <v>0</v>
      </c>
      <c r="EZ24">
        <v>159</v>
      </c>
      <c r="FA24">
        <v>0</v>
      </c>
      <c r="FB24">
        <v>933.83299999999997</v>
      </c>
      <c r="FC24">
        <v>1.953914540058832</v>
      </c>
      <c r="FD24">
        <v>39.476923328981798</v>
      </c>
      <c r="FE24">
        <v>17421.288461538461</v>
      </c>
      <c r="FF24">
        <v>15</v>
      </c>
      <c r="FG24">
        <v>1693585573</v>
      </c>
      <c r="FH24" t="s">
        <v>465</v>
      </c>
      <c r="FI24">
        <v>1693585549.5</v>
      </c>
      <c r="FJ24">
        <v>1693585573</v>
      </c>
      <c r="FK24">
        <v>10</v>
      </c>
      <c r="FL24">
        <v>2.7E-2</v>
      </c>
      <c r="FM24">
        <v>3.0000000000000001E-3</v>
      </c>
      <c r="FN24">
        <v>-0.51100000000000001</v>
      </c>
      <c r="FO24">
        <v>-2.8000000000000001E-2</v>
      </c>
      <c r="FP24">
        <v>20</v>
      </c>
      <c r="FQ24">
        <v>18</v>
      </c>
      <c r="FR24">
        <v>0.74</v>
      </c>
      <c r="FS24">
        <v>0.04</v>
      </c>
      <c r="FT24">
        <v>-3.158301366641</v>
      </c>
      <c r="FU24">
        <v>-0.1850498749856711</v>
      </c>
      <c r="FV24">
        <v>5.7622319130694037E-2</v>
      </c>
      <c r="FW24">
        <v>1</v>
      </c>
      <c r="FX24">
        <v>0.60141859593430691</v>
      </c>
      <c r="FY24">
        <v>4.7520501302767228E-2</v>
      </c>
      <c r="FZ24">
        <v>1.7048068964163651E-2</v>
      </c>
      <c r="GA24">
        <v>1</v>
      </c>
      <c r="GB24">
        <v>2</v>
      </c>
      <c r="GC24">
        <v>2</v>
      </c>
      <c r="GD24" t="s">
        <v>427</v>
      </c>
      <c r="GE24">
        <v>2.9011300000000002</v>
      </c>
      <c r="GF24">
        <v>2.8180399999999999</v>
      </c>
      <c r="GG24">
        <v>6.646E-3</v>
      </c>
      <c r="GH24">
        <v>5.5715799999999996E-3</v>
      </c>
      <c r="GI24">
        <v>0.12477100000000001</v>
      </c>
      <c r="GJ24">
        <v>9.5057000000000003E-2</v>
      </c>
      <c r="GK24">
        <v>27513.9</v>
      </c>
      <c r="GL24">
        <v>27747.9</v>
      </c>
      <c r="GM24">
        <v>24578</v>
      </c>
      <c r="GN24">
        <v>24923.5</v>
      </c>
      <c r="GO24">
        <v>28582.3</v>
      </c>
      <c r="GP24">
        <v>29488.799999999999</v>
      </c>
      <c r="GQ24">
        <v>33244</v>
      </c>
      <c r="GR24">
        <v>33279.4</v>
      </c>
      <c r="GS24">
        <v>1.9612000000000001</v>
      </c>
      <c r="GT24">
        <v>1.8475999999999999</v>
      </c>
      <c r="GU24">
        <v>3.4093900000000003E-2</v>
      </c>
      <c r="GV24">
        <v>0</v>
      </c>
      <c r="GW24">
        <v>27.423400000000001</v>
      </c>
      <c r="GX24">
        <v>999.9</v>
      </c>
      <c r="GY24">
        <v>40</v>
      </c>
      <c r="GZ24">
        <v>35.700000000000003</v>
      </c>
      <c r="HA24">
        <v>23.524899999999999</v>
      </c>
      <c r="HB24">
        <v>62.904499999999999</v>
      </c>
      <c r="HC24">
        <v>25.8934</v>
      </c>
      <c r="HD24">
        <v>1</v>
      </c>
      <c r="HE24">
        <v>0.48664600000000002</v>
      </c>
      <c r="HF24">
        <v>2.8590200000000001</v>
      </c>
      <c r="HG24">
        <v>20.145</v>
      </c>
      <c r="HH24">
        <v>5.2340600000000004</v>
      </c>
      <c r="HI24">
        <v>11.9201</v>
      </c>
      <c r="HJ24">
        <v>4.9610000000000003</v>
      </c>
      <c r="HK24">
        <v>3.2890000000000001</v>
      </c>
      <c r="HL24">
        <v>9999</v>
      </c>
      <c r="HM24">
        <v>9999</v>
      </c>
      <c r="HN24">
        <v>9999</v>
      </c>
      <c r="HO24">
        <v>899.5</v>
      </c>
      <c r="HP24">
        <v>1.8811199999999999</v>
      </c>
      <c r="HQ24">
        <v>1.87822</v>
      </c>
      <c r="HR24">
        <v>1.8861399999999999</v>
      </c>
      <c r="HS24">
        <v>1.8839999999999999</v>
      </c>
      <c r="HT24">
        <v>1.8815</v>
      </c>
      <c r="HU24">
        <v>1.88049</v>
      </c>
      <c r="HV24">
        <v>1.88171</v>
      </c>
      <c r="HW24">
        <v>1.8811199999999999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-0.503</v>
      </c>
      <c r="IL24">
        <v>0.13639999999999999</v>
      </c>
      <c r="IM24">
        <v>-0.55483588152360253</v>
      </c>
      <c r="IN24">
        <v>2.2153513873161218E-3</v>
      </c>
      <c r="IO24">
        <v>-2.2967369670569612E-6</v>
      </c>
      <c r="IP24">
        <v>7.7859689150384122E-10</v>
      </c>
      <c r="IQ24">
        <v>-0.17493514813871339</v>
      </c>
      <c r="IR24">
        <v>-4.1434251034592161E-3</v>
      </c>
      <c r="IS24">
        <v>8.3987709687394815E-4</v>
      </c>
      <c r="IT24">
        <v>-7.4586254598011197E-6</v>
      </c>
      <c r="IU24">
        <v>2</v>
      </c>
      <c r="IV24">
        <v>1930</v>
      </c>
      <c r="IW24">
        <v>2</v>
      </c>
      <c r="IX24">
        <v>41</v>
      </c>
      <c r="IY24">
        <v>1</v>
      </c>
      <c r="IZ24">
        <v>0.6</v>
      </c>
      <c r="JA24">
        <v>0.19531200000000001</v>
      </c>
      <c r="JB24">
        <v>2.5732400000000002</v>
      </c>
      <c r="JC24">
        <v>1.24512</v>
      </c>
      <c r="JD24">
        <v>2.2607400000000002</v>
      </c>
      <c r="JE24">
        <v>1.4501999999999999</v>
      </c>
      <c r="JF24">
        <v>2.4682599999999999</v>
      </c>
      <c r="JG24">
        <v>39.641800000000003</v>
      </c>
      <c r="JH24">
        <v>23.851099999999999</v>
      </c>
      <c r="JI24">
        <v>18</v>
      </c>
      <c r="JJ24">
        <v>499.86900000000003</v>
      </c>
      <c r="JK24">
        <v>472.55500000000001</v>
      </c>
      <c r="JL24">
        <v>23.672599999999999</v>
      </c>
      <c r="JM24">
        <v>33.257899999999999</v>
      </c>
      <c r="JN24">
        <v>30</v>
      </c>
      <c r="JO24">
        <v>33.190800000000003</v>
      </c>
      <c r="JP24">
        <v>33.148699999999998</v>
      </c>
      <c r="JQ24">
        <v>3.97892</v>
      </c>
      <c r="JR24">
        <v>28.86</v>
      </c>
      <c r="JS24">
        <v>31.31</v>
      </c>
      <c r="JT24">
        <v>23.678599999999999</v>
      </c>
      <c r="JU24">
        <v>20</v>
      </c>
      <c r="JV24">
        <v>17.2591</v>
      </c>
      <c r="JW24">
        <v>99.212500000000006</v>
      </c>
      <c r="JX24">
        <v>99.335499999999996</v>
      </c>
    </row>
    <row r="25" spans="1:284" x14ac:dyDescent="0.3">
      <c r="A25">
        <v>9</v>
      </c>
      <c r="B25">
        <v>1693585732.5</v>
      </c>
      <c r="C25">
        <v>981.90000009536743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1693585732.5</v>
      </c>
      <c r="N25">
        <f t="shared" si="0"/>
        <v>7.0406114031982998E-3</v>
      </c>
      <c r="O25">
        <f t="shared" si="1"/>
        <v>7.0406114031982998</v>
      </c>
      <c r="P25">
        <f t="shared" si="2"/>
        <v>27.175616837614008</v>
      </c>
      <c r="Q25">
        <f t="shared" si="3"/>
        <v>364.41699999999997</v>
      </c>
      <c r="R25">
        <f t="shared" si="4"/>
        <v>279.88006294163768</v>
      </c>
      <c r="S25">
        <f t="shared" si="5"/>
        <v>27.96712959246085</v>
      </c>
      <c r="T25">
        <f t="shared" si="6"/>
        <v>36.414517552902801</v>
      </c>
      <c r="U25">
        <f t="shared" si="7"/>
        <v>0.61198993861120232</v>
      </c>
      <c r="V25">
        <f t="shared" si="8"/>
        <v>2.9430977386710668</v>
      </c>
      <c r="W25">
        <f t="shared" si="9"/>
        <v>0.54909381222384768</v>
      </c>
      <c r="X25">
        <f t="shared" si="10"/>
        <v>0.34829437268922797</v>
      </c>
      <c r="Y25">
        <f t="shared" si="11"/>
        <v>344.39029864426027</v>
      </c>
      <c r="Z25">
        <f t="shared" si="12"/>
        <v>28.691249174457511</v>
      </c>
      <c r="AA25">
        <f t="shared" si="13"/>
        <v>27.9895</v>
      </c>
      <c r="AB25">
        <f t="shared" si="14"/>
        <v>3.7925174254215195</v>
      </c>
      <c r="AC25">
        <f t="shared" si="15"/>
        <v>65.347765411389261</v>
      </c>
      <c r="AD25">
        <f t="shared" si="16"/>
        <v>2.55192505734172</v>
      </c>
      <c r="AE25">
        <f t="shared" si="17"/>
        <v>3.9051450975811837</v>
      </c>
      <c r="AF25">
        <f t="shared" si="18"/>
        <v>1.2405923680797994</v>
      </c>
      <c r="AG25">
        <f t="shared" si="19"/>
        <v>-310.49096288104505</v>
      </c>
      <c r="AH25">
        <f t="shared" si="20"/>
        <v>79.794280670950315</v>
      </c>
      <c r="AI25">
        <f t="shared" si="21"/>
        <v>5.9240759117847679</v>
      </c>
      <c r="AJ25">
        <f t="shared" si="22"/>
        <v>119.6176923459503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53001.795962258831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10379.5</v>
      </c>
      <c r="AX25">
        <v>899.16796153846144</v>
      </c>
      <c r="AY25">
        <v>1238.6581550799281</v>
      </c>
      <c r="AZ25">
        <f t="shared" si="27"/>
        <v>0.27407900408128349</v>
      </c>
      <c r="BA25">
        <v>0.5</v>
      </c>
      <c r="BB25">
        <f t="shared" si="28"/>
        <v>1513.27709932213</v>
      </c>
      <c r="BC25">
        <f t="shared" si="29"/>
        <v>27.175616837614008</v>
      </c>
      <c r="BD25">
        <f t="shared" si="30"/>
        <v>207.37874014061146</v>
      </c>
      <c r="BE25">
        <f t="shared" si="31"/>
        <v>2.0594411551538652E-2</v>
      </c>
      <c r="BF25">
        <f t="shared" si="32"/>
        <v>1.7706352926555011</v>
      </c>
      <c r="BG25">
        <f t="shared" si="33"/>
        <v>656.86464879676873</v>
      </c>
      <c r="BH25" t="s">
        <v>469</v>
      </c>
      <c r="BI25">
        <v>621.71</v>
      </c>
      <c r="BJ25">
        <f t="shared" si="34"/>
        <v>621.71</v>
      </c>
      <c r="BK25">
        <f t="shared" si="35"/>
        <v>0.49807782118878285</v>
      </c>
      <c r="BL25">
        <f t="shared" si="36"/>
        <v>0.55027345611801748</v>
      </c>
      <c r="BM25">
        <f t="shared" si="37"/>
        <v>0.78045799702510599</v>
      </c>
      <c r="BN25">
        <f t="shared" si="38"/>
        <v>1.3853258548853919</v>
      </c>
      <c r="BO25">
        <f t="shared" si="39"/>
        <v>0.89949379325821599</v>
      </c>
      <c r="BP25">
        <f t="shared" si="40"/>
        <v>0.38047453316484636</v>
      </c>
      <c r="BQ25">
        <f t="shared" si="41"/>
        <v>0.61952546683515364</v>
      </c>
      <c r="BR25">
        <v>7984</v>
      </c>
      <c r="BS25">
        <v>290.00000000000011</v>
      </c>
      <c r="BT25">
        <v>1150.67</v>
      </c>
      <c r="BU25">
        <v>125</v>
      </c>
      <c r="BV25">
        <v>10379.5</v>
      </c>
      <c r="BW25">
        <v>1146.8800000000001</v>
      </c>
      <c r="BX25">
        <v>3.79</v>
      </c>
      <c r="BY25">
        <v>300.00000000000011</v>
      </c>
      <c r="BZ25">
        <v>38.299999999999997</v>
      </c>
      <c r="CA25">
        <v>1238.6581550799281</v>
      </c>
      <c r="CB25">
        <v>1.359434904546766</v>
      </c>
      <c r="CC25">
        <v>-95.26553331032531</v>
      </c>
      <c r="CD25">
        <v>1.154070338302416</v>
      </c>
      <c r="CE25">
        <v>0.99590767550847892</v>
      </c>
      <c r="CF25">
        <v>-1.1261791991101231E-2</v>
      </c>
      <c r="CG25">
        <v>289.99999999999989</v>
      </c>
      <c r="CH25">
        <v>1142.01</v>
      </c>
      <c r="CI25">
        <v>855</v>
      </c>
      <c r="CJ25">
        <v>10336.299999999999</v>
      </c>
      <c r="CK25">
        <v>1146.49</v>
      </c>
      <c r="CL25">
        <v>-4.4800000000000004</v>
      </c>
      <c r="CZ25">
        <f t="shared" si="42"/>
        <v>1800.11</v>
      </c>
      <c r="DA25">
        <f t="shared" si="43"/>
        <v>1513.27709932213</v>
      </c>
      <c r="DB25">
        <f t="shared" si="44"/>
        <v>0.84065812607125678</v>
      </c>
      <c r="DC25">
        <f t="shared" si="45"/>
        <v>0.19131625214251369</v>
      </c>
      <c r="DD25">
        <v>6</v>
      </c>
      <c r="DE25">
        <v>0.5</v>
      </c>
      <c r="DF25" t="s">
        <v>425</v>
      </c>
      <c r="DG25">
        <v>2</v>
      </c>
      <c r="DH25">
        <v>1693585732.5</v>
      </c>
      <c r="DI25">
        <v>364.41699999999997</v>
      </c>
      <c r="DJ25">
        <v>400.07900000000001</v>
      </c>
      <c r="DK25">
        <v>25.5383</v>
      </c>
      <c r="DL25">
        <v>17.311699999999998</v>
      </c>
      <c r="DM25">
        <v>364.786</v>
      </c>
      <c r="DN25">
        <v>25.4008</v>
      </c>
      <c r="DO25">
        <v>500.387</v>
      </c>
      <c r="DP25">
        <v>99.825999999999993</v>
      </c>
      <c r="DQ25">
        <v>9.9408399999999994E-2</v>
      </c>
      <c r="DR25">
        <v>28.4924</v>
      </c>
      <c r="DS25">
        <v>27.9895</v>
      </c>
      <c r="DT25">
        <v>999.9</v>
      </c>
      <c r="DU25">
        <v>0</v>
      </c>
      <c r="DV25">
        <v>0</v>
      </c>
      <c r="DW25">
        <v>10095</v>
      </c>
      <c r="DX25">
        <v>0</v>
      </c>
      <c r="DY25">
        <v>105.804</v>
      </c>
      <c r="DZ25">
        <v>-35.661700000000003</v>
      </c>
      <c r="EA25">
        <v>373.96800000000002</v>
      </c>
      <c r="EB25">
        <v>407.12700000000001</v>
      </c>
      <c r="EC25">
        <v>8.2266200000000005</v>
      </c>
      <c r="ED25">
        <v>400.07900000000001</v>
      </c>
      <c r="EE25">
        <v>17.311699999999998</v>
      </c>
      <c r="EF25">
        <v>2.5493899999999998</v>
      </c>
      <c r="EG25">
        <v>1.7281599999999999</v>
      </c>
      <c r="EH25">
        <v>21.345300000000002</v>
      </c>
      <c r="EI25">
        <v>15.1517</v>
      </c>
      <c r="EJ25">
        <v>1800.11</v>
      </c>
      <c r="EK25">
        <v>0.97800299999999996</v>
      </c>
      <c r="EL25">
        <v>2.1997099999999999E-2</v>
      </c>
      <c r="EM25">
        <v>0</v>
      </c>
      <c r="EN25">
        <v>899.08100000000002</v>
      </c>
      <c r="EO25">
        <v>5.0010300000000001</v>
      </c>
      <c r="EP25">
        <v>16868.900000000001</v>
      </c>
      <c r="EQ25">
        <v>14702</v>
      </c>
      <c r="ER25">
        <v>49.311999999999998</v>
      </c>
      <c r="ES25">
        <v>50.875</v>
      </c>
      <c r="ET25">
        <v>50.936999999999998</v>
      </c>
      <c r="EU25">
        <v>49.561999999999998</v>
      </c>
      <c r="EV25">
        <v>50.686999999999998</v>
      </c>
      <c r="EW25">
        <v>1755.62</v>
      </c>
      <c r="EX25">
        <v>39.49</v>
      </c>
      <c r="EY25">
        <v>0</v>
      </c>
      <c r="EZ25">
        <v>119</v>
      </c>
      <c r="FA25">
        <v>0</v>
      </c>
      <c r="FB25">
        <v>899.16796153846144</v>
      </c>
      <c r="FC25">
        <v>0.3712478636707891</v>
      </c>
      <c r="FD25">
        <v>-23.87692317448397</v>
      </c>
      <c r="FE25">
        <v>16874.484615384619</v>
      </c>
      <c r="FF25">
        <v>15</v>
      </c>
      <c r="FG25">
        <v>1693585692.5</v>
      </c>
      <c r="FH25" t="s">
        <v>470</v>
      </c>
      <c r="FI25">
        <v>1693585680</v>
      </c>
      <c r="FJ25">
        <v>1693585692.5</v>
      </c>
      <c r="FK25">
        <v>11</v>
      </c>
      <c r="FL25">
        <v>-0.35399999999999998</v>
      </c>
      <c r="FM25">
        <v>-2E-3</v>
      </c>
      <c r="FN25">
        <v>-0.34</v>
      </c>
      <c r="FO25">
        <v>-3.7999999999999999E-2</v>
      </c>
      <c r="FP25">
        <v>400</v>
      </c>
      <c r="FQ25">
        <v>17</v>
      </c>
      <c r="FR25">
        <v>0.21</v>
      </c>
      <c r="FS25">
        <v>0.02</v>
      </c>
      <c r="FT25">
        <v>26.968414911588081</v>
      </c>
      <c r="FU25">
        <v>8.564045752391243E-2</v>
      </c>
      <c r="FV25">
        <v>0.10645656933769659</v>
      </c>
      <c r="FW25">
        <v>1</v>
      </c>
      <c r="FX25">
        <v>0.61192781126259499</v>
      </c>
      <c r="FY25">
        <v>4.9354832933390692E-2</v>
      </c>
      <c r="FZ25">
        <v>1.2894459880204569E-2</v>
      </c>
      <c r="GA25">
        <v>1</v>
      </c>
      <c r="GB25">
        <v>2</v>
      </c>
      <c r="GC25">
        <v>2</v>
      </c>
      <c r="GD25" t="s">
        <v>427</v>
      </c>
      <c r="GE25">
        <v>2.9007000000000001</v>
      </c>
      <c r="GF25">
        <v>2.81826</v>
      </c>
      <c r="GG25">
        <v>8.4734100000000007E-2</v>
      </c>
      <c r="GH25">
        <v>9.0991799999999998E-2</v>
      </c>
      <c r="GI25">
        <v>0.12518899999999999</v>
      </c>
      <c r="GJ25">
        <v>9.5109899999999997E-2</v>
      </c>
      <c r="GK25">
        <v>25350.5</v>
      </c>
      <c r="GL25">
        <v>25364.400000000001</v>
      </c>
      <c r="GM25">
        <v>24575.200000000001</v>
      </c>
      <c r="GN25">
        <v>24920.799999999999</v>
      </c>
      <c r="GO25">
        <v>28565.7</v>
      </c>
      <c r="GP25">
        <v>29483.5</v>
      </c>
      <c r="GQ25">
        <v>33240.300000000003</v>
      </c>
      <c r="GR25">
        <v>33275.199999999997</v>
      </c>
      <c r="GS25">
        <v>1.9602999999999999</v>
      </c>
      <c r="GT25">
        <v>1.8471</v>
      </c>
      <c r="GU25">
        <v>3.2871999999999998E-2</v>
      </c>
      <c r="GV25">
        <v>0</v>
      </c>
      <c r="GW25">
        <v>27.452500000000001</v>
      </c>
      <c r="GX25">
        <v>999.9</v>
      </c>
      <c r="GY25">
        <v>39.6</v>
      </c>
      <c r="GZ25">
        <v>35.799999999999997</v>
      </c>
      <c r="HA25">
        <v>23.4178</v>
      </c>
      <c r="HB25">
        <v>62.744500000000002</v>
      </c>
      <c r="HC25">
        <v>24.463100000000001</v>
      </c>
      <c r="HD25">
        <v>1</v>
      </c>
      <c r="HE25">
        <v>0.49237799999999998</v>
      </c>
      <c r="HF25">
        <v>2.8187899999999999</v>
      </c>
      <c r="HG25">
        <v>20.145</v>
      </c>
      <c r="HH25">
        <v>5.23346</v>
      </c>
      <c r="HI25">
        <v>11.9201</v>
      </c>
      <c r="HJ25">
        <v>4.9603999999999999</v>
      </c>
      <c r="HK25">
        <v>3.2890000000000001</v>
      </c>
      <c r="HL25">
        <v>9999</v>
      </c>
      <c r="HM25">
        <v>9999</v>
      </c>
      <c r="HN25">
        <v>9999</v>
      </c>
      <c r="HO25">
        <v>899.6</v>
      </c>
      <c r="HP25">
        <v>1.8811</v>
      </c>
      <c r="HQ25">
        <v>1.8782000000000001</v>
      </c>
      <c r="HR25">
        <v>1.8861399999999999</v>
      </c>
      <c r="HS25">
        <v>1.8839600000000001</v>
      </c>
      <c r="HT25">
        <v>1.88141</v>
      </c>
      <c r="HU25">
        <v>1.88049</v>
      </c>
      <c r="HV25">
        <v>1.8815900000000001</v>
      </c>
      <c r="HW25">
        <v>1.88107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-0.36899999999999999</v>
      </c>
      <c r="IL25">
        <v>0.13750000000000001</v>
      </c>
      <c r="IM25">
        <v>-0.90903856354021584</v>
      </c>
      <c r="IN25">
        <v>2.2153513873161218E-3</v>
      </c>
      <c r="IO25">
        <v>-2.2967369670569612E-6</v>
      </c>
      <c r="IP25">
        <v>7.7859689150384122E-10</v>
      </c>
      <c r="IQ25">
        <v>-0.1768933164403346</v>
      </c>
      <c r="IR25">
        <v>-4.1434251034592161E-3</v>
      </c>
      <c r="IS25">
        <v>8.3987709687394815E-4</v>
      </c>
      <c r="IT25">
        <v>-7.4586254598011197E-6</v>
      </c>
      <c r="IU25">
        <v>2</v>
      </c>
      <c r="IV25">
        <v>1930</v>
      </c>
      <c r="IW25">
        <v>2</v>
      </c>
      <c r="IX25">
        <v>41</v>
      </c>
      <c r="IY25">
        <v>0.9</v>
      </c>
      <c r="IZ25">
        <v>0.7</v>
      </c>
      <c r="JA25">
        <v>0.99121099999999995</v>
      </c>
      <c r="JB25">
        <v>2.5134300000000001</v>
      </c>
      <c r="JC25">
        <v>1.24512</v>
      </c>
      <c r="JD25">
        <v>2.2595200000000002</v>
      </c>
      <c r="JE25">
        <v>1.4501999999999999</v>
      </c>
      <c r="JF25">
        <v>2.2436500000000001</v>
      </c>
      <c r="JG25">
        <v>39.692</v>
      </c>
      <c r="JH25">
        <v>23.921099999999999</v>
      </c>
      <c r="JI25">
        <v>18</v>
      </c>
      <c r="JJ25">
        <v>499.86799999999999</v>
      </c>
      <c r="JK25">
        <v>472.84199999999998</v>
      </c>
      <c r="JL25">
        <v>23.8764</v>
      </c>
      <c r="JM25">
        <v>33.320399999999999</v>
      </c>
      <c r="JN25">
        <v>30.0001</v>
      </c>
      <c r="JO25">
        <v>33.265500000000003</v>
      </c>
      <c r="JP25">
        <v>33.226100000000002</v>
      </c>
      <c r="JQ25">
        <v>19.9344</v>
      </c>
      <c r="JR25">
        <v>27.794599999999999</v>
      </c>
      <c r="JS25">
        <v>29.777000000000001</v>
      </c>
      <c r="JT25">
        <v>23.885400000000001</v>
      </c>
      <c r="JU25">
        <v>400</v>
      </c>
      <c r="JV25">
        <v>17.258900000000001</v>
      </c>
      <c r="JW25">
        <v>99.2012</v>
      </c>
      <c r="JX25">
        <v>99.323800000000006</v>
      </c>
    </row>
    <row r="26" spans="1:284" x14ac:dyDescent="0.3">
      <c r="A26">
        <v>10</v>
      </c>
      <c r="B26">
        <v>1693585838.5</v>
      </c>
      <c r="C26">
        <v>1087.900000095367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1693585838.5</v>
      </c>
      <c r="N26">
        <f t="shared" si="0"/>
        <v>6.8249072835945938E-3</v>
      </c>
      <c r="O26">
        <f t="shared" si="1"/>
        <v>6.8249072835945936</v>
      </c>
      <c r="P26">
        <f t="shared" si="2"/>
        <v>27.809399797969665</v>
      </c>
      <c r="Q26">
        <f t="shared" si="3"/>
        <v>363.50599999999997</v>
      </c>
      <c r="R26">
        <f t="shared" si="4"/>
        <v>273.33917527411694</v>
      </c>
      <c r="S26">
        <f t="shared" si="5"/>
        <v>27.31536189749821</v>
      </c>
      <c r="T26">
        <f t="shared" si="6"/>
        <v>36.325923395189996</v>
      </c>
      <c r="U26">
        <f t="shared" si="7"/>
        <v>0.58204803009471451</v>
      </c>
      <c r="V26">
        <f t="shared" si="8"/>
        <v>2.9248470385647805</v>
      </c>
      <c r="W26">
        <f t="shared" si="9"/>
        <v>0.52452927457112819</v>
      </c>
      <c r="X26">
        <f t="shared" si="10"/>
        <v>0.33252368070790173</v>
      </c>
      <c r="Y26">
        <f t="shared" si="11"/>
        <v>344.37699864420756</v>
      </c>
      <c r="Z26">
        <f t="shared" si="12"/>
        <v>28.781542508819633</v>
      </c>
      <c r="AA26">
        <f t="shared" si="13"/>
        <v>28.049199999999999</v>
      </c>
      <c r="AB26">
        <f t="shared" si="14"/>
        <v>3.8057376324612364</v>
      </c>
      <c r="AC26">
        <f t="shared" si="15"/>
        <v>65.091277486484699</v>
      </c>
      <c r="AD26">
        <f t="shared" si="16"/>
        <v>2.5467999304094997</v>
      </c>
      <c r="AE26">
        <f t="shared" si="17"/>
        <v>3.9126593128216101</v>
      </c>
      <c r="AF26">
        <f t="shared" si="18"/>
        <v>1.2589377020517367</v>
      </c>
      <c r="AG26">
        <f t="shared" si="19"/>
        <v>-300.97841120652157</v>
      </c>
      <c r="AH26">
        <f t="shared" si="20"/>
        <v>75.105057592580962</v>
      </c>
      <c r="AI26">
        <f t="shared" si="21"/>
        <v>5.6133251161034385</v>
      </c>
      <c r="AJ26">
        <f t="shared" si="22"/>
        <v>124.11697014637041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52470.88518166975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10383</v>
      </c>
      <c r="AX26">
        <v>905.45808</v>
      </c>
      <c r="AY26">
        <v>1268.325150745341</v>
      </c>
      <c r="AZ26">
        <f t="shared" si="27"/>
        <v>0.2860994048191029</v>
      </c>
      <c r="BA26">
        <v>0.5</v>
      </c>
      <c r="BB26">
        <f t="shared" si="28"/>
        <v>1513.2182993221038</v>
      </c>
      <c r="BC26">
        <f t="shared" si="29"/>
        <v>27.809399797969665</v>
      </c>
      <c r="BD26">
        <f t="shared" si="30"/>
        <v>216.4654273987145</v>
      </c>
      <c r="BE26">
        <f t="shared" si="31"/>
        <v>2.1014042950418702E-2</v>
      </c>
      <c r="BF26">
        <f t="shared" si="32"/>
        <v>1.705828231808882</v>
      </c>
      <c r="BG26">
        <f t="shared" si="33"/>
        <v>665.11484021319825</v>
      </c>
      <c r="BH26" t="s">
        <v>474</v>
      </c>
      <c r="BI26">
        <v>632.58000000000004</v>
      </c>
      <c r="BJ26">
        <f t="shared" si="34"/>
        <v>632.58000000000004</v>
      </c>
      <c r="BK26">
        <f t="shared" si="35"/>
        <v>0.50124776787067615</v>
      </c>
      <c r="BL26">
        <f t="shared" si="36"/>
        <v>0.57077442166868197</v>
      </c>
      <c r="BM26">
        <f t="shared" si="37"/>
        <v>0.77289057198598887</v>
      </c>
      <c r="BN26">
        <f t="shared" si="38"/>
        <v>1.320820091248774</v>
      </c>
      <c r="BO26">
        <f t="shared" si="39"/>
        <v>0.88732657898410661</v>
      </c>
      <c r="BP26">
        <f t="shared" si="40"/>
        <v>0.39876002173306008</v>
      </c>
      <c r="BQ26">
        <f t="shared" si="41"/>
        <v>0.60123997826693998</v>
      </c>
      <c r="BR26">
        <v>7986</v>
      </c>
      <c r="BS26">
        <v>290.00000000000011</v>
      </c>
      <c r="BT26">
        <v>1173.44</v>
      </c>
      <c r="BU26">
        <v>105</v>
      </c>
      <c r="BV26">
        <v>10383</v>
      </c>
      <c r="BW26">
        <v>1169.0999999999999</v>
      </c>
      <c r="BX26">
        <v>4.34</v>
      </c>
      <c r="BY26">
        <v>300.00000000000011</v>
      </c>
      <c r="BZ26">
        <v>38.299999999999997</v>
      </c>
      <c r="CA26">
        <v>1268.325150745341</v>
      </c>
      <c r="CB26">
        <v>1.12434510371542</v>
      </c>
      <c r="CC26">
        <v>-103.0266974780935</v>
      </c>
      <c r="CD26">
        <v>0.95445266885478985</v>
      </c>
      <c r="CE26">
        <v>0.99760268624563408</v>
      </c>
      <c r="CF26">
        <v>-1.126142469410457E-2</v>
      </c>
      <c r="CG26">
        <v>289.99999999999989</v>
      </c>
      <c r="CH26">
        <v>1164.6500000000001</v>
      </c>
      <c r="CI26">
        <v>685</v>
      </c>
      <c r="CJ26">
        <v>10345.700000000001</v>
      </c>
      <c r="CK26">
        <v>1168.74</v>
      </c>
      <c r="CL26">
        <v>-4.09</v>
      </c>
      <c r="CZ26">
        <f t="shared" si="42"/>
        <v>1800.04</v>
      </c>
      <c r="DA26">
        <f t="shared" si="43"/>
        <v>1513.2182993221038</v>
      </c>
      <c r="DB26">
        <f t="shared" si="44"/>
        <v>0.84065815166446511</v>
      </c>
      <c r="DC26">
        <f t="shared" si="45"/>
        <v>0.19131630332893024</v>
      </c>
      <c r="DD26">
        <v>6</v>
      </c>
      <c r="DE26">
        <v>0.5</v>
      </c>
      <c r="DF26" t="s">
        <v>425</v>
      </c>
      <c r="DG26">
        <v>2</v>
      </c>
      <c r="DH26">
        <v>1693585838.5</v>
      </c>
      <c r="DI26">
        <v>363.50599999999997</v>
      </c>
      <c r="DJ26">
        <v>399.82900000000001</v>
      </c>
      <c r="DK26">
        <v>25.485299999999999</v>
      </c>
      <c r="DL26">
        <v>17.509699999999999</v>
      </c>
      <c r="DM26">
        <v>363.99700000000001</v>
      </c>
      <c r="DN26">
        <v>25.352799999999998</v>
      </c>
      <c r="DO26">
        <v>500.34899999999999</v>
      </c>
      <c r="DP26">
        <v>99.831999999999994</v>
      </c>
      <c r="DQ26">
        <v>0.100115</v>
      </c>
      <c r="DR26">
        <v>28.525500000000001</v>
      </c>
      <c r="DS26">
        <v>28.049199999999999</v>
      </c>
      <c r="DT26">
        <v>999.9</v>
      </c>
      <c r="DU26">
        <v>0</v>
      </c>
      <c r="DV26">
        <v>0</v>
      </c>
      <c r="DW26">
        <v>9990</v>
      </c>
      <c r="DX26">
        <v>0</v>
      </c>
      <c r="DY26">
        <v>106.23</v>
      </c>
      <c r="DZ26">
        <v>-36.322499999999998</v>
      </c>
      <c r="EA26">
        <v>373.01299999999998</v>
      </c>
      <c r="EB26">
        <v>406.95400000000001</v>
      </c>
      <c r="EC26">
        <v>7.9756499999999999</v>
      </c>
      <c r="ED26">
        <v>399.82900000000001</v>
      </c>
      <c r="EE26">
        <v>17.509699999999999</v>
      </c>
      <c r="EF26">
        <v>2.5442499999999999</v>
      </c>
      <c r="EG26">
        <v>1.74803</v>
      </c>
      <c r="EH26">
        <v>21.3124</v>
      </c>
      <c r="EI26">
        <v>15.329599999999999</v>
      </c>
      <c r="EJ26">
        <v>1800.04</v>
      </c>
      <c r="EK26">
        <v>0.97800299999999996</v>
      </c>
      <c r="EL26">
        <v>2.1997099999999999E-2</v>
      </c>
      <c r="EM26">
        <v>0</v>
      </c>
      <c r="EN26">
        <v>906.62400000000002</v>
      </c>
      <c r="EO26">
        <v>5.0010300000000001</v>
      </c>
      <c r="EP26">
        <v>17009.900000000001</v>
      </c>
      <c r="EQ26">
        <v>14701.5</v>
      </c>
      <c r="ER26">
        <v>49.375</v>
      </c>
      <c r="ES26">
        <v>50.936999999999998</v>
      </c>
      <c r="ET26">
        <v>50.936999999999998</v>
      </c>
      <c r="EU26">
        <v>49.686999999999998</v>
      </c>
      <c r="EV26">
        <v>50.75</v>
      </c>
      <c r="EW26">
        <v>1755.55</v>
      </c>
      <c r="EX26">
        <v>39.49</v>
      </c>
      <c r="EY26">
        <v>0</v>
      </c>
      <c r="EZ26">
        <v>104</v>
      </c>
      <c r="FA26">
        <v>0</v>
      </c>
      <c r="FB26">
        <v>905.45808</v>
      </c>
      <c r="FC26">
        <v>9.6893846210450469</v>
      </c>
      <c r="FD26">
        <v>165.96153842791509</v>
      </c>
      <c r="FE26">
        <v>16994.076000000001</v>
      </c>
      <c r="FF26">
        <v>15</v>
      </c>
      <c r="FG26">
        <v>1693585799.5</v>
      </c>
      <c r="FH26" t="s">
        <v>475</v>
      </c>
      <c r="FI26">
        <v>1693585799</v>
      </c>
      <c r="FJ26">
        <v>1693585799.5</v>
      </c>
      <c r="FK26">
        <v>12</v>
      </c>
      <c r="FL26">
        <v>-0.122</v>
      </c>
      <c r="FM26">
        <v>-4.0000000000000001E-3</v>
      </c>
      <c r="FN26">
        <v>-0.46200000000000002</v>
      </c>
      <c r="FO26">
        <v>-4.2000000000000003E-2</v>
      </c>
      <c r="FP26">
        <v>400</v>
      </c>
      <c r="FQ26">
        <v>17</v>
      </c>
      <c r="FR26">
        <v>0.21</v>
      </c>
      <c r="FS26">
        <v>0.03</v>
      </c>
      <c r="FT26">
        <v>27.985443007111861</v>
      </c>
      <c r="FU26">
        <v>-0.5549004093655121</v>
      </c>
      <c r="FV26">
        <v>0.16275827304388521</v>
      </c>
      <c r="FW26">
        <v>1</v>
      </c>
      <c r="FX26">
        <v>0.59141798703294557</v>
      </c>
      <c r="FY26">
        <v>1.6116128344982581E-2</v>
      </c>
      <c r="FZ26">
        <v>1.4429641877833641E-2</v>
      </c>
      <c r="GA26">
        <v>1</v>
      </c>
      <c r="GB26">
        <v>2</v>
      </c>
      <c r="GC26">
        <v>2</v>
      </c>
      <c r="GD26" t="s">
        <v>427</v>
      </c>
      <c r="GE26">
        <v>2.9005399999999999</v>
      </c>
      <c r="GF26">
        <v>2.8180399999999999</v>
      </c>
      <c r="GG26">
        <v>8.4584800000000002E-2</v>
      </c>
      <c r="GH26">
        <v>9.0943700000000002E-2</v>
      </c>
      <c r="GI26">
        <v>0.12501899999999999</v>
      </c>
      <c r="GJ26">
        <v>9.5875500000000002E-2</v>
      </c>
      <c r="GK26">
        <v>25354.1</v>
      </c>
      <c r="GL26">
        <v>25363.9</v>
      </c>
      <c r="GM26">
        <v>24574.7</v>
      </c>
      <c r="GN26">
        <v>24919.200000000001</v>
      </c>
      <c r="GO26">
        <v>28570.6</v>
      </c>
      <c r="GP26">
        <v>29455.7</v>
      </c>
      <c r="GQ26">
        <v>33239.300000000003</v>
      </c>
      <c r="GR26">
        <v>33272</v>
      </c>
      <c r="GS26">
        <v>1.9595</v>
      </c>
      <c r="GT26">
        <v>1.8458000000000001</v>
      </c>
      <c r="GU26">
        <v>3.2097100000000003E-2</v>
      </c>
      <c r="GV26">
        <v>0</v>
      </c>
      <c r="GW26">
        <v>27.524999999999999</v>
      </c>
      <c r="GX26">
        <v>999.9</v>
      </c>
      <c r="GY26">
        <v>39.299999999999997</v>
      </c>
      <c r="GZ26">
        <v>35.9</v>
      </c>
      <c r="HA26">
        <v>23.369399999999999</v>
      </c>
      <c r="HB26">
        <v>62.764499999999998</v>
      </c>
      <c r="HC26">
        <v>25.717099999999999</v>
      </c>
      <c r="HD26">
        <v>1</v>
      </c>
      <c r="HE26">
        <v>0.49993900000000002</v>
      </c>
      <c r="HF26">
        <v>3.5446800000000001</v>
      </c>
      <c r="HG26">
        <v>20.133299999999998</v>
      </c>
      <c r="HH26">
        <v>5.2340600000000004</v>
      </c>
      <c r="HI26">
        <v>11.9207</v>
      </c>
      <c r="HJ26">
        <v>4.9610000000000003</v>
      </c>
      <c r="HK26">
        <v>3.2890000000000001</v>
      </c>
      <c r="HL26">
        <v>9999</v>
      </c>
      <c r="HM26">
        <v>9999</v>
      </c>
      <c r="HN26">
        <v>9999</v>
      </c>
      <c r="HO26">
        <v>899.6</v>
      </c>
      <c r="HP26">
        <v>1.8810899999999999</v>
      </c>
      <c r="HQ26">
        <v>1.8782300000000001</v>
      </c>
      <c r="HR26">
        <v>1.88615</v>
      </c>
      <c r="HS26">
        <v>1.8839699999999999</v>
      </c>
      <c r="HT26">
        <v>1.88148</v>
      </c>
      <c r="HU26">
        <v>1.8805400000000001</v>
      </c>
      <c r="HV26">
        <v>1.88168</v>
      </c>
      <c r="HW26">
        <v>1.88107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-0.49099999999999999</v>
      </c>
      <c r="IL26">
        <v>0.13250000000000001</v>
      </c>
      <c r="IM26">
        <v>-1.0306135802784551</v>
      </c>
      <c r="IN26">
        <v>2.2153513873161218E-3</v>
      </c>
      <c r="IO26">
        <v>-2.2967369670569612E-6</v>
      </c>
      <c r="IP26">
        <v>7.7859689150384122E-10</v>
      </c>
      <c r="IQ26">
        <v>-0.18069446695788141</v>
      </c>
      <c r="IR26">
        <v>-4.1434251034592161E-3</v>
      </c>
      <c r="IS26">
        <v>8.3987709687394815E-4</v>
      </c>
      <c r="IT26">
        <v>-7.4586254598011197E-6</v>
      </c>
      <c r="IU26">
        <v>2</v>
      </c>
      <c r="IV26">
        <v>1930</v>
      </c>
      <c r="IW26">
        <v>2</v>
      </c>
      <c r="IX26">
        <v>41</v>
      </c>
      <c r="IY26">
        <v>0.7</v>
      </c>
      <c r="IZ26">
        <v>0.7</v>
      </c>
      <c r="JA26">
        <v>0.99121099999999995</v>
      </c>
      <c r="JB26">
        <v>2.50854</v>
      </c>
      <c r="JC26">
        <v>1.24512</v>
      </c>
      <c r="JD26">
        <v>2.2595200000000002</v>
      </c>
      <c r="JE26">
        <v>1.4501999999999999</v>
      </c>
      <c r="JF26">
        <v>2.4523899999999998</v>
      </c>
      <c r="JG26">
        <v>39.742199999999997</v>
      </c>
      <c r="JH26">
        <v>23.8598</v>
      </c>
      <c r="JI26">
        <v>18</v>
      </c>
      <c r="JJ26">
        <v>499.71499999999997</v>
      </c>
      <c r="JK26">
        <v>472.34399999999999</v>
      </c>
      <c r="JL26">
        <v>23.376200000000001</v>
      </c>
      <c r="JM26">
        <v>33.3583</v>
      </c>
      <c r="JN26">
        <v>30.000599999999999</v>
      </c>
      <c r="JO26">
        <v>33.313400000000001</v>
      </c>
      <c r="JP26">
        <v>33.276800000000001</v>
      </c>
      <c r="JQ26">
        <v>19.9404</v>
      </c>
      <c r="JR26">
        <v>26.446000000000002</v>
      </c>
      <c r="JS26">
        <v>28.409700000000001</v>
      </c>
      <c r="JT26">
        <v>23.382999999999999</v>
      </c>
      <c r="JU26">
        <v>400</v>
      </c>
      <c r="JV26">
        <v>17.5639</v>
      </c>
      <c r="JW26">
        <v>99.198800000000006</v>
      </c>
      <c r="JX26">
        <v>99.3155</v>
      </c>
    </row>
    <row r="27" spans="1:284" x14ac:dyDescent="0.3">
      <c r="A27">
        <v>11</v>
      </c>
      <c r="B27">
        <v>1693585997.5</v>
      </c>
      <c r="C27">
        <v>1246.900000095367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1693585997.5</v>
      </c>
      <c r="N27">
        <f t="shared" si="0"/>
        <v>5.4872853484630212E-3</v>
      </c>
      <c r="O27">
        <f t="shared" si="1"/>
        <v>5.4872853484630211</v>
      </c>
      <c r="P27">
        <f t="shared" si="2"/>
        <v>37.424520883529951</v>
      </c>
      <c r="Q27">
        <f t="shared" si="3"/>
        <v>551.54600000000005</v>
      </c>
      <c r="R27">
        <f t="shared" si="4"/>
        <v>397.13210520952674</v>
      </c>
      <c r="S27">
        <f t="shared" si="5"/>
        <v>39.685355516240435</v>
      </c>
      <c r="T27">
        <f t="shared" si="6"/>
        <v>55.115914342941608</v>
      </c>
      <c r="U27">
        <f t="shared" si="7"/>
        <v>0.44449859532241398</v>
      </c>
      <c r="V27">
        <f t="shared" si="8"/>
        <v>2.9322734808087558</v>
      </c>
      <c r="W27">
        <f t="shared" si="9"/>
        <v>0.41017355071453676</v>
      </c>
      <c r="X27">
        <f t="shared" si="10"/>
        <v>0.25922119684504841</v>
      </c>
      <c r="Y27">
        <f t="shared" si="11"/>
        <v>344.38079864422264</v>
      </c>
      <c r="Z27">
        <f t="shared" si="12"/>
        <v>28.839385120739042</v>
      </c>
      <c r="AA27">
        <f t="shared" si="13"/>
        <v>27.9755</v>
      </c>
      <c r="AB27">
        <f t="shared" si="14"/>
        <v>3.7894230153151751</v>
      </c>
      <c r="AC27">
        <f t="shared" si="15"/>
        <v>64.836919795587818</v>
      </c>
      <c r="AD27">
        <f t="shared" si="16"/>
        <v>2.4945990501246</v>
      </c>
      <c r="AE27">
        <f t="shared" si="17"/>
        <v>3.8474977805690873</v>
      </c>
      <c r="AF27">
        <f t="shared" si="18"/>
        <v>1.2948239651905751</v>
      </c>
      <c r="AG27">
        <f t="shared" si="19"/>
        <v>-241.98928386721923</v>
      </c>
      <c r="AH27">
        <f t="shared" si="20"/>
        <v>41.27592245400097</v>
      </c>
      <c r="AI27">
        <f t="shared" si="21"/>
        <v>3.0715815463255489</v>
      </c>
      <c r="AJ27">
        <f t="shared" si="22"/>
        <v>146.73901877732993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52734.853102975532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10377.700000000001</v>
      </c>
      <c r="AX27">
        <v>949.79688461538467</v>
      </c>
      <c r="AY27">
        <v>1389.729953127425</v>
      </c>
      <c r="AZ27">
        <f t="shared" si="27"/>
        <v>0.31656011120867211</v>
      </c>
      <c r="BA27">
        <v>0.5</v>
      </c>
      <c r="BB27">
        <f t="shared" si="28"/>
        <v>1513.235099322111</v>
      </c>
      <c r="BC27">
        <f t="shared" si="29"/>
        <v>37.424520883529951</v>
      </c>
      <c r="BD27">
        <f t="shared" si="30"/>
        <v>239.51493566313673</v>
      </c>
      <c r="BE27">
        <f t="shared" si="31"/>
        <v>2.7367826347291881E-2</v>
      </c>
      <c r="BF27">
        <f t="shared" si="32"/>
        <v>1.4694509838238552</v>
      </c>
      <c r="BG27">
        <f t="shared" si="33"/>
        <v>697.047404580136</v>
      </c>
      <c r="BH27" t="s">
        <v>479</v>
      </c>
      <c r="BI27">
        <v>645.61</v>
      </c>
      <c r="BJ27">
        <f t="shared" si="34"/>
        <v>645.61</v>
      </c>
      <c r="BK27">
        <f t="shared" si="35"/>
        <v>0.53544212057376317</v>
      </c>
      <c r="BL27">
        <f t="shared" si="36"/>
        <v>0.59121256816601597</v>
      </c>
      <c r="BM27">
        <f t="shared" si="37"/>
        <v>0.73293233469689656</v>
      </c>
      <c r="BN27">
        <f t="shared" si="38"/>
        <v>1.1105679355100506</v>
      </c>
      <c r="BO27">
        <f t="shared" si="39"/>
        <v>0.83753528022408896</v>
      </c>
      <c r="BP27">
        <f t="shared" si="40"/>
        <v>0.40186775964023724</v>
      </c>
      <c r="BQ27">
        <f t="shared" si="41"/>
        <v>0.59813224035976276</v>
      </c>
      <c r="BR27">
        <v>7988</v>
      </c>
      <c r="BS27">
        <v>290.00000000000011</v>
      </c>
      <c r="BT27">
        <v>1277.6400000000001</v>
      </c>
      <c r="BU27">
        <v>135</v>
      </c>
      <c r="BV27">
        <v>10377.700000000001</v>
      </c>
      <c r="BW27">
        <v>1272.45</v>
      </c>
      <c r="BX27">
        <v>5.19</v>
      </c>
      <c r="BY27">
        <v>300.00000000000011</v>
      </c>
      <c r="BZ27">
        <v>38.299999999999997</v>
      </c>
      <c r="CA27">
        <v>1389.729953127425</v>
      </c>
      <c r="CB27">
        <v>1.2934536576744571</v>
      </c>
      <c r="CC27">
        <v>-121.7108065748812</v>
      </c>
      <c r="CD27">
        <v>1.098036423955836</v>
      </c>
      <c r="CE27">
        <v>0.99772623991677545</v>
      </c>
      <c r="CF27">
        <v>-1.126180800889879E-2</v>
      </c>
      <c r="CG27">
        <v>289.99999999999989</v>
      </c>
      <c r="CH27">
        <v>1270.06</v>
      </c>
      <c r="CI27">
        <v>895</v>
      </c>
      <c r="CJ27">
        <v>10334.799999999999</v>
      </c>
      <c r="CK27">
        <v>1271.96</v>
      </c>
      <c r="CL27">
        <v>-1.9</v>
      </c>
      <c r="CZ27">
        <f t="shared" si="42"/>
        <v>1800.06</v>
      </c>
      <c r="DA27">
        <f t="shared" si="43"/>
        <v>1513.235099322111</v>
      </c>
      <c r="DB27">
        <f t="shared" si="44"/>
        <v>0.84065814435191666</v>
      </c>
      <c r="DC27">
        <f t="shared" si="45"/>
        <v>0.19131628870383358</v>
      </c>
      <c r="DD27">
        <v>6</v>
      </c>
      <c r="DE27">
        <v>0.5</v>
      </c>
      <c r="DF27" t="s">
        <v>425</v>
      </c>
      <c r="DG27">
        <v>2</v>
      </c>
      <c r="DH27">
        <v>1693585997.5</v>
      </c>
      <c r="DI27">
        <v>551.54600000000005</v>
      </c>
      <c r="DJ27">
        <v>600.02700000000004</v>
      </c>
      <c r="DK27">
        <v>24.9635</v>
      </c>
      <c r="DL27">
        <v>18.551100000000002</v>
      </c>
      <c r="DM27">
        <v>552.18200000000002</v>
      </c>
      <c r="DN27">
        <v>24.844999999999999</v>
      </c>
      <c r="DO27">
        <v>500.62099999999998</v>
      </c>
      <c r="DP27">
        <v>99.8309</v>
      </c>
      <c r="DQ27">
        <v>9.8959599999999995E-2</v>
      </c>
      <c r="DR27">
        <v>28.236599999999999</v>
      </c>
      <c r="DS27">
        <v>27.9755</v>
      </c>
      <c r="DT27">
        <v>999.9</v>
      </c>
      <c r="DU27">
        <v>0</v>
      </c>
      <c r="DV27">
        <v>0</v>
      </c>
      <c r="DW27">
        <v>10032.5</v>
      </c>
      <c r="DX27">
        <v>0</v>
      </c>
      <c r="DY27">
        <v>103.61799999999999</v>
      </c>
      <c r="DZ27">
        <v>-48.481400000000001</v>
      </c>
      <c r="EA27">
        <v>565.66700000000003</v>
      </c>
      <c r="EB27">
        <v>611.36900000000003</v>
      </c>
      <c r="EC27">
        <v>6.41242</v>
      </c>
      <c r="ED27">
        <v>600.02700000000004</v>
      </c>
      <c r="EE27">
        <v>18.551100000000002</v>
      </c>
      <c r="EF27">
        <v>2.49213</v>
      </c>
      <c r="EG27">
        <v>1.8519699999999999</v>
      </c>
      <c r="EH27">
        <v>20.975200000000001</v>
      </c>
      <c r="EI27">
        <v>16.232500000000002</v>
      </c>
      <c r="EJ27">
        <v>1800.06</v>
      </c>
      <c r="EK27">
        <v>0.97800299999999996</v>
      </c>
      <c r="EL27">
        <v>2.1997099999999999E-2</v>
      </c>
      <c r="EM27">
        <v>0</v>
      </c>
      <c r="EN27">
        <v>949.654</v>
      </c>
      <c r="EO27">
        <v>5.0010300000000001</v>
      </c>
      <c r="EP27">
        <v>17821.599999999999</v>
      </c>
      <c r="EQ27">
        <v>14701.6</v>
      </c>
      <c r="ER27">
        <v>49.5</v>
      </c>
      <c r="ES27">
        <v>51</v>
      </c>
      <c r="ET27">
        <v>51.125</v>
      </c>
      <c r="EU27">
        <v>49.561999999999998</v>
      </c>
      <c r="EV27">
        <v>50.686999999999998</v>
      </c>
      <c r="EW27">
        <v>1755.57</v>
      </c>
      <c r="EX27">
        <v>39.49</v>
      </c>
      <c r="EY27">
        <v>0</v>
      </c>
      <c r="EZ27">
        <v>156.79999995231631</v>
      </c>
      <c r="FA27">
        <v>0</v>
      </c>
      <c r="FB27">
        <v>949.79688461538467</v>
      </c>
      <c r="FC27">
        <v>-1.4273162437832529</v>
      </c>
      <c r="FD27">
        <v>-28.119657768794148</v>
      </c>
      <c r="FE27">
        <v>17821.919230769228</v>
      </c>
      <c r="FF27">
        <v>15</v>
      </c>
      <c r="FG27">
        <v>1693585955</v>
      </c>
      <c r="FH27" t="s">
        <v>480</v>
      </c>
      <c r="FI27">
        <v>1693585951.5</v>
      </c>
      <c r="FJ27">
        <v>1693585955</v>
      </c>
      <c r="FK27">
        <v>13</v>
      </c>
      <c r="FL27">
        <v>-0.25900000000000001</v>
      </c>
      <c r="FM27">
        <v>-2E-3</v>
      </c>
      <c r="FN27">
        <v>-0.61899999999999999</v>
      </c>
      <c r="FO27">
        <v>-2.8000000000000001E-2</v>
      </c>
      <c r="FP27">
        <v>600</v>
      </c>
      <c r="FQ27">
        <v>18</v>
      </c>
      <c r="FR27">
        <v>0.17</v>
      </c>
      <c r="FS27">
        <v>0.03</v>
      </c>
      <c r="FT27">
        <v>37.466500368018259</v>
      </c>
      <c r="FU27">
        <v>-0.89973095532162728</v>
      </c>
      <c r="FV27">
        <v>0.16766686647673121</v>
      </c>
      <c r="FW27">
        <v>1</v>
      </c>
      <c r="FX27">
        <v>0.46911188021326983</v>
      </c>
      <c r="FY27">
        <v>-6.5318305913945676E-2</v>
      </c>
      <c r="FZ27">
        <v>1.063279096084551E-2</v>
      </c>
      <c r="GA27">
        <v>1</v>
      </c>
      <c r="GB27">
        <v>2</v>
      </c>
      <c r="GC27">
        <v>2</v>
      </c>
      <c r="GD27" t="s">
        <v>427</v>
      </c>
      <c r="GE27">
        <v>2.9010099999999999</v>
      </c>
      <c r="GF27">
        <v>2.8172700000000002</v>
      </c>
      <c r="GG27">
        <v>0.115519</v>
      </c>
      <c r="GH27">
        <v>0.122484</v>
      </c>
      <c r="GI27">
        <v>0.123263</v>
      </c>
      <c r="GJ27">
        <v>9.9859699999999996E-2</v>
      </c>
      <c r="GK27">
        <v>24496</v>
      </c>
      <c r="GL27">
        <v>24479.8</v>
      </c>
      <c r="GM27">
        <v>24573.5</v>
      </c>
      <c r="GN27">
        <v>24915</v>
      </c>
      <c r="GO27">
        <v>28627.3</v>
      </c>
      <c r="GP27">
        <v>29319.5</v>
      </c>
      <c r="GQ27">
        <v>33237.9</v>
      </c>
      <c r="GR27">
        <v>33265.199999999997</v>
      </c>
      <c r="GS27">
        <v>1.9585999999999999</v>
      </c>
      <c r="GT27">
        <v>1.8459000000000001</v>
      </c>
      <c r="GU27">
        <v>3.5792600000000001E-2</v>
      </c>
      <c r="GV27">
        <v>0</v>
      </c>
      <c r="GW27">
        <v>27.390799999999999</v>
      </c>
      <c r="GX27">
        <v>999.9</v>
      </c>
      <c r="GY27">
        <v>39</v>
      </c>
      <c r="GZ27">
        <v>36</v>
      </c>
      <c r="HA27">
        <v>23.319500000000001</v>
      </c>
      <c r="HB27">
        <v>62.704500000000003</v>
      </c>
      <c r="HC27">
        <v>24.499199999999998</v>
      </c>
      <c r="HD27">
        <v>1</v>
      </c>
      <c r="HE27">
        <v>0.50378000000000001</v>
      </c>
      <c r="HF27">
        <v>2.7317399999999998</v>
      </c>
      <c r="HG27">
        <v>20.147200000000002</v>
      </c>
      <c r="HH27">
        <v>5.2280699999999998</v>
      </c>
      <c r="HI27">
        <v>11.9207</v>
      </c>
      <c r="HJ27">
        <v>4.9585999999999997</v>
      </c>
      <c r="HK27">
        <v>3.2881</v>
      </c>
      <c r="HL27">
        <v>9999</v>
      </c>
      <c r="HM27">
        <v>9999</v>
      </c>
      <c r="HN27">
        <v>9999</v>
      </c>
      <c r="HO27">
        <v>899.6</v>
      </c>
      <c r="HP27">
        <v>1.88106</v>
      </c>
      <c r="HQ27">
        <v>1.87815</v>
      </c>
      <c r="HR27">
        <v>1.88608</v>
      </c>
      <c r="HS27">
        <v>1.88391</v>
      </c>
      <c r="HT27">
        <v>1.8814299999999999</v>
      </c>
      <c r="HU27">
        <v>1.8804399999999999</v>
      </c>
      <c r="HV27">
        <v>1.88164</v>
      </c>
      <c r="HW27">
        <v>1.88104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-0.63600000000000001</v>
      </c>
      <c r="IL27">
        <v>0.11849999999999999</v>
      </c>
      <c r="IM27">
        <v>-1.290061293430866</v>
      </c>
      <c r="IN27">
        <v>2.2153513873161218E-3</v>
      </c>
      <c r="IO27">
        <v>-2.2967369670569612E-6</v>
      </c>
      <c r="IP27">
        <v>7.7859689150384122E-10</v>
      </c>
      <c r="IQ27">
        <v>-0.18261418187838199</v>
      </c>
      <c r="IR27">
        <v>-4.1434251034592161E-3</v>
      </c>
      <c r="IS27">
        <v>8.3987709687394815E-4</v>
      </c>
      <c r="IT27">
        <v>-7.4586254598011197E-6</v>
      </c>
      <c r="IU27">
        <v>2</v>
      </c>
      <c r="IV27">
        <v>1930</v>
      </c>
      <c r="IW27">
        <v>2</v>
      </c>
      <c r="IX27">
        <v>41</v>
      </c>
      <c r="IY27">
        <v>0.8</v>
      </c>
      <c r="IZ27">
        <v>0.7</v>
      </c>
      <c r="JA27">
        <v>1.3720699999999999</v>
      </c>
      <c r="JB27">
        <v>2.50488</v>
      </c>
      <c r="JC27">
        <v>1.24512</v>
      </c>
      <c r="JD27">
        <v>2.2595200000000002</v>
      </c>
      <c r="JE27">
        <v>1.4501999999999999</v>
      </c>
      <c r="JF27">
        <v>2.34985</v>
      </c>
      <c r="JG27">
        <v>39.792499999999997</v>
      </c>
      <c r="JH27">
        <v>24.026199999999999</v>
      </c>
      <c r="JI27">
        <v>18</v>
      </c>
      <c r="JJ27">
        <v>499.66500000000002</v>
      </c>
      <c r="JK27">
        <v>473.00599999999997</v>
      </c>
      <c r="JL27">
        <v>23.130600000000001</v>
      </c>
      <c r="JM27">
        <v>33.413899999999998</v>
      </c>
      <c r="JN27">
        <v>29.999500000000001</v>
      </c>
      <c r="JO27">
        <v>33.382399999999997</v>
      </c>
      <c r="JP27">
        <v>33.348700000000001</v>
      </c>
      <c r="JQ27">
        <v>27.552600000000002</v>
      </c>
      <c r="JR27">
        <v>21.103999999999999</v>
      </c>
      <c r="JS27">
        <v>27.239100000000001</v>
      </c>
      <c r="JT27">
        <v>23.214300000000001</v>
      </c>
      <c r="JU27">
        <v>600</v>
      </c>
      <c r="JV27">
        <v>18.582699999999999</v>
      </c>
      <c r="JW27">
        <v>99.194199999999995</v>
      </c>
      <c r="JX27">
        <v>99.296800000000005</v>
      </c>
    </row>
    <row r="28" spans="1:284" x14ac:dyDescent="0.3">
      <c r="A28">
        <v>12</v>
      </c>
      <c r="B28">
        <v>1693586141</v>
      </c>
      <c r="C28">
        <v>1390.400000095367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1693586141</v>
      </c>
      <c r="N28">
        <f t="shared" si="0"/>
        <v>3.9515314499000585E-3</v>
      </c>
      <c r="O28">
        <f t="shared" si="1"/>
        <v>3.9515314499000587</v>
      </c>
      <c r="P28">
        <f t="shared" si="2"/>
        <v>41.959445730097208</v>
      </c>
      <c r="Q28">
        <f t="shared" si="3"/>
        <v>746.13600000000008</v>
      </c>
      <c r="R28">
        <f t="shared" si="4"/>
        <v>501.06561780794334</v>
      </c>
      <c r="S28">
        <f t="shared" si="5"/>
        <v>50.071624479527053</v>
      </c>
      <c r="T28">
        <f t="shared" si="6"/>
        <v>74.561574921264011</v>
      </c>
      <c r="U28">
        <f t="shared" si="7"/>
        <v>0.30432654889468325</v>
      </c>
      <c r="V28">
        <f t="shared" si="8"/>
        <v>2.9256837416956669</v>
      </c>
      <c r="W28">
        <f t="shared" si="9"/>
        <v>0.28777027563991758</v>
      </c>
      <c r="X28">
        <f t="shared" si="10"/>
        <v>0.18126884016466127</v>
      </c>
      <c r="Y28">
        <f t="shared" si="11"/>
        <v>344.37509864420002</v>
      </c>
      <c r="Z28">
        <f t="shared" si="12"/>
        <v>29.118546491874074</v>
      </c>
      <c r="AA28">
        <f t="shared" si="13"/>
        <v>28.0258</v>
      </c>
      <c r="AB28">
        <f t="shared" si="14"/>
        <v>3.8005510596346861</v>
      </c>
      <c r="AC28">
        <f t="shared" si="15"/>
        <v>64.691104337499979</v>
      </c>
      <c r="AD28">
        <f t="shared" si="16"/>
        <v>2.4714155784036</v>
      </c>
      <c r="AE28">
        <f t="shared" si="17"/>
        <v>3.8203329556873489</v>
      </c>
      <c r="AF28">
        <f t="shared" si="18"/>
        <v>1.329135481231086</v>
      </c>
      <c r="AG28">
        <f t="shared" si="19"/>
        <v>-174.26253694059258</v>
      </c>
      <c r="AH28">
        <f t="shared" si="20"/>
        <v>14.053695053712394</v>
      </c>
      <c r="AI28">
        <f t="shared" si="21"/>
        <v>1.0477998382085882</v>
      </c>
      <c r="AJ28">
        <f t="shared" si="22"/>
        <v>185.2140565955284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52566.45049972993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10381.5</v>
      </c>
      <c r="AX28">
        <v>968.03111999999999</v>
      </c>
      <c r="AY28">
        <v>1448.978560555928</v>
      </c>
      <c r="AZ28">
        <f t="shared" si="27"/>
        <v>0.33192170929803366</v>
      </c>
      <c r="BA28">
        <v>0.5</v>
      </c>
      <c r="BB28">
        <f t="shared" si="28"/>
        <v>1513.2098993221</v>
      </c>
      <c r="BC28">
        <f t="shared" si="29"/>
        <v>41.959445730097208</v>
      </c>
      <c r="BD28">
        <f t="shared" si="30"/>
        <v>251.13360815484842</v>
      </c>
      <c r="BE28">
        <f t="shared" si="31"/>
        <v>3.0365172926787178E-2</v>
      </c>
      <c r="BF28">
        <f t="shared" si="32"/>
        <v>1.3684753476844393</v>
      </c>
      <c r="BG28">
        <f t="shared" si="33"/>
        <v>711.64260368706584</v>
      </c>
      <c r="BH28" t="s">
        <v>484</v>
      </c>
      <c r="BI28">
        <v>648.29999999999995</v>
      </c>
      <c r="BJ28">
        <f t="shared" si="34"/>
        <v>648.29999999999995</v>
      </c>
      <c r="BK28">
        <f t="shared" si="35"/>
        <v>0.55258137170002886</v>
      </c>
      <c r="BL28">
        <f t="shared" si="36"/>
        <v>0.6006748079054296</v>
      </c>
      <c r="BM28">
        <f t="shared" si="37"/>
        <v>0.71235551448107004</v>
      </c>
      <c r="BN28">
        <f t="shared" si="38"/>
        <v>1.0561405967322959</v>
      </c>
      <c r="BO28">
        <f t="shared" si="39"/>
        <v>0.81323586985724716</v>
      </c>
      <c r="BP28">
        <f t="shared" si="40"/>
        <v>0.402277850287592</v>
      </c>
      <c r="BQ28">
        <f t="shared" si="41"/>
        <v>0.597722149712408</v>
      </c>
      <c r="BR28">
        <v>7990</v>
      </c>
      <c r="BS28">
        <v>290.00000000000011</v>
      </c>
      <c r="BT28">
        <v>1325.76</v>
      </c>
      <c r="BU28">
        <v>115</v>
      </c>
      <c r="BV28">
        <v>10381.5</v>
      </c>
      <c r="BW28">
        <v>1320.06</v>
      </c>
      <c r="BX28">
        <v>5.7</v>
      </c>
      <c r="BY28">
        <v>300.00000000000011</v>
      </c>
      <c r="BZ28">
        <v>38.299999999999997</v>
      </c>
      <c r="CA28">
        <v>1448.978560555928</v>
      </c>
      <c r="CB28">
        <v>1.411639233774217</v>
      </c>
      <c r="CC28">
        <v>-133.83290933740619</v>
      </c>
      <c r="CD28">
        <v>1.1983754689878059</v>
      </c>
      <c r="CE28">
        <v>0.99776002014822751</v>
      </c>
      <c r="CF28">
        <v>-1.126209899888766E-2</v>
      </c>
      <c r="CG28">
        <v>289.99999999999989</v>
      </c>
      <c r="CH28">
        <v>1317.47</v>
      </c>
      <c r="CI28">
        <v>785</v>
      </c>
      <c r="CJ28">
        <v>10339.5</v>
      </c>
      <c r="CK28">
        <v>1319.54</v>
      </c>
      <c r="CL28">
        <v>-2.0699999999999998</v>
      </c>
      <c r="CZ28">
        <f t="shared" si="42"/>
        <v>1800.03</v>
      </c>
      <c r="DA28">
        <f t="shared" si="43"/>
        <v>1513.2098993221</v>
      </c>
      <c r="DB28">
        <f t="shared" si="44"/>
        <v>0.84065815532080024</v>
      </c>
      <c r="DC28">
        <f t="shared" si="45"/>
        <v>0.19131631064160043</v>
      </c>
      <c r="DD28">
        <v>6</v>
      </c>
      <c r="DE28">
        <v>0.5</v>
      </c>
      <c r="DF28" t="s">
        <v>425</v>
      </c>
      <c r="DG28">
        <v>2</v>
      </c>
      <c r="DH28">
        <v>1693586141</v>
      </c>
      <c r="DI28">
        <v>746.13600000000008</v>
      </c>
      <c r="DJ28">
        <v>799.99199999999996</v>
      </c>
      <c r="DK28">
        <v>24.731400000000001</v>
      </c>
      <c r="DL28">
        <v>20.1097</v>
      </c>
      <c r="DM28">
        <v>746.91700000000003</v>
      </c>
      <c r="DN28">
        <v>24.718399999999999</v>
      </c>
      <c r="DO28">
        <v>500.31</v>
      </c>
      <c r="DP28">
        <v>99.829700000000003</v>
      </c>
      <c r="DQ28">
        <v>0.100574</v>
      </c>
      <c r="DR28">
        <v>28.114899999999999</v>
      </c>
      <c r="DS28">
        <v>28.0258</v>
      </c>
      <c r="DT28">
        <v>999.9</v>
      </c>
      <c r="DU28">
        <v>0</v>
      </c>
      <c r="DV28">
        <v>0</v>
      </c>
      <c r="DW28">
        <v>9995</v>
      </c>
      <c r="DX28">
        <v>0</v>
      </c>
      <c r="DY28">
        <v>106.03100000000001</v>
      </c>
      <c r="DZ28">
        <v>-53.6676</v>
      </c>
      <c r="EA28">
        <v>765.33100000000002</v>
      </c>
      <c r="EB28">
        <v>816.41</v>
      </c>
      <c r="EC28">
        <v>4.7242100000000002</v>
      </c>
      <c r="ED28">
        <v>799.99199999999996</v>
      </c>
      <c r="EE28">
        <v>20.1097</v>
      </c>
      <c r="EF28">
        <v>2.4791599999999998</v>
      </c>
      <c r="EG28">
        <v>2.0075500000000002</v>
      </c>
      <c r="EH28">
        <v>20.8904</v>
      </c>
      <c r="EI28">
        <v>17.504000000000001</v>
      </c>
      <c r="EJ28">
        <v>1800.03</v>
      </c>
      <c r="EK28">
        <v>0.97800299999999996</v>
      </c>
      <c r="EL28">
        <v>2.1997099999999999E-2</v>
      </c>
      <c r="EM28">
        <v>0</v>
      </c>
      <c r="EN28">
        <v>967.63900000000001</v>
      </c>
      <c r="EO28">
        <v>5.0010300000000001</v>
      </c>
      <c r="EP28">
        <v>18136.900000000001</v>
      </c>
      <c r="EQ28">
        <v>14701.4</v>
      </c>
      <c r="ER28">
        <v>49.625</v>
      </c>
      <c r="ES28">
        <v>50.936999999999998</v>
      </c>
      <c r="ET28">
        <v>51.186999999999998</v>
      </c>
      <c r="EU28">
        <v>49.5</v>
      </c>
      <c r="EV28">
        <v>50.75</v>
      </c>
      <c r="EW28">
        <v>1755.54</v>
      </c>
      <c r="EX28">
        <v>39.49</v>
      </c>
      <c r="EY28">
        <v>0</v>
      </c>
      <c r="EZ28">
        <v>141.5999999046326</v>
      </c>
      <c r="FA28">
        <v>0</v>
      </c>
      <c r="FB28">
        <v>968.03111999999999</v>
      </c>
      <c r="FC28">
        <v>-2.902307690520928</v>
      </c>
      <c r="FD28">
        <v>-39.715385065074699</v>
      </c>
      <c r="FE28">
        <v>18134.475999999999</v>
      </c>
      <c r="FF28">
        <v>15</v>
      </c>
      <c r="FG28">
        <v>1693586164.5</v>
      </c>
      <c r="FH28" t="s">
        <v>485</v>
      </c>
      <c r="FI28">
        <v>1693586164.5</v>
      </c>
      <c r="FJ28">
        <v>1693586164</v>
      </c>
      <c r="FK28">
        <v>14</v>
      </c>
      <c r="FL28">
        <v>-0.192</v>
      </c>
      <c r="FM28">
        <v>0</v>
      </c>
      <c r="FN28">
        <v>-0.78100000000000003</v>
      </c>
      <c r="FO28">
        <v>1.2999999999999999E-2</v>
      </c>
      <c r="FP28">
        <v>800</v>
      </c>
      <c r="FQ28">
        <v>20</v>
      </c>
      <c r="FR28">
        <v>0.17</v>
      </c>
      <c r="FS28">
        <v>7.0000000000000007E-2</v>
      </c>
      <c r="FT28">
        <v>41.951759204983489</v>
      </c>
      <c r="FU28">
        <v>-0.94905143471871267</v>
      </c>
      <c r="FV28">
        <v>0.17395073910602829</v>
      </c>
      <c r="FW28">
        <v>1</v>
      </c>
      <c r="FX28">
        <v>0.32265272067098089</v>
      </c>
      <c r="FY28">
        <v>-3.8672665272371898E-2</v>
      </c>
      <c r="FZ28">
        <v>5.8924851095267889E-3</v>
      </c>
      <c r="GA28">
        <v>1</v>
      </c>
      <c r="GB28">
        <v>2</v>
      </c>
      <c r="GC28">
        <v>2</v>
      </c>
      <c r="GD28" t="s">
        <v>427</v>
      </c>
      <c r="GE28">
        <v>2.9001999999999999</v>
      </c>
      <c r="GF28">
        <v>2.81854</v>
      </c>
      <c r="GG28">
        <v>0.14240800000000001</v>
      </c>
      <c r="GH28">
        <v>0.14905299999999999</v>
      </c>
      <c r="GI28">
        <v>0.122825</v>
      </c>
      <c r="GJ28">
        <v>0.10567500000000001</v>
      </c>
      <c r="GK28">
        <v>23753.7</v>
      </c>
      <c r="GL28">
        <v>23738.400000000001</v>
      </c>
      <c r="GM28">
        <v>24576.1</v>
      </c>
      <c r="GN28">
        <v>24914.9</v>
      </c>
      <c r="GO28">
        <v>28644.2</v>
      </c>
      <c r="GP28">
        <v>29128.6</v>
      </c>
      <c r="GQ28">
        <v>33241</v>
      </c>
      <c r="GR28">
        <v>33264.6</v>
      </c>
      <c r="GS28">
        <v>1.9579</v>
      </c>
      <c r="GT28">
        <v>1.8481000000000001</v>
      </c>
      <c r="GU28">
        <v>4.5478299999999999E-2</v>
      </c>
      <c r="GV28">
        <v>0</v>
      </c>
      <c r="GW28">
        <v>27.282800000000002</v>
      </c>
      <c r="GX28">
        <v>999.9</v>
      </c>
      <c r="GY28">
        <v>38.9</v>
      </c>
      <c r="GZ28">
        <v>36.1</v>
      </c>
      <c r="HA28">
        <v>23.3872</v>
      </c>
      <c r="HB28">
        <v>62.884500000000003</v>
      </c>
      <c r="HC28">
        <v>25.2364</v>
      </c>
      <c r="HD28">
        <v>1</v>
      </c>
      <c r="HE28">
        <v>0.505</v>
      </c>
      <c r="HF28">
        <v>3.91351</v>
      </c>
      <c r="HG28">
        <v>20.124199999999998</v>
      </c>
      <c r="HH28">
        <v>5.2346599999999999</v>
      </c>
      <c r="HI28">
        <v>11.9213</v>
      </c>
      <c r="HJ28">
        <v>4.9606000000000003</v>
      </c>
      <c r="HK28">
        <v>3.2890000000000001</v>
      </c>
      <c r="HL28">
        <v>9999</v>
      </c>
      <c r="HM28">
        <v>9999</v>
      </c>
      <c r="HN28">
        <v>9999</v>
      </c>
      <c r="HO28">
        <v>899.7</v>
      </c>
      <c r="HP28">
        <v>1.8811</v>
      </c>
      <c r="HQ28">
        <v>1.8782000000000001</v>
      </c>
      <c r="HR28">
        <v>1.8861399999999999</v>
      </c>
      <c r="HS28">
        <v>1.8839999999999999</v>
      </c>
      <c r="HT28">
        <v>1.88141</v>
      </c>
      <c r="HU28">
        <v>1.8805499999999999</v>
      </c>
      <c r="HV28">
        <v>1.88168</v>
      </c>
      <c r="HW28">
        <v>1.8811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-0.78100000000000003</v>
      </c>
      <c r="IL28">
        <v>1.2999999999999999E-2</v>
      </c>
      <c r="IM28">
        <v>-1.290061293430866</v>
      </c>
      <c r="IN28">
        <v>2.2153513873161218E-3</v>
      </c>
      <c r="IO28">
        <v>-2.2967369670569612E-6</v>
      </c>
      <c r="IP28">
        <v>7.7859689150384122E-10</v>
      </c>
      <c r="IQ28">
        <v>-0.18261418187838199</v>
      </c>
      <c r="IR28">
        <v>-4.1434251034592161E-3</v>
      </c>
      <c r="IS28">
        <v>8.3987709687394815E-4</v>
      </c>
      <c r="IT28">
        <v>-7.4586254598011197E-6</v>
      </c>
      <c r="IU28">
        <v>2</v>
      </c>
      <c r="IV28">
        <v>1930</v>
      </c>
      <c r="IW28">
        <v>2</v>
      </c>
      <c r="IX28">
        <v>41</v>
      </c>
      <c r="IY28">
        <v>3.2</v>
      </c>
      <c r="IZ28">
        <v>3.1</v>
      </c>
      <c r="JA28">
        <v>1.7334000000000001</v>
      </c>
      <c r="JB28">
        <v>2.49878</v>
      </c>
      <c r="JC28">
        <v>1.24512</v>
      </c>
      <c r="JD28">
        <v>2.2595200000000002</v>
      </c>
      <c r="JE28">
        <v>1.4501999999999999</v>
      </c>
      <c r="JF28">
        <v>2.3706100000000001</v>
      </c>
      <c r="JG28">
        <v>39.792499999999997</v>
      </c>
      <c r="JH28">
        <v>23.816099999999999</v>
      </c>
      <c r="JI28">
        <v>18</v>
      </c>
      <c r="JJ28">
        <v>499.161</v>
      </c>
      <c r="JK28">
        <v>474.65699999999998</v>
      </c>
      <c r="JL28">
        <v>22.484500000000001</v>
      </c>
      <c r="JM28">
        <v>33.392099999999999</v>
      </c>
      <c r="JN28">
        <v>30</v>
      </c>
      <c r="JO28">
        <v>33.3795</v>
      </c>
      <c r="JP28">
        <v>33.360700000000001</v>
      </c>
      <c r="JQ28">
        <v>34.780299999999997</v>
      </c>
      <c r="JR28">
        <v>14.1294</v>
      </c>
      <c r="JS28">
        <v>28.372699999999998</v>
      </c>
      <c r="JT28">
        <v>22.4693</v>
      </c>
      <c r="JU28">
        <v>800</v>
      </c>
      <c r="JV28">
        <v>20.023499999999999</v>
      </c>
      <c r="JW28">
        <v>99.203999999999994</v>
      </c>
      <c r="JX28">
        <v>99.295599999999993</v>
      </c>
    </row>
    <row r="29" spans="1:284" x14ac:dyDescent="0.3">
      <c r="A29">
        <v>13</v>
      </c>
      <c r="B29">
        <v>1693586345.5</v>
      </c>
      <c r="C29">
        <v>1594.900000095367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1693586345.5</v>
      </c>
      <c r="N29">
        <f t="shared" si="0"/>
        <v>2.9207230448960366E-3</v>
      </c>
      <c r="O29">
        <f t="shared" si="1"/>
        <v>2.9207230448960364</v>
      </c>
      <c r="P29">
        <f t="shared" si="2"/>
        <v>43.266651882353408</v>
      </c>
      <c r="Q29">
        <f t="shared" si="3"/>
        <v>944.86199999999997</v>
      </c>
      <c r="R29">
        <f t="shared" si="4"/>
        <v>594.91342795730145</v>
      </c>
      <c r="S29">
        <f t="shared" si="5"/>
        <v>59.453575906583133</v>
      </c>
      <c r="T29">
        <f t="shared" si="6"/>
        <v>94.426217325653994</v>
      </c>
      <c r="U29">
        <f t="shared" si="7"/>
        <v>0.2153684835752358</v>
      </c>
      <c r="V29">
        <f t="shared" si="8"/>
        <v>2.9253646314604325</v>
      </c>
      <c r="W29">
        <f t="shared" si="9"/>
        <v>0.20693167083035477</v>
      </c>
      <c r="X29">
        <f t="shared" si="10"/>
        <v>0.13006277009468606</v>
      </c>
      <c r="Y29">
        <f t="shared" si="11"/>
        <v>344.37319864419254</v>
      </c>
      <c r="Z29">
        <f t="shared" si="12"/>
        <v>29.183944294171543</v>
      </c>
      <c r="AA29">
        <f t="shared" si="13"/>
        <v>28.0519</v>
      </c>
      <c r="AB29">
        <f t="shared" si="14"/>
        <v>3.8063364803465549</v>
      </c>
      <c r="AC29">
        <f t="shared" si="15"/>
        <v>64.625965360127964</v>
      </c>
      <c r="AD29">
        <f t="shared" si="16"/>
        <v>2.4398701133414002</v>
      </c>
      <c r="AE29">
        <f t="shared" si="17"/>
        <v>3.7753712455129032</v>
      </c>
      <c r="AF29">
        <f t="shared" si="18"/>
        <v>1.3664663670051547</v>
      </c>
      <c r="AG29">
        <f t="shared" si="19"/>
        <v>-128.80388627991522</v>
      </c>
      <c r="AH29">
        <f t="shared" si="20"/>
        <v>-22.095487347382459</v>
      </c>
      <c r="AI29">
        <f t="shared" si="21"/>
        <v>-1.6460981689440057</v>
      </c>
      <c r="AJ29">
        <f t="shared" si="22"/>
        <v>191.82772684795088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52592.890984427002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10385.5</v>
      </c>
      <c r="AX29">
        <v>971.82908000000009</v>
      </c>
      <c r="AY29">
        <v>1468.640786348438</v>
      </c>
      <c r="AZ29">
        <f t="shared" si="27"/>
        <v>0.3382799326877528</v>
      </c>
      <c r="BA29">
        <v>0.5</v>
      </c>
      <c r="BB29">
        <f t="shared" si="28"/>
        <v>1513.2014993220962</v>
      </c>
      <c r="BC29">
        <f t="shared" si="29"/>
        <v>43.266651882353408</v>
      </c>
      <c r="BD29">
        <f t="shared" si="30"/>
        <v>255.94285066684267</v>
      </c>
      <c r="BE29">
        <f t="shared" si="31"/>
        <v>3.1229209355706018E-2</v>
      </c>
      <c r="BF29">
        <f t="shared" si="32"/>
        <v>1.3367660982185072</v>
      </c>
      <c r="BG29">
        <f t="shared" si="33"/>
        <v>716.35285490360513</v>
      </c>
      <c r="BH29" t="s">
        <v>489</v>
      </c>
      <c r="BI29">
        <v>651.66</v>
      </c>
      <c r="BJ29">
        <f t="shared" si="34"/>
        <v>651.66</v>
      </c>
      <c r="BK29">
        <f t="shared" si="35"/>
        <v>0.55628360177830971</v>
      </c>
      <c r="BL29">
        <f t="shared" si="36"/>
        <v>0.60810696487609972</v>
      </c>
      <c r="BM29">
        <f t="shared" si="37"/>
        <v>0.70614421703812369</v>
      </c>
      <c r="BN29">
        <f t="shared" si="38"/>
        <v>1.0458219598666121</v>
      </c>
      <c r="BO29">
        <f t="shared" si="39"/>
        <v>0.80517187453323458</v>
      </c>
      <c r="BP29">
        <f t="shared" si="40"/>
        <v>0.40776613180906163</v>
      </c>
      <c r="BQ29">
        <f t="shared" si="41"/>
        <v>0.59223386819093837</v>
      </c>
      <c r="BR29">
        <v>7992</v>
      </c>
      <c r="BS29">
        <v>290.00000000000011</v>
      </c>
      <c r="BT29">
        <v>1342.06</v>
      </c>
      <c r="BU29">
        <v>95</v>
      </c>
      <c r="BV29">
        <v>10385.5</v>
      </c>
      <c r="BW29">
        <v>1337.5</v>
      </c>
      <c r="BX29">
        <v>4.5599999999999996</v>
      </c>
      <c r="BY29">
        <v>300.00000000000011</v>
      </c>
      <c r="BZ29">
        <v>38.299999999999997</v>
      </c>
      <c r="CA29">
        <v>1468.640786348438</v>
      </c>
      <c r="CB29">
        <v>1.661698466475757</v>
      </c>
      <c r="CC29">
        <v>-136.19448711423561</v>
      </c>
      <c r="CD29">
        <v>1.4106453869349751</v>
      </c>
      <c r="CE29">
        <v>0.9970051705798606</v>
      </c>
      <c r="CF29">
        <v>-1.126206963292547E-2</v>
      </c>
      <c r="CG29">
        <v>289.99999999999989</v>
      </c>
      <c r="CH29">
        <v>1334.97</v>
      </c>
      <c r="CI29">
        <v>845</v>
      </c>
      <c r="CJ29">
        <v>10336.5</v>
      </c>
      <c r="CK29">
        <v>1336.88</v>
      </c>
      <c r="CL29">
        <v>-1.91</v>
      </c>
      <c r="CZ29">
        <f t="shared" si="42"/>
        <v>1800.02</v>
      </c>
      <c r="DA29">
        <f t="shared" si="43"/>
        <v>1513.2014993220962</v>
      </c>
      <c r="DB29">
        <f t="shared" si="44"/>
        <v>0.84065815897717588</v>
      </c>
      <c r="DC29">
        <f t="shared" si="45"/>
        <v>0.19131631795435192</v>
      </c>
      <c r="DD29">
        <v>6</v>
      </c>
      <c r="DE29">
        <v>0.5</v>
      </c>
      <c r="DF29" t="s">
        <v>425</v>
      </c>
      <c r="DG29">
        <v>2</v>
      </c>
      <c r="DH29">
        <v>1693586345.5</v>
      </c>
      <c r="DI29">
        <v>944.86199999999997</v>
      </c>
      <c r="DJ29">
        <v>1000.05</v>
      </c>
      <c r="DK29">
        <v>24.414200000000001</v>
      </c>
      <c r="DL29">
        <v>20.997599999999998</v>
      </c>
      <c r="DM29">
        <v>945.80499999999995</v>
      </c>
      <c r="DN29">
        <v>24.308599999999998</v>
      </c>
      <c r="DO29">
        <v>500.39499999999998</v>
      </c>
      <c r="DP29">
        <v>99.836500000000001</v>
      </c>
      <c r="DQ29">
        <v>0.10001699999999999</v>
      </c>
      <c r="DR29">
        <v>27.911799999999999</v>
      </c>
      <c r="DS29">
        <v>28.0519</v>
      </c>
      <c r="DT29">
        <v>999.9</v>
      </c>
      <c r="DU29">
        <v>0</v>
      </c>
      <c r="DV29">
        <v>0</v>
      </c>
      <c r="DW29">
        <v>9992.5</v>
      </c>
      <c r="DX29">
        <v>0</v>
      </c>
      <c r="DY29">
        <v>104.129</v>
      </c>
      <c r="DZ29">
        <v>-55.185400000000001</v>
      </c>
      <c r="EA29">
        <v>968.50699999999995</v>
      </c>
      <c r="EB29">
        <v>1021.5</v>
      </c>
      <c r="EC29">
        <v>3.4165899999999998</v>
      </c>
      <c r="ED29">
        <v>1000.05</v>
      </c>
      <c r="EE29">
        <v>20.997599999999998</v>
      </c>
      <c r="EF29">
        <v>2.4374199999999999</v>
      </c>
      <c r="EG29">
        <v>2.09632</v>
      </c>
      <c r="EH29">
        <v>20.614599999999999</v>
      </c>
      <c r="EI29">
        <v>18.191299999999998</v>
      </c>
      <c r="EJ29">
        <v>1800.02</v>
      </c>
      <c r="EK29">
        <v>0.97800299999999996</v>
      </c>
      <c r="EL29">
        <v>2.1997099999999999E-2</v>
      </c>
      <c r="EM29">
        <v>0</v>
      </c>
      <c r="EN29">
        <v>971.75300000000004</v>
      </c>
      <c r="EO29">
        <v>5.0010300000000001</v>
      </c>
      <c r="EP29">
        <v>18208.5</v>
      </c>
      <c r="EQ29">
        <v>14701.3</v>
      </c>
      <c r="ER29">
        <v>49.625</v>
      </c>
      <c r="ES29">
        <v>51.061999999999998</v>
      </c>
      <c r="ET29">
        <v>51.125</v>
      </c>
      <c r="EU29">
        <v>49.686999999999998</v>
      </c>
      <c r="EV29">
        <v>50.875</v>
      </c>
      <c r="EW29">
        <v>1755.53</v>
      </c>
      <c r="EX29">
        <v>39.49</v>
      </c>
      <c r="EY29">
        <v>0</v>
      </c>
      <c r="EZ29">
        <v>202.39999985694891</v>
      </c>
      <c r="FA29">
        <v>0</v>
      </c>
      <c r="FB29">
        <v>971.82908000000009</v>
      </c>
      <c r="FC29">
        <v>0.85453845260463468</v>
      </c>
      <c r="FD29">
        <v>-24.576923115367521</v>
      </c>
      <c r="FE29">
        <v>18221.439999999999</v>
      </c>
      <c r="FF29">
        <v>15</v>
      </c>
      <c r="FG29">
        <v>1693586225</v>
      </c>
      <c r="FH29" t="s">
        <v>490</v>
      </c>
      <c r="FI29">
        <v>1693586225</v>
      </c>
      <c r="FJ29">
        <v>1693586225</v>
      </c>
      <c r="FK29">
        <v>15</v>
      </c>
      <c r="FL29">
        <v>-0.16200000000000001</v>
      </c>
      <c r="FM29">
        <v>0</v>
      </c>
      <c r="FN29">
        <v>-0.94599999999999995</v>
      </c>
      <c r="FO29">
        <v>1.4999999999999999E-2</v>
      </c>
      <c r="FP29">
        <v>1000</v>
      </c>
      <c r="FQ29">
        <v>20</v>
      </c>
      <c r="FR29">
        <v>0.14000000000000001</v>
      </c>
      <c r="FS29">
        <v>0.03</v>
      </c>
      <c r="FT29">
        <v>43.480917572946773</v>
      </c>
      <c r="FU29">
        <v>-0.96241724316048582</v>
      </c>
      <c r="FV29">
        <v>0.2039657613738057</v>
      </c>
      <c r="FW29">
        <v>0</v>
      </c>
      <c r="FX29">
        <v>0.22781605091631099</v>
      </c>
      <c r="FY29">
        <v>-5.3182626789224807E-2</v>
      </c>
      <c r="FZ29">
        <v>7.9318660800483214E-3</v>
      </c>
      <c r="GA29">
        <v>1</v>
      </c>
      <c r="GB29">
        <v>1</v>
      </c>
      <c r="GC29">
        <v>2</v>
      </c>
      <c r="GD29" t="s">
        <v>491</v>
      </c>
      <c r="GE29">
        <v>2.9002500000000002</v>
      </c>
      <c r="GF29">
        <v>2.8179599999999998</v>
      </c>
      <c r="GG29">
        <v>0.166295</v>
      </c>
      <c r="GH29">
        <v>0.172321</v>
      </c>
      <c r="GI29">
        <v>0.121396</v>
      </c>
      <c r="GJ29">
        <v>0.10889799999999999</v>
      </c>
      <c r="GK29">
        <v>23089.5</v>
      </c>
      <c r="GL29">
        <v>23084.400000000001</v>
      </c>
      <c r="GM29">
        <v>24574.400000000001</v>
      </c>
      <c r="GN29">
        <v>24910.6</v>
      </c>
      <c r="GO29">
        <v>28689.9</v>
      </c>
      <c r="GP29">
        <v>29015.9</v>
      </c>
      <c r="GQ29">
        <v>33239.1</v>
      </c>
      <c r="GR29">
        <v>33256.1</v>
      </c>
      <c r="GS29">
        <v>1.9545999999999999</v>
      </c>
      <c r="GT29">
        <v>1.8474999999999999</v>
      </c>
      <c r="GU29">
        <v>5.4001800000000003E-2</v>
      </c>
      <c r="GV29">
        <v>0</v>
      </c>
      <c r="GW29">
        <v>27.169599999999999</v>
      </c>
      <c r="GX29">
        <v>999.9</v>
      </c>
      <c r="GY29">
        <v>39.700000000000003</v>
      </c>
      <c r="GZ29">
        <v>36.200000000000003</v>
      </c>
      <c r="HA29">
        <v>23.9953</v>
      </c>
      <c r="HB29">
        <v>63.124499999999998</v>
      </c>
      <c r="HC29">
        <v>25.364599999999999</v>
      </c>
      <c r="HD29">
        <v>1</v>
      </c>
      <c r="HE29">
        <v>0.51404499999999997</v>
      </c>
      <c r="HF29">
        <v>4.2024900000000001</v>
      </c>
      <c r="HG29">
        <v>20.118300000000001</v>
      </c>
      <c r="HH29">
        <v>5.2340600000000004</v>
      </c>
      <c r="HI29">
        <v>11.9213</v>
      </c>
      <c r="HJ29">
        <v>4.96</v>
      </c>
      <c r="HK29">
        <v>3.2890000000000001</v>
      </c>
      <c r="HL29">
        <v>9999</v>
      </c>
      <c r="HM29">
        <v>9999</v>
      </c>
      <c r="HN29">
        <v>9999</v>
      </c>
      <c r="HO29">
        <v>899.7</v>
      </c>
      <c r="HP29">
        <v>1.88104</v>
      </c>
      <c r="HQ29">
        <v>1.87815</v>
      </c>
      <c r="HR29">
        <v>1.88608</v>
      </c>
      <c r="HS29">
        <v>1.8838900000000001</v>
      </c>
      <c r="HT29">
        <v>1.8813800000000001</v>
      </c>
      <c r="HU29">
        <v>1.88046</v>
      </c>
      <c r="HV29">
        <v>1.8816200000000001</v>
      </c>
      <c r="HW29">
        <v>1.88104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-0.94299999999999995</v>
      </c>
      <c r="IL29">
        <v>0.1056</v>
      </c>
      <c r="IM29">
        <v>-1.6431657666086481</v>
      </c>
      <c r="IN29">
        <v>2.2153513873161218E-3</v>
      </c>
      <c r="IO29">
        <v>-2.2967369670569612E-6</v>
      </c>
      <c r="IP29">
        <v>7.7859689150384122E-10</v>
      </c>
      <c r="IQ29">
        <v>-0.18289320366742179</v>
      </c>
      <c r="IR29">
        <v>-4.1434251034592161E-3</v>
      </c>
      <c r="IS29">
        <v>8.3987709687394815E-4</v>
      </c>
      <c r="IT29">
        <v>-7.4586254598011197E-6</v>
      </c>
      <c r="IU29">
        <v>2</v>
      </c>
      <c r="IV29">
        <v>1930</v>
      </c>
      <c r="IW29">
        <v>2</v>
      </c>
      <c r="IX29">
        <v>41</v>
      </c>
      <c r="IY29">
        <v>2</v>
      </c>
      <c r="IZ29">
        <v>2</v>
      </c>
      <c r="JA29">
        <v>2.0788600000000002</v>
      </c>
      <c r="JB29">
        <v>2.49268</v>
      </c>
      <c r="JC29">
        <v>1.24512</v>
      </c>
      <c r="JD29">
        <v>2.2595200000000002</v>
      </c>
      <c r="JE29">
        <v>1.4501999999999999</v>
      </c>
      <c r="JF29">
        <v>2.33521</v>
      </c>
      <c r="JG29">
        <v>39.817700000000002</v>
      </c>
      <c r="JH29">
        <v>23.8248</v>
      </c>
      <c r="JI29">
        <v>18</v>
      </c>
      <c r="JJ29">
        <v>497.53500000000003</v>
      </c>
      <c r="JK29">
        <v>474.82799999999997</v>
      </c>
      <c r="JL29">
        <v>22.299900000000001</v>
      </c>
      <c r="JM29">
        <v>33.487000000000002</v>
      </c>
      <c r="JN29">
        <v>30.0014</v>
      </c>
      <c r="JO29">
        <v>33.456800000000001</v>
      </c>
      <c r="JP29">
        <v>33.432699999999997</v>
      </c>
      <c r="JQ29">
        <v>41.700400000000002</v>
      </c>
      <c r="JR29">
        <v>15.2791</v>
      </c>
      <c r="JS29">
        <v>34.769100000000002</v>
      </c>
      <c r="JT29">
        <v>22.239100000000001</v>
      </c>
      <c r="JU29">
        <v>1000</v>
      </c>
      <c r="JV29">
        <v>21.0382</v>
      </c>
      <c r="JW29">
        <v>99.197800000000001</v>
      </c>
      <c r="JX29">
        <v>99.273799999999994</v>
      </c>
    </row>
    <row r="30" spans="1:284" x14ac:dyDescent="0.3">
      <c r="A30">
        <v>14</v>
      </c>
      <c r="B30">
        <v>1693586466</v>
      </c>
      <c r="C30">
        <v>1715.400000095367</v>
      </c>
      <c r="D30" t="s">
        <v>492</v>
      </c>
      <c r="E30" t="s">
        <v>493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1693586466</v>
      </c>
      <c r="N30">
        <f t="shared" si="0"/>
        <v>2.3936595142284431E-3</v>
      </c>
      <c r="O30">
        <f t="shared" si="1"/>
        <v>2.3936595142284429</v>
      </c>
      <c r="P30">
        <f t="shared" si="2"/>
        <v>45.336241027826439</v>
      </c>
      <c r="Q30">
        <f t="shared" si="3"/>
        <v>1142.43</v>
      </c>
      <c r="R30">
        <f t="shared" si="4"/>
        <v>700.80206480421532</v>
      </c>
      <c r="S30">
        <f t="shared" si="5"/>
        <v>70.036256379729394</v>
      </c>
      <c r="T30">
        <f t="shared" si="6"/>
        <v>114.17135364498</v>
      </c>
      <c r="U30">
        <f t="shared" si="7"/>
        <v>0.17719476179615096</v>
      </c>
      <c r="V30">
        <f t="shared" si="8"/>
        <v>2.9258154371196192</v>
      </c>
      <c r="W30">
        <f t="shared" si="9"/>
        <v>0.17144158411004379</v>
      </c>
      <c r="X30">
        <f t="shared" si="10"/>
        <v>0.1076523295365691</v>
      </c>
      <c r="Y30">
        <f t="shared" si="11"/>
        <v>344.36309864449822</v>
      </c>
      <c r="Z30">
        <f t="shared" si="12"/>
        <v>29.210957048711695</v>
      </c>
      <c r="AA30">
        <f t="shared" si="13"/>
        <v>27.986899999999999</v>
      </c>
      <c r="AB30">
        <f t="shared" si="14"/>
        <v>3.7919425826228021</v>
      </c>
      <c r="AC30">
        <f t="shared" si="15"/>
        <v>65.049057773109524</v>
      </c>
      <c r="AD30">
        <f t="shared" si="16"/>
        <v>2.4401287373475999</v>
      </c>
      <c r="AE30">
        <f t="shared" si="17"/>
        <v>3.7512130396396284</v>
      </c>
      <c r="AF30">
        <f t="shared" si="18"/>
        <v>1.3518138452752022</v>
      </c>
      <c r="AG30">
        <f t="shared" si="19"/>
        <v>-105.56038457747434</v>
      </c>
      <c r="AH30">
        <f t="shared" si="20"/>
        <v>-29.197037597693051</v>
      </c>
      <c r="AI30">
        <f t="shared" si="21"/>
        <v>-2.1729273673459297</v>
      </c>
      <c r="AJ30">
        <f t="shared" si="22"/>
        <v>207.43274910198488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52625.119435262131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494</v>
      </c>
      <c r="AW30">
        <v>10377.799999999999</v>
      </c>
      <c r="AX30">
        <v>986.52727999999991</v>
      </c>
      <c r="AY30">
        <v>1506.978090157527</v>
      </c>
      <c r="AZ30">
        <f t="shared" si="27"/>
        <v>0.34536056864842901</v>
      </c>
      <c r="BA30">
        <v>0.5</v>
      </c>
      <c r="BB30">
        <f t="shared" si="28"/>
        <v>1513.1591993222492</v>
      </c>
      <c r="BC30">
        <f t="shared" si="29"/>
        <v>45.336241027826439</v>
      </c>
      <c r="BD30">
        <f t="shared" si="30"/>
        <v>261.29276076676678</v>
      </c>
      <c r="BE30">
        <f t="shared" si="31"/>
        <v>3.2597809660255314E-2</v>
      </c>
      <c r="BF30">
        <f t="shared" si="32"/>
        <v>1.277319107964775</v>
      </c>
      <c r="BG30">
        <f t="shared" si="33"/>
        <v>725.3535443386138</v>
      </c>
      <c r="BH30" t="s">
        <v>495</v>
      </c>
      <c r="BI30">
        <v>654.66999999999996</v>
      </c>
      <c r="BJ30">
        <f t="shared" si="34"/>
        <v>654.66999999999996</v>
      </c>
      <c r="BK30">
        <f t="shared" si="35"/>
        <v>0.56557430776477569</v>
      </c>
      <c r="BL30">
        <f t="shared" si="36"/>
        <v>0.61063694709425476</v>
      </c>
      <c r="BM30">
        <f t="shared" si="37"/>
        <v>0.69310525343600493</v>
      </c>
      <c r="BN30">
        <f t="shared" si="38"/>
        <v>1.0137699892763674</v>
      </c>
      <c r="BO30">
        <f t="shared" si="39"/>
        <v>0.78944873912048252</v>
      </c>
      <c r="BP30">
        <f t="shared" si="40"/>
        <v>0.405225175480394</v>
      </c>
      <c r="BQ30">
        <f t="shared" si="41"/>
        <v>0.59477482451960606</v>
      </c>
      <c r="BR30">
        <v>7994</v>
      </c>
      <c r="BS30">
        <v>290.00000000000011</v>
      </c>
      <c r="BT30">
        <v>1374.2</v>
      </c>
      <c r="BU30">
        <v>135</v>
      </c>
      <c r="BV30">
        <v>10377.799999999999</v>
      </c>
      <c r="BW30">
        <v>1368.74</v>
      </c>
      <c r="BX30">
        <v>5.46</v>
      </c>
      <c r="BY30">
        <v>300.00000000000011</v>
      </c>
      <c r="BZ30">
        <v>38.299999999999997</v>
      </c>
      <c r="CA30">
        <v>1506.978090157527</v>
      </c>
      <c r="CB30">
        <v>1.8171199546687271</v>
      </c>
      <c r="CC30">
        <v>-143.46001387235731</v>
      </c>
      <c r="CD30">
        <v>1.54258036731868</v>
      </c>
      <c r="CE30">
        <v>0.99677308003359755</v>
      </c>
      <c r="CF30">
        <v>-1.126222513904338E-2</v>
      </c>
      <c r="CG30">
        <v>289.99999999999989</v>
      </c>
      <c r="CH30">
        <v>1366.58</v>
      </c>
      <c r="CI30">
        <v>685</v>
      </c>
      <c r="CJ30">
        <v>10346.1</v>
      </c>
      <c r="CK30">
        <v>1368.32</v>
      </c>
      <c r="CL30">
        <v>-1.74</v>
      </c>
      <c r="CZ30">
        <f t="shared" si="42"/>
        <v>1799.97</v>
      </c>
      <c r="DA30">
        <f t="shared" si="43"/>
        <v>1513.1591993222492</v>
      </c>
      <c r="DB30">
        <f t="shared" si="44"/>
        <v>0.84065801059031486</v>
      </c>
      <c r="DC30">
        <f t="shared" si="45"/>
        <v>0.19131602118062979</v>
      </c>
      <c r="DD30">
        <v>6</v>
      </c>
      <c r="DE30">
        <v>0.5</v>
      </c>
      <c r="DF30" t="s">
        <v>425</v>
      </c>
      <c r="DG30">
        <v>2</v>
      </c>
      <c r="DH30">
        <v>1693586466</v>
      </c>
      <c r="DI30">
        <v>1142.43</v>
      </c>
      <c r="DJ30">
        <v>1200.05</v>
      </c>
      <c r="DK30">
        <v>24.416599999999999</v>
      </c>
      <c r="DL30">
        <v>21.6175</v>
      </c>
      <c r="DM30">
        <v>1143.53</v>
      </c>
      <c r="DN30">
        <v>24.314</v>
      </c>
      <c r="DO30">
        <v>500.56400000000002</v>
      </c>
      <c r="DP30">
        <v>99.837199999999996</v>
      </c>
      <c r="DQ30">
        <v>0.10008599999999999</v>
      </c>
      <c r="DR30">
        <v>27.8018</v>
      </c>
      <c r="DS30">
        <v>27.986899999999999</v>
      </c>
      <c r="DT30">
        <v>999.9</v>
      </c>
      <c r="DU30">
        <v>0</v>
      </c>
      <c r="DV30">
        <v>0</v>
      </c>
      <c r="DW30">
        <v>9995</v>
      </c>
      <c r="DX30">
        <v>0</v>
      </c>
      <c r="DY30">
        <v>104.044</v>
      </c>
      <c r="DZ30">
        <v>-57.622199999999999</v>
      </c>
      <c r="EA30">
        <v>1171.02</v>
      </c>
      <c r="EB30">
        <v>1226.57</v>
      </c>
      <c r="EC30">
        <v>2.7991700000000002</v>
      </c>
      <c r="ED30">
        <v>1200.05</v>
      </c>
      <c r="EE30">
        <v>21.6175</v>
      </c>
      <c r="EF30">
        <v>2.4376899999999999</v>
      </c>
      <c r="EG30">
        <v>2.15822</v>
      </c>
      <c r="EH30">
        <v>20.616299999999999</v>
      </c>
      <c r="EI30">
        <v>18.6555</v>
      </c>
      <c r="EJ30">
        <v>1799.97</v>
      </c>
      <c r="EK30">
        <v>0.97800299999999996</v>
      </c>
      <c r="EL30">
        <v>2.1997099999999999E-2</v>
      </c>
      <c r="EM30">
        <v>0</v>
      </c>
      <c r="EN30">
        <v>986.08399999999995</v>
      </c>
      <c r="EO30">
        <v>5.0010300000000001</v>
      </c>
      <c r="EP30">
        <v>18491.900000000001</v>
      </c>
      <c r="EQ30">
        <v>14700.9</v>
      </c>
      <c r="ER30">
        <v>49.686999999999998</v>
      </c>
      <c r="ES30">
        <v>51.186999999999998</v>
      </c>
      <c r="ET30">
        <v>51.25</v>
      </c>
      <c r="EU30">
        <v>49.811999999999998</v>
      </c>
      <c r="EV30">
        <v>51</v>
      </c>
      <c r="EW30">
        <v>1755.49</v>
      </c>
      <c r="EX30">
        <v>39.479999999999997</v>
      </c>
      <c r="EY30">
        <v>0</v>
      </c>
      <c r="EZ30">
        <v>118.3999998569489</v>
      </c>
      <c r="FA30">
        <v>0</v>
      </c>
      <c r="FB30">
        <v>986.52727999999991</v>
      </c>
      <c r="FC30">
        <v>-4.5393846234943593</v>
      </c>
      <c r="FD30">
        <v>-49.384615881479881</v>
      </c>
      <c r="FE30">
        <v>18488.867999999999</v>
      </c>
      <c r="FF30">
        <v>15</v>
      </c>
      <c r="FG30">
        <v>1693586411.5</v>
      </c>
      <c r="FH30" t="s">
        <v>496</v>
      </c>
      <c r="FI30">
        <v>1693586411</v>
      </c>
      <c r="FJ30">
        <v>1693586411.5</v>
      </c>
      <c r="FK30">
        <v>16</v>
      </c>
      <c r="FL30">
        <v>-0.14699999999999999</v>
      </c>
      <c r="FM30">
        <v>-3.0000000000000001E-3</v>
      </c>
      <c r="FN30">
        <v>-1.095</v>
      </c>
      <c r="FO30">
        <v>3.4000000000000002E-2</v>
      </c>
      <c r="FP30">
        <v>1200</v>
      </c>
      <c r="FQ30">
        <v>21</v>
      </c>
      <c r="FR30">
        <v>0.19</v>
      </c>
      <c r="FS30">
        <v>0.12</v>
      </c>
      <c r="FT30">
        <v>45.652771831291624</v>
      </c>
      <c r="FU30">
        <v>-0.87232190905494111</v>
      </c>
      <c r="FV30">
        <v>0.19317010789729719</v>
      </c>
      <c r="FW30">
        <v>1</v>
      </c>
      <c r="FX30">
        <v>0.18389595950064269</v>
      </c>
      <c r="FY30">
        <v>-2.3210811036640841E-2</v>
      </c>
      <c r="FZ30">
        <v>3.864956088103316E-3</v>
      </c>
      <c r="GA30">
        <v>1</v>
      </c>
      <c r="GB30">
        <v>2</v>
      </c>
      <c r="GC30">
        <v>2</v>
      </c>
      <c r="GD30" t="s">
        <v>427</v>
      </c>
      <c r="GE30">
        <v>2.90055</v>
      </c>
      <c r="GF30">
        <v>2.81806</v>
      </c>
      <c r="GG30">
        <v>0.187499</v>
      </c>
      <c r="GH30">
        <v>0.19317300000000001</v>
      </c>
      <c r="GI30">
        <v>0.121397</v>
      </c>
      <c r="GJ30">
        <v>0.111108</v>
      </c>
      <c r="GK30">
        <v>22498.7</v>
      </c>
      <c r="GL30">
        <v>22499.3</v>
      </c>
      <c r="GM30">
        <v>24571.7</v>
      </c>
      <c r="GN30">
        <v>24908</v>
      </c>
      <c r="GO30">
        <v>28686.5</v>
      </c>
      <c r="GP30">
        <v>28940.6</v>
      </c>
      <c r="GQ30">
        <v>33234.9</v>
      </c>
      <c r="GR30">
        <v>33252.400000000001</v>
      </c>
      <c r="GS30">
        <v>1.9550000000000001</v>
      </c>
      <c r="GT30">
        <v>1.847</v>
      </c>
      <c r="GU30">
        <v>5.2839499999999998E-2</v>
      </c>
      <c r="GV30">
        <v>0</v>
      </c>
      <c r="GW30">
        <v>27.1236</v>
      </c>
      <c r="GX30">
        <v>999.9</v>
      </c>
      <c r="GY30">
        <v>40.6</v>
      </c>
      <c r="GZ30">
        <v>36.200000000000003</v>
      </c>
      <c r="HA30">
        <v>24.542100000000001</v>
      </c>
      <c r="HB30">
        <v>62.904499999999999</v>
      </c>
      <c r="HC30">
        <v>25.709099999999999</v>
      </c>
      <c r="HD30">
        <v>1</v>
      </c>
      <c r="HE30">
        <v>0.52067099999999999</v>
      </c>
      <c r="HF30">
        <v>3.9215100000000001</v>
      </c>
      <c r="HG30">
        <v>20.124500000000001</v>
      </c>
      <c r="HH30">
        <v>5.2346599999999999</v>
      </c>
      <c r="HI30">
        <v>11.9231</v>
      </c>
      <c r="HJ30">
        <v>4.9603999999999999</v>
      </c>
      <c r="HK30">
        <v>3.2890000000000001</v>
      </c>
      <c r="HL30">
        <v>9999</v>
      </c>
      <c r="HM30">
        <v>9999</v>
      </c>
      <c r="HN30">
        <v>9999</v>
      </c>
      <c r="HO30">
        <v>899.8</v>
      </c>
      <c r="HP30">
        <v>1.8811</v>
      </c>
      <c r="HQ30">
        <v>1.8782000000000001</v>
      </c>
      <c r="HR30">
        <v>1.8861399999999999</v>
      </c>
      <c r="HS30">
        <v>1.88391</v>
      </c>
      <c r="HT30">
        <v>1.88141</v>
      </c>
      <c r="HU30">
        <v>1.88049</v>
      </c>
      <c r="HV30">
        <v>1.8815900000000001</v>
      </c>
      <c r="HW30">
        <v>1.8811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-1.1000000000000001</v>
      </c>
      <c r="IL30">
        <v>0.1026</v>
      </c>
      <c r="IM30">
        <v>-1.791121754838553</v>
      </c>
      <c r="IN30">
        <v>2.2153513873161218E-3</v>
      </c>
      <c r="IO30">
        <v>-2.2967369670569612E-6</v>
      </c>
      <c r="IP30">
        <v>7.7859689150384122E-10</v>
      </c>
      <c r="IQ30">
        <v>-0.1859886873901985</v>
      </c>
      <c r="IR30">
        <v>-4.1434251034592161E-3</v>
      </c>
      <c r="IS30">
        <v>8.3987709687394815E-4</v>
      </c>
      <c r="IT30">
        <v>-7.4586254598011197E-6</v>
      </c>
      <c r="IU30">
        <v>2</v>
      </c>
      <c r="IV30">
        <v>1930</v>
      </c>
      <c r="IW30">
        <v>2</v>
      </c>
      <c r="IX30">
        <v>41</v>
      </c>
      <c r="IY30">
        <v>0.9</v>
      </c>
      <c r="IZ30">
        <v>0.9</v>
      </c>
      <c r="JA30">
        <v>2.4096700000000002</v>
      </c>
      <c r="JB30">
        <v>2.4890099999999999</v>
      </c>
      <c r="JC30">
        <v>1.24512</v>
      </c>
      <c r="JD30">
        <v>2.2595200000000002</v>
      </c>
      <c r="JE30">
        <v>1.4501999999999999</v>
      </c>
      <c r="JF30">
        <v>2.4316399999999998</v>
      </c>
      <c r="JG30">
        <v>39.842799999999997</v>
      </c>
      <c r="JH30">
        <v>23.886099999999999</v>
      </c>
      <c r="JI30">
        <v>18</v>
      </c>
      <c r="JJ30">
        <v>498.36200000000002</v>
      </c>
      <c r="JK30">
        <v>474.99599999999998</v>
      </c>
      <c r="JL30">
        <v>22.096499999999999</v>
      </c>
      <c r="JM30">
        <v>33.560600000000001</v>
      </c>
      <c r="JN30">
        <v>30.000299999999999</v>
      </c>
      <c r="JO30">
        <v>33.5242</v>
      </c>
      <c r="JP30">
        <v>33.496000000000002</v>
      </c>
      <c r="JQ30">
        <v>48.338000000000001</v>
      </c>
      <c r="JR30">
        <v>16.0275</v>
      </c>
      <c r="JS30">
        <v>39.457000000000001</v>
      </c>
      <c r="JT30">
        <v>22.097799999999999</v>
      </c>
      <c r="JU30">
        <v>1200</v>
      </c>
      <c r="JV30">
        <v>21.5486</v>
      </c>
      <c r="JW30">
        <v>99.185900000000004</v>
      </c>
      <c r="JX30">
        <v>99.263000000000005</v>
      </c>
    </row>
    <row r="31" spans="1:284" x14ac:dyDescent="0.3">
      <c r="A31">
        <v>15</v>
      </c>
      <c r="B31">
        <v>1693586655.5</v>
      </c>
      <c r="C31">
        <v>1904.900000095367</v>
      </c>
      <c r="D31" t="s">
        <v>497</v>
      </c>
      <c r="E31" t="s">
        <v>498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1693586655.5</v>
      </c>
      <c r="N31">
        <f t="shared" si="0"/>
        <v>1.7519041491198613E-3</v>
      </c>
      <c r="O31">
        <f t="shared" si="1"/>
        <v>1.7519041491198613</v>
      </c>
      <c r="P31">
        <f t="shared" si="2"/>
        <v>45.231288612691237</v>
      </c>
      <c r="Q31">
        <f t="shared" si="3"/>
        <v>1442.79</v>
      </c>
      <c r="R31">
        <f t="shared" si="4"/>
        <v>805.09203149538553</v>
      </c>
      <c r="S31">
        <f t="shared" si="5"/>
        <v>80.453610417634962</v>
      </c>
      <c r="T31">
        <f t="shared" si="6"/>
        <v>144.17937333059402</v>
      </c>
      <c r="U31">
        <f t="shared" si="7"/>
        <v>0.12075034011017645</v>
      </c>
      <c r="V31">
        <f t="shared" si="8"/>
        <v>2.9230814340529303</v>
      </c>
      <c r="W31">
        <f t="shared" si="9"/>
        <v>0.11804611427784299</v>
      </c>
      <c r="X31">
        <f t="shared" si="10"/>
        <v>7.4016741267388969E-2</v>
      </c>
      <c r="Y31">
        <f t="shared" si="11"/>
        <v>344.37071180451329</v>
      </c>
      <c r="Z31">
        <f t="shared" si="12"/>
        <v>29.253615795647345</v>
      </c>
      <c r="AA31">
        <f t="shared" si="13"/>
        <v>28.271599999999999</v>
      </c>
      <c r="AB31">
        <f t="shared" si="14"/>
        <v>3.8553413097321685</v>
      </c>
      <c r="AC31">
        <f t="shared" si="15"/>
        <v>64.957437091932391</v>
      </c>
      <c r="AD31">
        <f t="shared" si="16"/>
        <v>2.4188386039578602</v>
      </c>
      <c r="AE31">
        <f t="shared" si="17"/>
        <v>3.7237285093846104</v>
      </c>
      <c r="AF31">
        <f t="shared" si="18"/>
        <v>1.4365027057743083</v>
      </c>
      <c r="AG31">
        <f t="shared" si="19"/>
        <v>-77.258972976185888</v>
      </c>
      <c r="AH31">
        <f t="shared" si="20"/>
        <v>-93.875866348624626</v>
      </c>
      <c r="AI31">
        <f t="shared" si="21"/>
        <v>-6.9985897257811072</v>
      </c>
      <c r="AJ31">
        <f t="shared" si="22"/>
        <v>166.23728275392165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52568.293700819297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499</v>
      </c>
      <c r="AW31">
        <v>10374.200000000001</v>
      </c>
      <c r="AX31">
        <v>957.75583999999992</v>
      </c>
      <c r="AY31">
        <v>1440.5203589497301</v>
      </c>
      <c r="AZ31">
        <f t="shared" si="27"/>
        <v>0.33513203471952957</v>
      </c>
      <c r="BA31">
        <v>0.5</v>
      </c>
      <c r="BB31">
        <f t="shared" si="28"/>
        <v>1513.1928059022564</v>
      </c>
      <c r="BC31">
        <f t="shared" si="29"/>
        <v>45.231288612691237</v>
      </c>
      <c r="BD31">
        <f t="shared" si="30"/>
        <v>253.55969198248869</v>
      </c>
      <c r="BE31">
        <f t="shared" si="31"/>
        <v>3.2527727437011877E-2</v>
      </c>
      <c r="BF31">
        <f t="shared" si="32"/>
        <v>1.3823821570298003</v>
      </c>
      <c r="BG31">
        <f t="shared" si="33"/>
        <v>709.59630062039946</v>
      </c>
      <c r="BH31" t="s">
        <v>500</v>
      </c>
      <c r="BI31">
        <v>644.19000000000005</v>
      </c>
      <c r="BJ31">
        <f t="shared" si="34"/>
        <v>644.19000000000005</v>
      </c>
      <c r="BK31">
        <f t="shared" si="35"/>
        <v>0.55280743101078211</v>
      </c>
      <c r="BL31">
        <f t="shared" si="36"/>
        <v>0.60623648655872187</v>
      </c>
      <c r="BM31">
        <f t="shared" si="37"/>
        <v>0.71433939370740906</v>
      </c>
      <c r="BN31">
        <f t="shared" si="38"/>
        <v>1.0801942004845222</v>
      </c>
      <c r="BO31">
        <f t="shared" si="39"/>
        <v>0.81670480053283312</v>
      </c>
      <c r="BP31">
        <f t="shared" si="40"/>
        <v>0.40775682691348886</v>
      </c>
      <c r="BQ31">
        <f t="shared" si="41"/>
        <v>0.5922431730865112</v>
      </c>
      <c r="BR31">
        <v>7996</v>
      </c>
      <c r="BS31">
        <v>290.00000000000011</v>
      </c>
      <c r="BT31">
        <v>1319.33</v>
      </c>
      <c r="BU31">
        <v>155</v>
      </c>
      <c r="BV31">
        <v>10374.200000000001</v>
      </c>
      <c r="BW31">
        <v>1314.29</v>
      </c>
      <c r="BX31">
        <v>5.04</v>
      </c>
      <c r="BY31">
        <v>300.00000000000011</v>
      </c>
      <c r="BZ31">
        <v>38.299999999999997</v>
      </c>
      <c r="CA31">
        <v>1440.5203589497301</v>
      </c>
      <c r="CB31">
        <v>1.709438047706699</v>
      </c>
      <c r="CC31">
        <v>-130.949129811625</v>
      </c>
      <c r="CD31">
        <v>1.451159928778474</v>
      </c>
      <c r="CE31">
        <v>0.9965731701293975</v>
      </c>
      <c r="CF31">
        <v>-1.126192146829811E-2</v>
      </c>
      <c r="CG31">
        <v>289.99999999999989</v>
      </c>
      <c r="CH31">
        <v>1312.12</v>
      </c>
      <c r="CI31">
        <v>795</v>
      </c>
      <c r="CJ31">
        <v>10338.700000000001</v>
      </c>
      <c r="CK31">
        <v>1313.86</v>
      </c>
      <c r="CL31">
        <v>-1.74</v>
      </c>
      <c r="CZ31">
        <f t="shared" si="42"/>
        <v>1800.01</v>
      </c>
      <c r="DA31">
        <f t="shared" si="43"/>
        <v>1513.1928059022564</v>
      </c>
      <c r="DB31">
        <f t="shared" si="44"/>
        <v>0.84065799962347787</v>
      </c>
      <c r="DC31">
        <f t="shared" si="45"/>
        <v>0.191315999246956</v>
      </c>
      <c r="DD31">
        <v>6</v>
      </c>
      <c r="DE31">
        <v>0.5</v>
      </c>
      <c r="DF31" t="s">
        <v>425</v>
      </c>
      <c r="DG31">
        <v>2</v>
      </c>
      <c r="DH31">
        <v>1693586655.5</v>
      </c>
      <c r="DI31">
        <v>1442.79</v>
      </c>
      <c r="DJ31">
        <v>1500.07</v>
      </c>
      <c r="DK31">
        <v>24.205100000000002</v>
      </c>
      <c r="DL31">
        <v>22.154800000000002</v>
      </c>
      <c r="DM31">
        <v>1444.06</v>
      </c>
      <c r="DN31">
        <v>24.109400000000001</v>
      </c>
      <c r="DO31">
        <v>500.26799999999997</v>
      </c>
      <c r="DP31">
        <v>99.831400000000002</v>
      </c>
      <c r="DQ31">
        <v>9.9548600000000001E-2</v>
      </c>
      <c r="DR31">
        <v>27.675899999999999</v>
      </c>
      <c r="DS31">
        <v>28.271599999999999</v>
      </c>
      <c r="DT31">
        <v>999.9</v>
      </c>
      <c r="DU31">
        <v>0</v>
      </c>
      <c r="DV31">
        <v>0</v>
      </c>
      <c r="DW31">
        <v>9980</v>
      </c>
      <c r="DX31">
        <v>0</v>
      </c>
      <c r="DY31">
        <v>104.384</v>
      </c>
      <c r="DZ31">
        <v>-57.284500000000001</v>
      </c>
      <c r="EA31">
        <v>1478.58</v>
      </c>
      <c r="EB31">
        <v>1534.06</v>
      </c>
      <c r="EC31">
        <v>2.0502699999999998</v>
      </c>
      <c r="ED31">
        <v>1500.07</v>
      </c>
      <c r="EE31">
        <v>22.154800000000002</v>
      </c>
      <c r="EF31">
        <v>2.4164300000000001</v>
      </c>
      <c r="EG31">
        <v>2.2117499999999999</v>
      </c>
      <c r="EH31">
        <v>20.474299999999999</v>
      </c>
      <c r="EI31">
        <v>19.047699999999999</v>
      </c>
      <c r="EJ31">
        <v>1800.01</v>
      </c>
      <c r="EK31">
        <v>0.97800299999999996</v>
      </c>
      <c r="EL31">
        <v>2.1997099999999999E-2</v>
      </c>
      <c r="EM31">
        <v>0</v>
      </c>
      <c r="EN31">
        <v>957.154</v>
      </c>
      <c r="EO31">
        <v>5.0010300000000001</v>
      </c>
      <c r="EP31">
        <v>17996.400000000001</v>
      </c>
      <c r="EQ31">
        <v>14701.2</v>
      </c>
      <c r="ER31">
        <v>49.625</v>
      </c>
      <c r="ES31">
        <v>51.061999999999998</v>
      </c>
      <c r="ET31">
        <v>51.25</v>
      </c>
      <c r="EU31">
        <v>49.811999999999998</v>
      </c>
      <c r="EV31">
        <v>50.875</v>
      </c>
      <c r="EW31">
        <v>1755.52</v>
      </c>
      <c r="EX31">
        <v>39.479999999999997</v>
      </c>
      <c r="EY31">
        <v>0</v>
      </c>
      <c r="EZ31">
        <v>187.39999985694891</v>
      </c>
      <c r="FA31">
        <v>0</v>
      </c>
      <c r="FB31">
        <v>957.75583999999992</v>
      </c>
      <c r="FC31">
        <v>-6.5280000122220807</v>
      </c>
      <c r="FD31">
        <v>-142.76923138169801</v>
      </c>
      <c r="FE31">
        <v>18004.964</v>
      </c>
      <c r="FF31">
        <v>15</v>
      </c>
      <c r="FG31">
        <v>1693586548</v>
      </c>
      <c r="FH31" t="s">
        <v>501</v>
      </c>
      <c r="FI31">
        <v>1693586548</v>
      </c>
      <c r="FJ31">
        <v>1693586531.5</v>
      </c>
      <c r="FK31">
        <v>17</v>
      </c>
      <c r="FL31">
        <v>-0.23100000000000001</v>
      </c>
      <c r="FM31">
        <v>-2E-3</v>
      </c>
      <c r="FN31">
        <v>-1.24</v>
      </c>
      <c r="FO31">
        <v>3.5000000000000003E-2</v>
      </c>
      <c r="FP31">
        <v>1500</v>
      </c>
      <c r="FQ31">
        <v>21</v>
      </c>
      <c r="FR31">
        <v>0.16</v>
      </c>
      <c r="FS31">
        <v>0.1</v>
      </c>
      <c r="FT31">
        <v>45.560217091937773</v>
      </c>
      <c r="FU31">
        <v>-2.06288561985341</v>
      </c>
      <c r="FV31">
        <v>0.36692138014559489</v>
      </c>
      <c r="FW31">
        <v>0</v>
      </c>
      <c r="FX31">
        <v>0.14020793977157719</v>
      </c>
      <c r="FY31">
        <v>-5.6638059557810337E-2</v>
      </c>
      <c r="FZ31">
        <v>8.6283075027404482E-3</v>
      </c>
      <c r="GA31">
        <v>1</v>
      </c>
      <c r="GB31">
        <v>1</v>
      </c>
      <c r="GC31">
        <v>2</v>
      </c>
      <c r="GD31" t="s">
        <v>491</v>
      </c>
      <c r="GE31">
        <v>2.8996</v>
      </c>
      <c r="GF31">
        <v>2.81738</v>
      </c>
      <c r="GG31">
        <v>0.216118</v>
      </c>
      <c r="GH31">
        <v>0.22104299999999999</v>
      </c>
      <c r="GI31">
        <v>0.120657</v>
      </c>
      <c r="GJ31">
        <v>0.11298800000000001</v>
      </c>
      <c r="GK31">
        <v>21702.400000000001</v>
      </c>
      <c r="GL31">
        <v>21716.5</v>
      </c>
      <c r="GM31">
        <v>24569.5</v>
      </c>
      <c r="GN31">
        <v>24903.7</v>
      </c>
      <c r="GO31">
        <v>28708.7</v>
      </c>
      <c r="GP31">
        <v>28872.799999999999</v>
      </c>
      <c r="GQ31">
        <v>33232</v>
      </c>
      <c r="GR31">
        <v>33244.9</v>
      </c>
      <c r="GS31">
        <v>1.9518</v>
      </c>
      <c r="GT31">
        <v>1.8476999999999999</v>
      </c>
      <c r="GU31">
        <v>7.5265799999999994E-2</v>
      </c>
      <c r="GV31">
        <v>0</v>
      </c>
      <c r="GW31">
        <v>27.042000000000002</v>
      </c>
      <c r="GX31">
        <v>999.9</v>
      </c>
      <c r="GY31">
        <v>41.9</v>
      </c>
      <c r="GZ31">
        <v>36.200000000000003</v>
      </c>
      <c r="HA31">
        <v>25.33</v>
      </c>
      <c r="HB31">
        <v>63.234499999999997</v>
      </c>
      <c r="HC31">
        <v>24.334900000000001</v>
      </c>
      <c r="HD31">
        <v>1</v>
      </c>
      <c r="HE31">
        <v>0.53145299999999995</v>
      </c>
      <c r="HF31">
        <v>4.7382499999999999</v>
      </c>
      <c r="HG31">
        <v>20.1023</v>
      </c>
      <c r="HH31">
        <v>5.2286700000000002</v>
      </c>
      <c r="HI31">
        <v>11.9231</v>
      </c>
      <c r="HJ31">
        <v>4.9596</v>
      </c>
      <c r="HK31">
        <v>3.2875000000000001</v>
      </c>
      <c r="HL31">
        <v>9999</v>
      </c>
      <c r="HM31">
        <v>9999</v>
      </c>
      <c r="HN31">
        <v>9999</v>
      </c>
      <c r="HO31">
        <v>899.8</v>
      </c>
      <c r="HP31">
        <v>1.8811</v>
      </c>
      <c r="HQ31">
        <v>1.8782000000000001</v>
      </c>
      <c r="HR31">
        <v>1.8861399999999999</v>
      </c>
      <c r="HS31">
        <v>1.8839399999999999</v>
      </c>
      <c r="HT31">
        <v>1.88141</v>
      </c>
      <c r="HU31">
        <v>1.88049</v>
      </c>
      <c r="HV31">
        <v>1.88168</v>
      </c>
      <c r="HW31">
        <v>1.8811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-1.27</v>
      </c>
      <c r="IL31">
        <v>9.5699999999999993E-2</v>
      </c>
      <c r="IM31">
        <v>-2.0232707574659572</v>
      </c>
      <c r="IN31">
        <v>2.2153513873161218E-3</v>
      </c>
      <c r="IO31">
        <v>-2.2967369670569612E-6</v>
      </c>
      <c r="IP31">
        <v>7.7859689150384122E-10</v>
      </c>
      <c r="IQ31">
        <v>-0.18809636076486549</v>
      </c>
      <c r="IR31">
        <v>-4.1434251034592161E-3</v>
      </c>
      <c r="IS31">
        <v>8.3987709687394815E-4</v>
      </c>
      <c r="IT31">
        <v>-7.4586254598011197E-6</v>
      </c>
      <c r="IU31">
        <v>2</v>
      </c>
      <c r="IV31">
        <v>1930</v>
      </c>
      <c r="IW31">
        <v>2</v>
      </c>
      <c r="IX31">
        <v>41</v>
      </c>
      <c r="IY31">
        <v>1.8</v>
      </c>
      <c r="IZ31">
        <v>2.1</v>
      </c>
      <c r="JA31">
        <v>2.8845200000000002</v>
      </c>
      <c r="JB31">
        <v>2.47803</v>
      </c>
      <c r="JC31">
        <v>1.24512</v>
      </c>
      <c r="JD31">
        <v>2.2595200000000002</v>
      </c>
      <c r="JE31">
        <v>1.4501999999999999</v>
      </c>
      <c r="JF31">
        <v>2.2473100000000001</v>
      </c>
      <c r="JG31">
        <v>39.842799999999997</v>
      </c>
      <c r="JH31">
        <v>23.8598</v>
      </c>
      <c r="JI31">
        <v>18</v>
      </c>
      <c r="JJ31">
        <v>496.86399999999998</v>
      </c>
      <c r="JK31">
        <v>476.17500000000001</v>
      </c>
      <c r="JL31">
        <v>21.978400000000001</v>
      </c>
      <c r="JM31">
        <v>33.653500000000001</v>
      </c>
      <c r="JN31">
        <v>30.002099999999999</v>
      </c>
      <c r="JO31">
        <v>33.609000000000002</v>
      </c>
      <c r="JP31">
        <v>33.579099999999997</v>
      </c>
      <c r="JQ31">
        <v>57.839100000000002</v>
      </c>
      <c r="JR31">
        <v>17.562100000000001</v>
      </c>
      <c r="JS31">
        <v>44.991599999999998</v>
      </c>
      <c r="JT31">
        <v>21.878499999999999</v>
      </c>
      <c r="JU31">
        <v>1500</v>
      </c>
      <c r="JV31">
        <v>22.052700000000002</v>
      </c>
      <c r="JW31">
        <v>99.177199999999999</v>
      </c>
      <c r="JX31">
        <v>99.242999999999995</v>
      </c>
    </row>
    <row r="32" spans="1:284" x14ac:dyDescent="0.3">
      <c r="A32">
        <v>16</v>
      </c>
      <c r="B32">
        <v>1693586845.0999999</v>
      </c>
      <c r="C32">
        <v>2094.5</v>
      </c>
      <c r="D32" t="s">
        <v>502</v>
      </c>
      <c r="E32" t="s">
        <v>503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1693586845.0999999</v>
      </c>
      <c r="N32">
        <f t="shared" si="0"/>
        <v>1.5414051647488665E-3</v>
      </c>
      <c r="O32">
        <f t="shared" si="1"/>
        <v>1.5414051647488665</v>
      </c>
      <c r="P32">
        <f t="shared" si="2"/>
        <v>46.426705498721304</v>
      </c>
      <c r="Q32">
        <f t="shared" si="3"/>
        <v>1741.41</v>
      </c>
      <c r="R32">
        <f t="shared" si="4"/>
        <v>1023.9909456288024</v>
      </c>
      <c r="S32">
        <f t="shared" si="5"/>
        <v>102.33236926488117</v>
      </c>
      <c r="T32">
        <f t="shared" si="6"/>
        <v>174.02752624158001</v>
      </c>
      <c r="U32">
        <f t="shared" si="7"/>
        <v>0.11022893258844604</v>
      </c>
      <c r="V32">
        <f t="shared" si="8"/>
        <v>2.9319099226082046</v>
      </c>
      <c r="W32">
        <f t="shared" si="9"/>
        <v>0.10797733520479207</v>
      </c>
      <c r="X32">
        <f t="shared" si="10"/>
        <v>6.7684300901902E-2</v>
      </c>
      <c r="Y32">
        <f t="shared" si="11"/>
        <v>344.3940986442754</v>
      </c>
      <c r="Z32">
        <f t="shared" si="12"/>
        <v>29.220401392088064</v>
      </c>
      <c r="AA32">
        <f t="shared" si="13"/>
        <v>27.9999</v>
      </c>
      <c r="AB32">
        <f t="shared" si="14"/>
        <v>3.7948175569760951</v>
      </c>
      <c r="AC32">
        <f t="shared" si="15"/>
        <v>65.105704620166932</v>
      </c>
      <c r="AD32">
        <f t="shared" si="16"/>
        <v>2.4125269241580001</v>
      </c>
      <c r="AE32">
        <f t="shared" si="17"/>
        <v>3.7055538193356767</v>
      </c>
      <c r="AF32">
        <f t="shared" si="18"/>
        <v>1.3822906328180951</v>
      </c>
      <c r="AG32">
        <f t="shared" si="19"/>
        <v>-67.975967765425011</v>
      </c>
      <c r="AH32">
        <f t="shared" si="20"/>
        <v>-64.443152582718653</v>
      </c>
      <c r="AI32">
        <f t="shared" si="21"/>
        <v>-4.7813875759031106</v>
      </c>
      <c r="AJ32">
        <f t="shared" si="22"/>
        <v>207.1935907202286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52837.506153314454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504</v>
      </c>
      <c r="AW32">
        <v>10376.799999999999</v>
      </c>
      <c r="AX32">
        <v>965.08626923076918</v>
      </c>
      <c r="AY32">
        <v>1465.060012383535</v>
      </c>
      <c r="AZ32">
        <f t="shared" si="27"/>
        <v>0.34126502595572772</v>
      </c>
      <c r="BA32">
        <v>0.5</v>
      </c>
      <c r="BB32">
        <f t="shared" si="28"/>
        <v>1513.2938993221378</v>
      </c>
      <c r="BC32">
        <f t="shared" si="29"/>
        <v>46.426705498721304</v>
      </c>
      <c r="BD32">
        <f t="shared" si="30"/>
        <v>258.2171409154069</v>
      </c>
      <c r="BE32">
        <f t="shared" si="31"/>
        <v>3.3315498105588863E-2</v>
      </c>
      <c r="BF32">
        <f t="shared" si="32"/>
        <v>1.3424774213969728</v>
      </c>
      <c r="BG32">
        <f t="shared" si="33"/>
        <v>715.49986780754034</v>
      </c>
      <c r="BH32" t="s">
        <v>505</v>
      </c>
      <c r="BI32">
        <v>650.36</v>
      </c>
      <c r="BJ32">
        <f t="shared" si="34"/>
        <v>650.36</v>
      </c>
      <c r="BK32">
        <f t="shared" si="35"/>
        <v>0.55608644389801032</v>
      </c>
      <c r="BL32">
        <f t="shared" si="36"/>
        <v>0.61369060458218572</v>
      </c>
      <c r="BM32">
        <f t="shared" si="37"/>
        <v>0.70710153392095121</v>
      </c>
      <c r="BN32">
        <f t="shared" si="38"/>
        <v>1.0604718516019895</v>
      </c>
      <c r="BO32">
        <f t="shared" si="39"/>
        <v>0.80664044400314294</v>
      </c>
      <c r="BP32">
        <f t="shared" si="40"/>
        <v>0.41355869865829964</v>
      </c>
      <c r="BQ32">
        <f t="shared" si="41"/>
        <v>0.58644130134170036</v>
      </c>
      <c r="BR32">
        <v>7998</v>
      </c>
      <c r="BS32">
        <v>290.00000000000011</v>
      </c>
      <c r="BT32">
        <v>1338.64</v>
      </c>
      <c r="BU32">
        <v>145</v>
      </c>
      <c r="BV32">
        <v>10376.799999999999</v>
      </c>
      <c r="BW32">
        <v>1333.71</v>
      </c>
      <c r="BX32">
        <v>4.93</v>
      </c>
      <c r="BY32">
        <v>300.00000000000011</v>
      </c>
      <c r="BZ32">
        <v>38.299999999999997</v>
      </c>
      <c r="CA32">
        <v>1465.060012383535</v>
      </c>
      <c r="CB32">
        <v>1.5588412641627489</v>
      </c>
      <c r="CC32">
        <v>-136.2996943992857</v>
      </c>
      <c r="CD32">
        <v>1.3234266728039841</v>
      </c>
      <c r="CE32">
        <v>0.99736716828002669</v>
      </c>
      <c r="CF32">
        <v>-1.126301979977753E-2</v>
      </c>
      <c r="CG32">
        <v>289.99999999999989</v>
      </c>
      <c r="CH32">
        <v>1331.89</v>
      </c>
      <c r="CI32">
        <v>875</v>
      </c>
      <c r="CJ32">
        <v>10335.9</v>
      </c>
      <c r="CK32">
        <v>1333.19</v>
      </c>
      <c r="CL32">
        <v>-1.3</v>
      </c>
      <c r="CZ32">
        <f t="shared" si="42"/>
        <v>1800.13</v>
      </c>
      <c r="DA32">
        <f t="shared" si="43"/>
        <v>1513.2938993221378</v>
      </c>
      <c r="DB32">
        <f t="shared" si="44"/>
        <v>0.84065811875927721</v>
      </c>
      <c r="DC32">
        <f t="shared" si="45"/>
        <v>0.19131623751855442</v>
      </c>
      <c r="DD32">
        <v>6</v>
      </c>
      <c r="DE32">
        <v>0.5</v>
      </c>
      <c r="DF32" t="s">
        <v>425</v>
      </c>
      <c r="DG32">
        <v>2</v>
      </c>
      <c r="DH32">
        <v>1693586845.0999999</v>
      </c>
      <c r="DI32">
        <v>1741.41</v>
      </c>
      <c r="DJ32">
        <v>1800.28</v>
      </c>
      <c r="DK32">
        <v>24.140999999999998</v>
      </c>
      <c r="DL32">
        <v>22.337900000000001</v>
      </c>
      <c r="DM32">
        <v>1742.62</v>
      </c>
      <c r="DN32">
        <v>24.048500000000001</v>
      </c>
      <c r="DO32">
        <v>500.536</v>
      </c>
      <c r="DP32">
        <v>99.835099999999997</v>
      </c>
      <c r="DQ32">
        <v>9.9737999999999993E-2</v>
      </c>
      <c r="DR32">
        <v>27.592199999999998</v>
      </c>
      <c r="DS32">
        <v>27.9999</v>
      </c>
      <c r="DT32">
        <v>999.9</v>
      </c>
      <c r="DU32">
        <v>0</v>
      </c>
      <c r="DV32">
        <v>0</v>
      </c>
      <c r="DW32">
        <v>10030</v>
      </c>
      <c r="DX32">
        <v>0</v>
      </c>
      <c r="DY32">
        <v>97.194400000000002</v>
      </c>
      <c r="DZ32">
        <v>-58.863999999999997</v>
      </c>
      <c r="EA32">
        <v>1784.49</v>
      </c>
      <c r="EB32">
        <v>1841.41</v>
      </c>
      <c r="EC32">
        <v>1.8030900000000001</v>
      </c>
      <c r="ED32">
        <v>1800.28</v>
      </c>
      <c r="EE32">
        <v>22.337900000000001</v>
      </c>
      <c r="EF32">
        <v>2.41012</v>
      </c>
      <c r="EG32">
        <v>2.2301099999999998</v>
      </c>
      <c r="EH32">
        <v>20.431899999999999</v>
      </c>
      <c r="EI32">
        <v>19.180299999999999</v>
      </c>
      <c r="EJ32">
        <v>1800.13</v>
      </c>
      <c r="EK32">
        <v>0.97800299999999996</v>
      </c>
      <c r="EL32">
        <v>2.1997099999999999E-2</v>
      </c>
      <c r="EM32">
        <v>0</v>
      </c>
      <c r="EN32">
        <v>965.44200000000001</v>
      </c>
      <c r="EO32">
        <v>5.0010300000000001</v>
      </c>
      <c r="EP32">
        <v>18142</v>
      </c>
      <c r="EQ32">
        <v>14702.2</v>
      </c>
      <c r="ER32">
        <v>49.561999999999998</v>
      </c>
      <c r="ES32">
        <v>51.061999999999998</v>
      </c>
      <c r="ET32">
        <v>51.125</v>
      </c>
      <c r="EU32">
        <v>49.811999999999998</v>
      </c>
      <c r="EV32">
        <v>50.75</v>
      </c>
      <c r="EW32">
        <v>1755.64</v>
      </c>
      <c r="EX32">
        <v>39.49</v>
      </c>
      <c r="EY32">
        <v>0</v>
      </c>
      <c r="EZ32">
        <v>187.39999985694891</v>
      </c>
      <c r="FA32">
        <v>0</v>
      </c>
      <c r="FB32">
        <v>965.08626923076918</v>
      </c>
      <c r="FC32">
        <v>1.3223589676074829</v>
      </c>
      <c r="FD32">
        <v>143.8324774480852</v>
      </c>
      <c r="FE32">
        <v>18120.72692307692</v>
      </c>
      <c r="FF32">
        <v>15</v>
      </c>
      <c r="FG32">
        <v>1693586716</v>
      </c>
      <c r="FH32" t="s">
        <v>506</v>
      </c>
      <c r="FI32">
        <v>1693586715</v>
      </c>
      <c r="FJ32">
        <v>1693586716</v>
      </c>
      <c r="FK32">
        <v>18</v>
      </c>
      <c r="FL32">
        <v>-0.184</v>
      </c>
      <c r="FM32">
        <v>-2E-3</v>
      </c>
      <c r="FN32">
        <v>-1.1200000000000001</v>
      </c>
      <c r="FO32">
        <v>4.8000000000000001E-2</v>
      </c>
      <c r="FP32">
        <v>1800</v>
      </c>
      <c r="FQ32">
        <v>22</v>
      </c>
      <c r="FR32">
        <v>0.17</v>
      </c>
      <c r="FS32">
        <v>0.14000000000000001</v>
      </c>
      <c r="FT32">
        <v>46.355172190198083</v>
      </c>
      <c r="FU32">
        <v>-1.36315684564789</v>
      </c>
      <c r="FV32">
        <v>0.34812398443907722</v>
      </c>
      <c r="FW32">
        <v>0</v>
      </c>
      <c r="FX32">
        <v>0.10896706996485279</v>
      </c>
      <c r="FY32">
        <v>8.539901432284008E-3</v>
      </c>
      <c r="FZ32">
        <v>1.903224547126055E-3</v>
      </c>
      <c r="GA32">
        <v>1</v>
      </c>
      <c r="GB32">
        <v>1</v>
      </c>
      <c r="GC32">
        <v>2</v>
      </c>
      <c r="GD32" t="s">
        <v>491</v>
      </c>
      <c r="GE32">
        <v>2.9000900000000001</v>
      </c>
      <c r="GF32">
        <v>2.8180100000000001</v>
      </c>
      <c r="GG32">
        <v>0.241261</v>
      </c>
      <c r="GH32">
        <v>0.245756</v>
      </c>
      <c r="GI32">
        <v>0.12043</v>
      </c>
      <c r="GJ32">
        <v>0.11362</v>
      </c>
      <c r="GK32">
        <v>21003.5</v>
      </c>
      <c r="GL32">
        <v>21022.9</v>
      </c>
      <c r="GM32">
        <v>24568.7</v>
      </c>
      <c r="GN32">
        <v>24900.9</v>
      </c>
      <c r="GO32">
        <v>28714.9</v>
      </c>
      <c r="GP32">
        <v>28848.1</v>
      </c>
      <c r="GQ32">
        <v>33230.300000000003</v>
      </c>
      <c r="GR32">
        <v>33239.9</v>
      </c>
      <c r="GS32">
        <v>1.9508000000000001</v>
      </c>
      <c r="GT32">
        <v>1.847</v>
      </c>
      <c r="GU32">
        <v>6.5282000000000007E-2</v>
      </c>
      <c r="GV32">
        <v>0</v>
      </c>
      <c r="GW32">
        <v>26.9331</v>
      </c>
      <c r="GX32">
        <v>999.9</v>
      </c>
      <c r="GY32">
        <v>43.3</v>
      </c>
      <c r="GZ32">
        <v>36.200000000000003</v>
      </c>
      <c r="HA32">
        <v>26.174700000000001</v>
      </c>
      <c r="HB32">
        <v>62.9818</v>
      </c>
      <c r="HC32">
        <v>24.226800000000001</v>
      </c>
      <c r="HD32">
        <v>1</v>
      </c>
      <c r="HE32">
        <v>0.53368899999999997</v>
      </c>
      <c r="HF32">
        <v>3.8858600000000001</v>
      </c>
      <c r="HG32">
        <v>20.126300000000001</v>
      </c>
      <c r="HH32">
        <v>5.2346599999999999</v>
      </c>
      <c r="HI32">
        <v>11.9231</v>
      </c>
      <c r="HJ32">
        <v>4.9598000000000004</v>
      </c>
      <c r="HK32">
        <v>3.2890000000000001</v>
      </c>
      <c r="HL32">
        <v>9999</v>
      </c>
      <c r="HM32">
        <v>9999</v>
      </c>
      <c r="HN32">
        <v>9999</v>
      </c>
      <c r="HO32">
        <v>899.9</v>
      </c>
      <c r="HP32">
        <v>1.8811199999999999</v>
      </c>
      <c r="HQ32">
        <v>1.87825</v>
      </c>
      <c r="HR32">
        <v>1.8861399999999999</v>
      </c>
      <c r="HS32">
        <v>1.8839999999999999</v>
      </c>
      <c r="HT32">
        <v>1.88148</v>
      </c>
      <c r="HU32">
        <v>1.88059</v>
      </c>
      <c r="HV32">
        <v>1.88171</v>
      </c>
      <c r="HW32">
        <v>1.8811199999999999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-1.21</v>
      </c>
      <c r="IL32">
        <v>9.2499999999999999E-2</v>
      </c>
      <c r="IM32">
        <v>-2.2083973459851149</v>
      </c>
      <c r="IN32">
        <v>2.2153513873161218E-3</v>
      </c>
      <c r="IO32">
        <v>-2.2967369670569612E-6</v>
      </c>
      <c r="IP32">
        <v>7.7859689150384122E-10</v>
      </c>
      <c r="IQ32">
        <v>-0.18978633328303701</v>
      </c>
      <c r="IR32">
        <v>-4.1434251034592161E-3</v>
      </c>
      <c r="IS32">
        <v>8.3987709687394815E-4</v>
      </c>
      <c r="IT32">
        <v>-7.4586254598011197E-6</v>
      </c>
      <c r="IU32">
        <v>2</v>
      </c>
      <c r="IV32">
        <v>1930</v>
      </c>
      <c r="IW32">
        <v>2</v>
      </c>
      <c r="IX32">
        <v>41</v>
      </c>
      <c r="IY32">
        <v>2.2000000000000002</v>
      </c>
      <c r="IZ32">
        <v>2.2000000000000002</v>
      </c>
      <c r="JA32">
        <v>3.3300800000000002</v>
      </c>
      <c r="JB32">
        <v>2.4633799999999999</v>
      </c>
      <c r="JC32">
        <v>1.24512</v>
      </c>
      <c r="JD32">
        <v>2.2595200000000002</v>
      </c>
      <c r="JE32">
        <v>1.4501999999999999</v>
      </c>
      <c r="JF32">
        <v>2.4670399999999999</v>
      </c>
      <c r="JG32">
        <v>39.8932</v>
      </c>
      <c r="JH32">
        <v>23.807300000000001</v>
      </c>
      <c r="JI32">
        <v>18</v>
      </c>
      <c r="JJ32">
        <v>496.74900000000002</v>
      </c>
      <c r="JK32">
        <v>476.24200000000002</v>
      </c>
      <c r="JL32">
        <v>21.9009</v>
      </c>
      <c r="JM32">
        <v>33.726199999999999</v>
      </c>
      <c r="JN32">
        <v>30</v>
      </c>
      <c r="JO32">
        <v>33.679000000000002</v>
      </c>
      <c r="JP32">
        <v>33.647300000000001</v>
      </c>
      <c r="JQ32">
        <v>66.766099999999994</v>
      </c>
      <c r="JR32">
        <v>20.2136</v>
      </c>
      <c r="JS32">
        <v>49.737699999999997</v>
      </c>
      <c r="JT32">
        <v>21.911200000000001</v>
      </c>
      <c r="JU32">
        <v>1800</v>
      </c>
      <c r="JV32">
        <v>22.323799999999999</v>
      </c>
      <c r="JW32">
        <v>99.172899999999998</v>
      </c>
      <c r="JX32">
        <v>99.229699999999994</v>
      </c>
    </row>
    <row r="33" spans="1:284" x14ac:dyDescent="0.3">
      <c r="A33">
        <v>17</v>
      </c>
      <c r="B33">
        <v>1693588381</v>
      </c>
      <c r="C33">
        <v>3630.400000095367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1693588381</v>
      </c>
      <c r="N33">
        <f t="shared" si="0"/>
        <v>6.5279487809896033E-3</v>
      </c>
      <c r="O33">
        <f t="shared" si="1"/>
        <v>6.5279487809896031</v>
      </c>
      <c r="P33">
        <f t="shared" si="2"/>
        <v>26.030705304753763</v>
      </c>
      <c r="Q33">
        <f t="shared" si="3"/>
        <v>365.90100000000001</v>
      </c>
      <c r="R33">
        <f t="shared" si="4"/>
        <v>278.15729370329234</v>
      </c>
      <c r="S33">
        <f t="shared" si="5"/>
        <v>27.796219695906181</v>
      </c>
      <c r="T33">
        <f t="shared" si="6"/>
        <v>36.564436069761001</v>
      </c>
      <c r="U33">
        <f t="shared" si="7"/>
        <v>0.55939227635013578</v>
      </c>
      <c r="V33">
        <f t="shared" si="8"/>
        <v>2.9226073807423547</v>
      </c>
      <c r="W33">
        <f t="shared" si="9"/>
        <v>0.50600807842624373</v>
      </c>
      <c r="X33">
        <f t="shared" si="10"/>
        <v>0.32062578923045443</v>
      </c>
      <c r="Y33">
        <f t="shared" si="11"/>
        <v>344.41819864471654</v>
      </c>
      <c r="Z33">
        <f t="shared" si="12"/>
        <v>28.731015935033341</v>
      </c>
      <c r="AA33">
        <f t="shared" si="13"/>
        <v>27.9893</v>
      </c>
      <c r="AB33">
        <f t="shared" si="14"/>
        <v>3.7924732040456033</v>
      </c>
      <c r="AC33">
        <f t="shared" si="15"/>
        <v>65.510405635576092</v>
      </c>
      <c r="AD33">
        <f t="shared" si="16"/>
        <v>2.5441642961294999</v>
      </c>
      <c r="AE33">
        <f t="shared" si="17"/>
        <v>3.8836033320909036</v>
      </c>
      <c r="AF33">
        <f t="shared" si="18"/>
        <v>1.2483089079161034</v>
      </c>
      <c r="AG33">
        <f t="shared" si="19"/>
        <v>-287.88254124164149</v>
      </c>
      <c r="AH33">
        <f t="shared" si="20"/>
        <v>64.270196156206566</v>
      </c>
      <c r="AI33">
        <f t="shared" si="21"/>
        <v>4.8027088519489292</v>
      </c>
      <c r="AJ33">
        <f t="shared" si="22"/>
        <v>125.60856241123054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52428.830801755255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10385.6</v>
      </c>
      <c r="AX33">
        <v>1168.7007692307691</v>
      </c>
      <c r="AY33">
        <v>1556.183676214752</v>
      </c>
      <c r="AZ33">
        <f t="shared" si="27"/>
        <v>0.24899561209027277</v>
      </c>
      <c r="BA33">
        <v>0.5</v>
      </c>
      <c r="BB33">
        <f t="shared" si="28"/>
        <v>1513.4027993223583</v>
      </c>
      <c r="BC33">
        <f t="shared" si="29"/>
        <v>26.030705304753763</v>
      </c>
      <c r="BD33">
        <f t="shared" si="30"/>
        <v>188.41532817820143</v>
      </c>
      <c r="BE33">
        <f t="shared" si="31"/>
        <v>1.9836186278722464E-2</v>
      </c>
      <c r="BF33">
        <f t="shared" si="32"/>
        <v>1.2053116559785868</v>
      </c>
      <c r="BG33">
        <f t="shared" si="33"/>
        <v>736.56356950290933</v>
      </c>
      <c r="BH33" t="s">
        <v>513</v>
      </c>
      <c r="BI33">
        <v>768.24</v>
      </c>
      <c r="BJ33">
        <f t="shared" si="34"/>
        <v>768.24</v>
      </c>
      <c r="BK33">
        <f t="shared" si="35"/>
        <v>0.50633076818498668</v>
      </c>
      <c r="BL33">
        <f t="shared" si="36"/>
        <v>0.49176472720161218</v>
      </c>
      <c r="BM33">
        <f t="shared" si="37"/>
        <v>0.70418426124696287</v>
      </c>
      <c r="BN33">
        <f t="shared" si="38"/>
        <v>0.68875180568731309</v>
      </c>
      <c r="BO33">
        <f t="shared" si="39"/>
        <v>0.76926823564808777</v>
      </c>
      <c r="BP33">
        <f t="shared" si="40"/>
        <v>0.32325924990536936</v>
      </c>
      <c r="BQ33">
        <f t="shared" si="41"/>
        <v>0.67674075009463064</v>
      </c>
      <c r="BR33">
        <v>8000</v>
      </c>
      <c r="BS33">
        <v>290.00000000000011</v>
      </c>
      <c r="BT33">
        <v>1462.46</v>
      </c>
      <c r="BU33">
        <v>135</v>
      </c>
      <c r="BV33">
        <v>10385.6</v>
      </c>
      <c r="BW33">
        <v>1456.91</v>
      </c>
      <c r="BX33">
        <v>5.55</v>
      </c>
      <c r="BY33">
        <v>300.00000000000011</v>
      </c>
      <c r="BZ33">
        <v>38.299999999999997</v>
      </c>
      <c r="CA33">
        <v>1556.183676214752</v>
      </c>
      <c r="CB33">
        <v>1.4310019969187691</v>
      </c>
      <c r="CC33">
        <v>-103.10469217151</v>
      </c>
      <c r="CD33">
        <v>1.216001800015724</v>
      </c>
      <c r="CE33">
        <v>0.99612044902398944</v>
      </c>
      <c r="CF33">
        <v>-1.127083181312569E-2</v>
      </c>
      <c r="CG33">
        <v>289.99999999999989</v>
      </c>
      <c r="CH33">
        <v>1458.31</v>
      </c>
      <c r="CI33">
        <v>875</v>
      </c>
      <c r="CJ33">
        <v>10346.4</v>
      </c>
      <c r="CK33">
        <v>1456.53</v>
      </c>
      <c r="CL33">
        <v>1.78</v>
      </c>
      <c r="CZ33">
        <f t="shared" si="42"/>
        <v>1800.26</v>
      </c>
      <c r="DA33">
        <f t="shared" si="43"/>
        <v>1513.4027993223583</v>
      </c>
      <c r="DB33">
        <f t="shared" si="44"/>
        <v>0.84065790459286893</v>
      </c>
      <c r="DC33">
        <f t="shared" si="45"/>
        <v>0.19131580918573793</v>
      </c>
      <c r="DD33">
        <v>6</v>
      </c>
      <c r="DE33">
        <v>0.5</v>
      </c>
      <c r="DF33" t="s">
        <v>425</v>
      </c>
      <c r="DG33">
        <v>2</v>
      </c>
      <c r="DH33">
        <v>1693588381</v>
      </c>
      <c r="DI33">
        <v>365.90100000000001</v>
      </c>
      <c r="DJ33">
        <v>399.976</v>
      </c>
      <c r="DK33">
        <v>25.459499999999998</v>
      </c>
      <c r="DL33">
        <v>17.831700000000001</v>
      </c>
      <c r="DM33">
        <v>366.83499999999998</v>
      </c>
      <c r="DN33">
        <v>25.3415</v>
      </c>
      <c r="DO33">
        <v>500.41300000000001</v>
      </c>
      <c r="DP33">
        <v>99.829400000000007</v>
      </c>
      <c r="DQ33">
        <v>0.10046099999999999</v>
      </c>
      <c r="DR33">
        <v>28.397200000000002</v>
      </c>
      <c r="DS33">
        <v>27.9893</v>
      </c>
      <c r="DT33">
        <v>999.9</v>
      </c>
      <c r="DU33">
        <v>0</v>
      </c>
      <c r="DV33">
        <v>0</v>
      </c>
      <c r="DW33">
        <v>9977.5</v>
      </c>
      <c r="DX33">
        <v>0</v>
      </c>
      <c r="DY33">
        <v>1908.22</v>
      </c>
      <c r="DZ33">
        <v>-34.0749</v>
      </c>
      <c r="EA33">
        <v>375.46</v>
      </c>
      <c r="EB33">
        <v>407.23700000000002</v>
      </c>
      <c r="EC33">
        <v>7.6277600000000003</v>
      </c>
      <c r="ED33">
        <v>399.976</v>
      </c>
      <c r="EE33">
        <v>17.831700000000001</v>
      </c>
      <c r="EF33">
        <v>2.5415999999999999</v>
      </c>
      <c r="EG33">
        <v>1.78013</v>
      </c>
      <c r="EH33">
        <v>21.295400000000001</v>
      </c>
      <c r="EI33">
        <v>15.6134</v>
      </c>
      <c r="EJ33">
        <v>1800.26</v>
      </c>
      <c r="EK33">
        <v>0.97800699999999996</v>
      </c>
      <c r="EL33">
        <v>2.19927E-2</v>
      </c>
      <c r="EM33">
        <v>0</v>
      </c>
      <c r="EN33">
        <v>1168.75</v>
      </c>
      <c r="EO33">
        <v>5.0010300000000001</v>
      </c>
      <c r="EP33">
        <v>21408.9</v>
      </c>
      <c r="EQ33">
        <v>14703.2</v>
      </c>
      <c r="ER33">
        <v>46.375</v>
      </c>
      <c r="ES33">
        <v>48.811999999999998</v>
      </c>
      <c r="ET33">
        <v>47.811999999999998</v>
      </c>
      <c r="EU33">
        <v>47.436999999999998</v>
      </c>
      <c r="EV33">
        <v>47.875</v>
      </c>
      <c r="EW33">
        <v>1755.78</v>
      </c>
      <c r="EX33">
        <v>39.479999999999997</v>
      </c>
      <c r="EY33">
        <v>0</v>
      </c>
      <c r="EZ33">
        <v>1534.2000000476839</v>
      </c>
      <c r="FA33">
        <v>0</v>
      </c>
      <c r="FB33">
        <v>1168.7007692307691</v>
      </c>
      <c r="FC33">
        <v>-0.2017093954531875</v>
      </c>
      <c r="FD33">
        <v>-24.047863093357751</v>
      </c>
      <c r="FE33">
        <v>21412.799999999999</v>
      </c>
      <c r="FF33">
        <v>15</v>
      </c>
      <c r="FG33">
        <v>1693588341.5999999</v>
      </c>
      <c r="FH33" t="s">
        <v>514</v>
      </c>
      <c r="FI33">
        <v>1693588334.5999999</v>
      </c>
      <c r="FJ33">
        <v>1693588341.5999999</v>
      </c>
      <c r="FK33">
        <v>20</v>
      </c>
      <c r="FL33">
        <v>7.5999999999999998E-2</v>
      </c>
      <c r="FM33">
        <v>3.0000000000000001E-3</v>
      </c>
      <c r="FN33">
        <v>-0.90700000000000003</v>
      </c>
      <c r="FO33">
        <v>-4.3999999999999997E-2</v>
      </c>
      <c r="FP33">
        <v>400</v>
      </c>
      <c r="FQ33">
        <v>18</v>
      </c>
      <c r="FR33">
        <v>0.17</v>
      </c>
      <c r="FS33">
        <v>0.03</v>
      </c>
      <c r="FT33">
        <v>26.044391195139351</v>
      </c>
      <c r="FU33">
        <v>-0.66890535301272713</v>
      </c>
      <c r="FV33">
        <v>0.197372462300521</v>
      </c>
      <c r="FW33">
        <v>1</v>
      </c>
      <c r="FX33">
        <v>0.55714920460406059</v>
      </c>
      <c r="FY33">
        <v>6.1398087551250612E-2</v>
      </c>
      <c r="FZ33">
        <v>1.6074656328990931E-2</v>
      </c>
      <c r="GA33">
        <v>1</v>
      </c>
      <c r="GB33">
        <v>2</v>
      </c>
      <c r="GC33">
        <v>2</v>
      </c>
      <c r="GD33" t="s">
        <v>427</v>
      </c>
      <c r="GE33">
        <v>2.8993099999999998</v>
      </c>
      <c r="GF33">
        <v>2.8182700000000001</v>
      </c>
      <c r="GG33">
        <v>8.4945300000000001E-2</v>
      </c>
      <c r="GH33">
        <v>9.0804300000000004E-2</v>
      </c>
      <c r="GI33">
        <v>0.124779</v>
      </c>
      <c r="GJ33">
        <v>9.6956500000000001E-2</v>
      </c>
      <c r="GK33">
        <v>25333.4</v>
      </c>
      <c r="GL33">
        <v>25339.9</v>
      </c>
      <c r="GM33">
        <v>24565.8</v>
      </c>
      <c r="GN33">
        <v>24894.2</v>
      </c>
      <c r="GO33">
        <v>28568.6</v>
      </c>
      <c r="GP33">
        <v>29377.4</v>
      </c>
      <c r="GQ33">
        <v>33224.800000000003</v>
      </c>
      <c r="GR33">
        <v>33222.300000000003</v>
      </c>
      <c r="GS33">
        <v>1.9514</v>
      </c>
      <c r="GT33">
        <v>1.8339000000000001</v>
      </c>
      <c r="GU33">
        <v>2.6851900000000001E-2</v>
      </c>
      <c r="GV33">
        <v>0</v>
      </c>
      <c r="GW33">
        <v>27.550699999999999</v>
      </c>
      <c r="GX33">
        <v>999.9</v>
      </c>
      <c r="GY33">
        <v>40.299999999999997</v>
      </c>
      <c r="GZ33">
        <v>36</v>
      </c>
      <c r="HA33">
        <v>24.095700000000001</v>
      </c>
      <c r="HB33">
        <v>62.951900000000002</v>
      </c>
      <c r="HC33">
        <v>25.6691</v>
      </c>
      <c r="HD33">
        <v>1</v>
      </c>
      <c r="HE33">
        <v>0.55503100000000005</v>
      </c>
      <c r="HF33">
        <v>2.6926399999999999</v>
      </c>
      <c r="HG33">
        <v>20.147200000000002</v>
      </c>
      <c r="HH33">
        <v>5.2346599999999999</v>
      </c>
      <c r="HI33">
        <v>11.9213</v>
      </c>
      <c r="HJ33">
        <v>4.9598000000000004</v>
      </c>
      <c r="HK33">
        <v>3.2890000000000001</v>
      </c>
      <c r="HL33">
        <v>9999</v>
      </c>
      <c r="HM33">
        <v>9999</v>
      </c>
      <c r="HN33">
        <v>9999</v>
      </c>
      <c r="HO33">
        <v>900.3</v>
      </c>
      <c r="HP33">
        <v>1.8811199999999999</v>
      </c>
      <c r="HQ33">
        <v>1.87825</v>
      </c>
      <c r="HR33">
        <v>1.88619</v>
      </c>
      <c r="HS33">
        <v>1.8839999999999999</v>
      </c>
      <c r="HT33">
        <v>1.88154</v>
      </c>
      <c r="HU33">
        <v>1.88062</v>
      </c>
      <c r="HV33">
        <v>1.88171</v>
      </c>
      <c r="HW33">
        <v>1.8811500000000001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-0.93400000000000005</v>
      </c>
      <c r="IL33">
        <v>0.11799999999999999</v>
      </c>
      <c r="IM33">
        <v>-1.4762646303611551</v>
      </c>
      <c r="IN33">
        <v>2.2153513873161218E-3</v>
      </c>
      <c r="IO33">
        <v>-2.2967369670569612E-6</v>
      </c>
      <c r="IP33">
        <v>7.7859689150384122E-10</v>
      </c>
      <c r="IQ33">
        <v>-0.19500071039475131</v>
      </c>
      <c r="IR33">
        <v>-4.1434251034592161E-3</v>
      </c>
      <c r="IS33">
        <v>8.3987709687394815E-4</v>
      </c>
      <c r="IT33">
        <v>-7.4586254598011197E-6</v>
      </c>
      <c r="IU33">
        <v>2</v>
      </c>
      <c r="IV33">
        <v>1930</v>
      </c>
      <c r="IW33">
        <v>2</v>
      </c>
      <c r="IX33">
        <v>41</v>
      </c>
      <c r="IY33">
        <v>0.8</v>
      </c>
      <c r="IZ33">
        <v>0.7</v>
      </c>
      <c r="JA33">
        <v>0.99609400000000003</v>
      </c>
      <c r="JB33">
        <v>2.49756</v>
      </c>
      <c r="JC33">
        <v>1.24512</v>
      </c>
      <c r="JD33">
        <v>2.2583000000000002</v>
      </c>
      <c r="JE33">
        <v>1.4501999999999999</v>
      </c>
      <c r="JF33">
        <v>2.3278799999999999</v>
      </c>
      <c r="JG33">
        <v>39.641800000000003</v>
      </c>
      <c r="JH33">
        <v>23.816099999999999</v>
      </c>
      <c r="JI33">
        <v>18</v>
      </c>
      <c r="JJ33">
        <v>499.92399999999998</v>
      </c>
      <c r="JK33">
        <v>469.90800000000002</v>
      </c>
      <c r="JL33">
        <v>23.5839</v>
      </c>
      <c r="JM33">
        <v>34.003700000000002</v>
      </c>
      <c r="JN33">
        <v>30</v>
      </c>
      <c r="JO33">
        <v>34.019300000000001</v>
      </c>
      <c r="JP33">
        <v>34.005200000000002</v>
      </c>
      <c r="JQ33">
        <v>20.043600000000001</v>
      </c>
      <c r="JR33">
        <v>28.302499999999998</v>
      </c>
      <c r="JS33">
        <v>31.6008</v>
      </c>
      <c r="JT33">
        <v>23.715499999999999</v>
      </c>
      <c r="JU33">
        <v>400</v>
      </c>
      <c r="JV33">
        <v>17.7591</v>
      </c>
      <c r="JW33">
        <v>99.158500000000004</v>
      </c>
      <c r="JX33">
        <v>99.188100000000006</v>
      </c>
    </row>
    <row r="34" spans="1:284" x14ac:dyDescent="0.3">
      <c r="A34">
        <v>18</v>
      </c>
      <c r="B34">
        <v>1693588496</v>
      </c>
      <c r="C34">
        <v>3745.400000095367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1693588496</v>
      </c>
      <c r="N34">
        <f t="shared" si="0"/>
        <v>6.7111216611762748E-3</v>
      </c>
      <c r="O34">
        <f t="shared" si="1"/>
        <v>6.711121661176275</v>
      </c>
      <c r="P34">
        <f t="shared" si="2"/>
        <v>19.175242621443452</v>
      </c>
      <c r="Q34">
        <f t="shared" si="3"/>
        <v>274.74299999999999</v>
      </c>
      <c r="R34">
        <f t="shared" si="4"/>
        <v>211.21924656599933</v>
      </c>
      <c r="S34">
        <f t="shared" si="5"/>
        <v>21.107583080977346</v>
      </c>
      <c r="T34">
        <f t="shared" si="6"/>
        <v>27.455645225043</v>
      </c>
      <c r="U34">
        <f t="shared" si="7"/>
        <v>0.57249635245795683</v>
      </c>
      <c r="V34">
        <f t="shared" si="8"/>
        <v>2.9252838651768531</v>
      </c>
      <c r="W34">
        <f t="shared" si="9"/>
        <v>0.51676077262916653</v>
      </c>
      <c r="X34">
        <f t="shared" si="10"/>
        <v>0.32752974086743264</v>
      </c>
      <c r="Y34">
        <f t="shared" si="11"/>
        <v>344.371298644185</v>
      </c>
      <c r="Z34">
        <f t="shared" si="12"/>
        <v>28.645106877701284</v>
      </c>
      <c r="AA34">
        <f t="shared" si="13"/>
        <v>27.995100000000001</v>
      </c>
      <c r="AB34">
        <f t="shared" si="14"/>
        <v>3.7937558066072321</v>
      </c>
      <c r="AC34">
        <f t="shared" si="15"/>
        <v>65.47070626702866</v>
      </c>
      <c r="AD34">
        <f t="shared" si="16"/>
        <v>2.5370561937677998</v>
      </c>
      <c r="AE34">
        <f t="shared" si="17"/>
        <v>3.8751013062546917</v>
      </c>
      <c r="AF34">
        <f t="shared" si="18"/>
        <v>1.2566996128394323</v>
      </c>
      <c r="AG34">
        <f t="shared" si="19"/>
        <v>-295.96046525787369</v>
      </c>
      <c r="AH34">
        <f t="shared" si="20"/>
        <v>57.468760122642628</v>
      </c>
      <c r="AI34">
        <f t="shared" si="21"/>
        <v>4.2898478113394267</v>
      </c>
      <c r="AJ34">
        <f t="shared" si="22"/>
        <v>110.16944132029337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52512.339293533834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10394.6</v>
      </c>
      <c r="AX34">
        <v>1166.4975999999999</v>
      </c>
      <c r="AY34">
        <v>1502.668043398538</v>
      </c>
      <c r="AZ34">
        <f t="shared" si="27"/>
        <v>0.22371570678925978</v>
      </c>
      <c r="BA34">
        <v>0.5</v>
      </c>
      <c r="BB34">
        <f t="shared" si="28"/>
        <v>1513.1930993220924</v>
      </c>
      <c r="BC34">
        <f t="shared" si="29"/>
        <v>19.175242621443452</v>
      </c>
      <c r="BD34">
        <f t="shared" si="30"/>
        <v>169.26253186173625</v>
      </c>
      <c r="BE34">
        <f t="shared" si="31"/>
        <v>1.5308473960901455E-2</v>
      </c>
      <c r="BF34">
        <f t="shared" si="32"/>
        <v>1.2838510575085136</v>
      </c>
      <c r="BG34">
        <f t="shared" si="33"/>
        <v>724.35351600933961</v>
      </c>
      <c r="BH34" t="s">
        <v>518</v>
      </c>
      <c r="BI34">
        <v>787.41</v>
      </c>
      <c r="BJ34">
        <f t="shared" si="34"/>
        <v>787.41</v>
      </c>
      <c r="BK34">
        <f t="shared" si="35"/>
        <v>0.47599205063339267</v>
      </c>
      <c r="BL34">
        <f t="shared" si="36"/>
        <v>0.46999882979466984</v>
      </c>
      <c r="BM34">
        <f t="shared" si="37"/>
        <v>0.72952586032742484</v>
      </c>
      <c r="BN34">
        <f t="shared" si="38"/>
        <v>0.66035996935271624</v>
      </c>
      <c r="BO34">
        <f t="shared" si="39"/>
        <v>0.7912164025212356</v>
      </c>
      <c r="BP34">
        <f t="shared" si="40"/>
        <v>0.31725892840981496</v>
      </c>
      <c r="BQ34">
        <f t="shared" si="41"/>
        <v>0.68274107159018504</v>
      </c>
      <c r="BR34">
        <v>8002</v>
      </c>
      <c r="BS34">
        <v>290.00000000000011</v>
      </c>
      <c r="BT34">
        <v>1425.49</v>
      </c>
      <c r="BU34">
        <v>95</v>
      </c>
      <c r="BV34">
        <v>10394.6</v>
      </c>
      <c r="BW34">
        <v>1419.82</v>
      </c>
      <c r="BX34">
        <v>5.67</v>
      </c>
      <c r="BY34">
        <v>300.00000000000011</v>
      </c>
      <c r="BZ34">
        <v>38.200000000000003</v>
      </c>
      <c r="CA34">
        <v>1502.668043398538</v>
      </c>
      <c r="CB34">
        <v>1.169032017997883</v>
      </c>
      <c r="CC34">
        <v>-86.120403666195344</v>
      </c>
      <c r="CD34">
        <v>0.99358634686204006</v>
      </c>
      <c r="CE34">
        <v>0.9962868580724169</v>
      </c>
      <c r="CF34">
        <v>-1.127267786429367E-2</v>
      </c>
      <c r="CG34">
        <v>289.99999999999989</v>
      </c>
      <c r="CH34">
        <v>1421.75</v>
      </c>
      <c r="CI34">
        <v>815</v>
      </c>
      <c r="CJ34">
        <v>10351.1</v>
      </c>
      <c r="CK34">
        <v>1419.47</v>
      </c>
      <c r="CL34">
        <v>2.2799999999999998</v>
      </c>
      <c r="CZ34">
        <f t="shared" si="42"/>
        <v>1800.01</v>
      </c>
      <c r="DA34">
        <f t="shared" si="43"/>
        <v>1513.1930993220924</v>
      </c>
      <c r="DB34">
        <f t="shared" si="44"/>
        <v>0.84065816263359228</v>
      </c>
      <c r="DC34">
        <f t="shared" si="45"/>
        <v>0.19131632526718462</v>
      </c>
      <c r="DD34">
        <v>6</v>
      </c>
      <c r="DE34">
        <v>0.5</v>
      </c>
      <c r="DF34" t="s">
        <v>425</v>
      </c>
      <c r="DG34">
        <v>2</v>
      </c>
      <c r="DH34">
        <v>1693588496</v>
      </c>
      <c r="DI34">
        <v>274.74299999999999</v>
      </c>
      <c r="DJ34">
        <v>299.95499999999998</v>
      </c>
      <c r="DK34">
        <v>25.387799999999999</v>
      </c>
      <c r="DL34">
        <v>17.542300000000001</v>
      </c>
      <c r="DM34">
        <v>275.69200000000001</v>
      </c>
      <c r="DN34">
        <v>25.272500000000001</v>
      </c>
      <c r="DO34">
        <v>500.21600000000001</v>
      </c>
      <c r="DP34">
        <v>99.831900000000005</v>
      </c>
      <c r="DQ34">
        <v>0.100201</v>
      </c>
      <c r="DR34">
        <v>28.359500000000001</v>
      </c>
      <c r="DS34">
        <v>27.995100000000001</v>
      </c>
      <c r="DT34">
        <v>999.9</v>
      </c>
      <c r="DU34">
        <v>0</v>
      </c>
      <c r="DV34">
        <v>0</v>
      </c>
      <c r="DW34">
        <v>9992.5</v>
      </c>
      <c r="DX34">
        <v>0</v>
      </c>
      <c r="DY34">
        <v>1902.71</v>
      </c>
      <c r="DZ34">
        <v>-25.212299999999999</v>
      </c>
      <c r="EA34">
        <v>281.899</v>
      </c>
      <c r="EB34">
        <v>305.31099999999998</v>
      </c>
      <c r="EC34">
        <v>7.8455700000000004</v>
      </c>
      <c r="ED34">
        <v>299.95499999999998</v>
      </c>
      <c r="EE34">
        <v>17.542300000000001</v>
      </c>
      <c r="EF34">
        <v>2.53451</v>
      </c>
      <c r="EG34">
        <v>1.7512799999999999</v>
      </c>
      <c r="EH34">
        <v>21.2498</v>
      </c>
      <c r="EI34">
        <v>15.358599999999999</v>
      </c>
      <c r="EJ34">
        <v>1800.01</v>
      </c>
      <c r="EK34">
        <v>0.97799999999999998</v>
      </c>
      <c r="EL34">
        <v>2.1999999999999999E-2</v>
      </c>
      <c r="EM34">
        <v>0</v>
      </c>
      <c r="EN34">
        <v>1166.22</v>
      </c>
      <c r="EO34">
        <v>5.0010300000000001</v>
      </c>
      <c r="EP34">
        <v>21334.400000000001</v>
      </c>
      <c r="EQ34">
        <v>14701.2</v>
      </c>
      <c r="ER34">
        <v>46.061999999999998</v>
      </c>
      <c r="ES34">
        <v>48.436999999999998</v>
      </c>
      <c r="ET34">
        <v>47.5</v>
      </c>
      <c r="EU34">
        <v>47.125</v>
      </c>
      <c r="EV34">
        <v>47.561999999999998</v>
      </c>
      <c r="EW34">
        <v>1755.52</v>
      </c>
      <c r="EX34">
        <v>39.49</v>
      </c>
      <c r="EY34">
        <v>0</v>
      </c>
      <c r="EZ34">
        <v>112.7999999523163</v>
      </c>
      <c r="FA34">
        <v>0</v>
      </c>
      <c r="FB34">
        <v>1166.4975999999999</v>
      </c>
      <c r="FC34">
        <v>-2.6284615552375898</v>
      </c>
      <c r="FD34">
        <v>-55.753846576731533</v>
      </c>
      <c r="FE34">
        <v>21339.252</v>
      </c>
      <c r="FF34">
        <v>15</v>
      </c>
      <c r="FG34">
        <v>1693588456</v>
      </c>
      <c r="FH34" t="s">
        <v>519</v>
      </c>
      <c r="FI34">
        <v>1693588446.5</v>
      </c>
      <c r="FJ34">
        <v>1693588456</v>
      </c>
      <c r="FK34">
        <v>21</v>
      </c>
      <c r="FL34">
        <v>7.4999999999999997E-2</v>
      </c>
      <c r="FM34">
        <v>-1E-3</v>
      </c>
      <c r="FN34">
        <v>-0.92200000000000004</v>
      </c>
      <c r="FO34">
        <v>-0.05</v>
      </c>
      <c r="FP34">
        <v>300</v>
      </c>
      <c r="FQ34">
        <v>17</v>
      </c>
      <c r="FR34">
        <v>0.24</v>
      </c>
      <c r="FS34">
        <v>0.04</v>
      </c>
      <c r="FT34">
        <v>19.252508800727579</v>
      </c>
      <c r="FU34">
        <v>-0.48193790512057438</v>
      </c>
      <c r="FV34">
        <v>0.13720842452921769</v>
      </c>
      <c r="FW34">
        <v>1</v>
      </c>
      <c r="FX34">
        <v>0.57722172094485946</v>
      </c>
      <c r="FY34">
        <v>4.2699898995376802E-2</v>
      </c>
      <c r="FZ34">
        <v>1.3793149299055389E-2</v>
      </c>
      <c r="GA34">
        <v>1</v>
      </c>
      <c r="GB34">
        <v>2</v>
      </c>
      <c r="GC34">
        <v>2</v>
      </c>
      <c r="GD34" t="s">
        <v>427</v>
      </c>
      <c r="GE34">
        <v>2.8987500000000002</v>
      </c>
      <c r="GF34">
        <v>2.8181400000000001</v>
      </c>
      <c r="GG34">
        <v>6.7447499999999994E-2</v>
      </c>
      <c r="GH34">
        <v>7.2298000000000001E-2</v>
      </c>
      <c r="GI34">
        <v>0.124541</v>
      </c>
      <c r="GJ34">
        <v>9.5837500000000006E-2</v>
      </c>
      <c r="GK34">
        <v>25816.400000000001</v>
      </c>
      <c r="GL34">
        <v>25854.799999999999</v>
      </c>
      <c r="GM34">
        <v>24564.799999999999</v>
      </c>
      <c r="GN34">
        <v>24893.8</v>
      </c>
      <c r="GO34">
        <v>28575.1</v>
      </c>
      <c r="GP34">
        <v>29413.7</v>
      </c>
      <c r="GQ34">
        <v>33223.1</v>
      </c>
      <c r="GR34">
        <v>33222</v>
      </c>
      <c r="GS34">
        <v>1.9505999999999999</v>
      </c>
      <c r="GT34">
        <v>1.8326</v>
      </c>
      <c r="GU34">
        <v>2.6345299999999999E-2</v>
      </c>
      <c r="GV34">
        <v>0</v>
      </c>
      <c r="GW34">
        <v>27.564800000000002</v>
      </c>
      <c r="GX34">
        <v>999.9</v>
      </c>
      <c r="GY34">
        <v>40</v>
      </c>
      <c r="GZ34">
        <v>36</v>
      </c>
      <c r="HA34">
        <v>23.915900000000001</v>
      </c>
      <c r="HB34">
        <v>62.971899999999998</v>
      </c>
      <c r="HC34">
        <v>25.2804</v>
      </c>
      <c r="HD34">
        <v>1</v>
      </c>
      <c r="HE34">
        <v>0.55628</v>
      </c>
      <c r="HF34">
        <v>3.0628199999999999</v>
      </c>
      <c r="HG34">
        <v>20.1403</v>
      </c>
      <c r="HH34">
        <v>5.2340600000000004</v>
      </c>
      <c r="HI34">
        <v>11.9201</v>
      </c>
      <c r="HJ34">
        <v>4.9606000000000003</v>
      </c>
      <c r="HK34">
        <v>3.2890000000000001</v>
      </c>
      <c r="HL34">
        <v>9999</v>
      </c>
      <c r="HM34">
        <v>9999</v>
      </c>
      <c r="HN34">
        <v>9999</v>
      </c>
      <c r="HO34">
        <v>900.3</v>
      </c>
      <c r="HP34">
        <v>1.8811800000000001</v>
      </c>
      <c r="HQ34">
        <v>1.87826</v>
      </c>
      <c r="HR34">
        <v>1.8862099999999999</v>
      </c>
      <c r="HS34">
        <v>1.8839999999999999</v>
      </c>
      <c r="HT34">
        <v>1.8815299999999999</v>
      </c>
      <c r="HU34">
        <v>1.88063</v>
      </c>
      <c r="HV34">
        <v>1.88171</v>
      </c>
      <c r="HW34">
        <v>1.8811599999999999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-0.94899999999999995</v>
      </c>
      <c r="IL34">
        <v>0.1153</v>
      </c>
      <c r="IM34">
        <v>-1.401708207043288</v>
      </c>
      <c r="IN34">
        <v>2.2153513873161218E-3</v>
      </c>
      <c r="IO34">
        <v>-2.2967369670569612E-6</v>
      </c>
      <c r="IP34">
        <v>7.7859689150384122E-10</v>
      </c>
      <c r="IQ34">
        <v>-0.19598163623802259</v>
      </c>
      <c r="IR34">
        <v>-4.1434251034592161E-3</v>
      </c>
      <c r="IS34">
        <v>8.3987709687394815E-4</v>
      </c>
      <c r="IT34">
        <v>-7.4586254598011197E-6</v>
      </c>
      <c r="IU34">
        <v>2</v>
      </c>
      <c r="IV34">
        <v>1930</v>
      </c>
      <c r="IW34">
        <v>2</v>
      </c>
      <c r="IX34">
        <v>41</v>
      </c>
      <c r="IY34">
        <v>0.8</v>
      </c>
      <c r="IZ34">
        <v>0.7</v>
      </c>
      <c r="JA34">
        <v>0.794678</v>
      </c>
      <c r="JB34">
        <v>2.4939</v>
      </c>
      <c r="JC34">
        <v>1.24512</v>
      </c>
      <c r="JD34">
        <v>2.2595200000000002</v>
      </c>
      <c r="JE34">
        <v>1.4501999999999999</v>
      </c>
      <c r="JF34">
        <v>2.4182100000000002</v>
      </c>
      <c r="JG34">
        <v>39.717100000000002</v>
      </c>
      <c r="JH34">
        <v>23.807300000000001</v>
      </c>
      <c r="JI34">
        <v>18</v>
      </c>
      <c r="JJ34">
        <v>499.52499999999998</v>
      </c>
      <c r="JK34">
        <v>469.09399999999999</v>
      </c>
      <c r="JL34">
        <v>23.840499999999999</v>
      </c>
      <c r="JM34">
        <v>34.034399999999998</v>
      </c>
      <c r="JN34">
        <v>30.0001</v>
      </c>
      <c r="JO34">
        <v>34.037799999999997</v>
      </c>
      <c r="JP34">
        <v>34.017499999999998</v>
      </c>
      <c r="JQ34">
        <v>16.003599999999999</v>
      </c>
      <c r="JR34">
        <v>28.984400000000001</v>
      </c>
      <c r="JS34">
        <v>29.688700000000001</v>
      </c>
      <c r="JT34">
        <v>23.843900000000001</v>
      </c>
      <c r="JU34">
        <v>300</v>
      </c>
      <c r="JV34">
        <v>17.444900000000001</v>
      </c>
      <c r="JW34">
        <v>99.1541</v>
      </c>
      <c r="JX34">
        <v>99.186899999999994</v>
      </c>
    </row>
    <row r="35" spans="1:284" x14ac:dyDescent="0.3">
      <c r="A35">
        <v>19</v>
      </c>
      <c r="B35">
        <v>1693588621</v>
      </c>
      <c r="C35">
        <v>3870.400000095367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1693588621</v>
      </c>
      <c r="N35">
        <f t="shared" si="0"/>
        <v>7.0603594942085122E-3</v>
      </c>
      <c r="O35">
        <f t="shared" si="1"/>
        <v>7.0603594942085124</v>
      </c>
      <c r="P35">
        <f t="shared" si="2"/>
        <v>11.893316551886668</v>
      </c>
      <c r="Q35">
        <f t="shared" si="3"/>
        <v>184.14699999999999</v>
      </c>
      <c r="R35">
        <f t="shared" si="4"/>
        <v>146.52164611747509</v>
      </c>
      <c r="S35">
        <f t="shared" si="5"/>
        <v>14.643245106540105</v>
      </c>
      <c r="T35">
        <f t="shared" si="6"/>
        <v>18.403490051374995</v>
      </c>
      <c r="U35">
        <f t="shared" si="7"/>
        <v>0.6102614183593349</v>
      </c>
      <c r="V35">
        <f t="shared" si="8"/>
        <v>2.9170537792153399</v>
      </c>
      <c r="W35">
        <f t="shared" si="9"/>
        <v>0.54720377874344561</v>
      </c>
      <c r="X35">
        <f t="shared" si="10"/>
        <v>0.34712328155613625</v>
      </c>
      <c r="Y35">
        <f t="shared" si="11"/>
        <v>344.39659864393957</v>
      </c>
      <c r="Z35">
        <f t="shared" si="12"/>
        <v>28.537907181400943</v>
      </c>
      <c r="AA35">
        <f t="shared" si="13"/>
        <v>27.9666</v>
      </c>
      <c r="AB35">
        <f t="shared" si="14"/>
        <v>3.7874570000922643</v>
      </c>
      <c r="AC35">
        <f t="shared" si="15"/>
        <v>65.580332073852347</v>
      </c>
      <c r="AD35">
        <f t="shared" si="16"/>
        <v>2.538793568025</v>
      </c>
      <c r="AE35">
        <f t="shared" si="17"/>
        <v>3.8712728157063525</v>
      </c>
      <c r="AF35">
        <f t="shared" si="18"/>
        <v>1.2486634320672643</v>
      </c>
      <c r="AG35">
        <f t="shared" si="19"/>
        <v>-311.36185369459537</v>
      </c>
      <c r="AH35">
        <f t="shared" si="20"/>
        <v>59.115614037407312</v>
      </c>
      <c r="AI35">
        <f t="shared" si="21"/>
        <v>4.424227321233233</v>
      </c>
      <c r="AJ35">
        <f t="shared" si="22"/>
        <v>96.574586307984731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52279.114825558521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10389.6</v>
      </c>
      <c r="AX35">
        <v>1172.8173076923081</v>
      </c>
      <c r="AY35">
        <v>1458.8517416491279</v>
      </c>
      <c r="AZ35">
        <f t="shared" si="27"/>
        <v>0.19606819924927965</v>
      </c>
      <c r="BA35">
        <v>0.5</v>
      </c>
      <c r="BB35">
        <f t="shared" si="28"/>
        <v>1513.3025993219696</v>
      </c>
      <c r="BC35">
        <f t="shared" si="29"/>
        <v>11.893316551886668</v>
      </c>
      <c r="BD35">
        <f t="shared" si="30"/>
        <v>148.35525778415638</v>
      </c>
      <c r="BE35">
        <f t="shared" si="31"/>
        <v>1.049542312049649E-2</v>
      </c>
      <c r="BF35">
        <f t="shared" si="32"/>
        <v>1.3524460382249093</v>
      </c>
      <c r="BG35">
        <f t="shared" si="33"/>
        <v>714.01591010760183</v>
      </c>
      <c r="BH35" t="s">
        <v>523</v>
      </c>
      <c r="BI35">
        <v>809.97</v>
      </c>
      <c r="BJ35">
        <f t="shared" si="34"/>
        <v>809.97</v>
      </c>
      <c r="BK35">
        <f t="shared" si="35"/>
        <v>0.44478936626940124</v>
      </c>
      <c r="BL35">
        <f t="shared" si="36"/>
        <v>0.44081134603951955</v>
      </c>
      <c r="BM35">
        <f t="shared" si="37"/>
        <v>0.75251468719282666</v>
      </c>
      <c r="BN35">
        <f t="shared" si="38"/>
        <v>0.61479040319618239</v>
      </c>
      <c r="BO35">
        <f t="shared" si="39"/>
        <v>0.80918661892254262</v>
      </c>
      <c r="BP35">
        <f t="shared" si="40"/>
        <v>0.30443272247931485</v>
      </c>
      <c r="BQ35">
        <f t="shared" si="41"/>
        <v>0.69556727752068515</v>
      </c>
      <c r="BR35">
        <v>8004</v>
      </c>
      <c r="BS35">
        <v>290.00000000000011</v>
      </c>
      <c r="BT35">
        <v>1394.72</v>
      </c>
      <c r="BU35">
        <v>135</v>
      </c>
      <c r="BV35">
        <v>10389.6</v>
      </c>
      <c r="BW35">
        <v>1390.56</v>
      </c>
      <c r="BX35">
        <v>4.16</v>
      </c>
      <c r="BY35">
        <v>300.00000000000011</v>
      </c>
      <c r="BZ35">
        <v>38.200000000000003</v>
      </c>
      <c r="CA35">
        <v>1458.8517416491279</v>
      </c>
      <c r="CB35">
        <v>1.528167273173741</v>
      </c>
      <c r="CC35">
        <v>-70.948808414041807</v>
      </c>
      <c r="CD35">
        <v>1.2991264857932889</v>
      </c>
      <c r="CE35">
        <v>0.99069936548344939</v>
      </c>
      <c r="CF35">
        <v>-1.127496952169078E-2</v>
      </c>
      <c r="CG35">
        <v>289.99999999999989</v>
      </c>
      <c r="CH35">
        <v>1392.68</v>
      </c>
      <c r="CI35">
        <v>895</v>
      </c>
      <c r="CJ35">
        <v>10350.799999999999</v>
      </c>
      <c r="CK35">
        <v>1390.31</v>
      </c>
      <c r="CL35">
        <v>2.37</v>
      </c>
      <c r="CZ35">
        <f t="shared" si="42"/>
        <v>1800.14</v>
      </c>
      <c r="DA35">
        <f t="shared" si="43"/>
        <v>1513.3025993219696</v>
      </c>
      <c r="DB35">
        <f t="shared" si="44"/>
        <v>0.84065828175695756</v>
      </c>
      <c r="DC35">
        <f t="shared" si="45"/>
        <v>0.19131656351391535</v>
      </c>
      <c r="DD35">
        <v>6</v>
      </c>
      <c r="DE35">
        <v>0.5</v>
      </c>
      <c r="DF35" t="s">
        <v>425</v>
      </c>
      <c r="DG35">
        <v>2</v>
      </c>
      <c r="DH35">
        <v>1693588621</v>
      </c>
      <c r="DI35">
        <v>184.14699999999999</v>
      </c>
      <c r="DJ35">
        <v>199.964</v>
      </c>
      <c r="DK35">
        <v>25.403400000000001</v>
      </c>
      <c r="DL35">
        <v>17.1541</v>
      </c>
      <c r="DM35">
        <v>185.096</v>
      </c>
      <c r="DN35">
        <v>25.284300000000002</v>
      </c>
      <c r="DO35">
        <v>500.47899999999998</v>
      </c>
      <c r="DP35">
        <v>99.838499999999996</v>
      </c>
      <c r="DQ35">
        <v>0.10062500000000001</v>
      </c>
      <c r="DR35">
        <v>28.342500000000001</v>
      </c>
      <c r="DS35">
        <v>27.9666</v>
      </c>
      <c r="DT35">
        <v>999.9</v>
      </c>
      <c r="DU35">
        <v>0</v>
      </c>
      <c r="DV35">
        <v>0</v>
      </c>
      <c r="DW35">
        <v>9945</v>
      </c>
      <c r="DX35">
        <v>0</v>
      </c>
      <c r="DY35">
        <v>1911.8</v>
      </c>
      <c r="DZ35">
        <v>-15.8171</v>
      </c>
      <c r="EA35">
        <v>188.947</v>
      </c>
      <c r="EB35">
        <v>203.45500000000001</v>
      </c>
      <c r="EC35">
        <v>8.2493300000000005</v>
      </c>
      <c r="ED35">
        <v>199.964</v>
      </c>
      <c r="EE35">
        <v>17.1541</v>
      </c>
      <c r="EF35">
        <v>2.5362399999999998</v>
      </c>
      <c r="EG35">
        <v>1.7126399999999999</v>
      </c>
      <c r="EH35">
        <v>21.260999999999999</v>
      </c>
      <c r="EI35">
        <v>15.0115</v>
      </c>
      <c r="EJ35">
        <v>1800.14</v>
      </c>
      <c r="EK35">
        <v>0.97799599999999998</v>
      </c>
      <c r="EL35">
        <v>2.2003700000000001E-2</v>
      </c>
      <c r="EM35">
        <v>0</v>
      </c>
      <c r="EN35">
        <v>1172.5</v>
      </c>
      <c r="EO35">
        <v>5.0010300000000001</v>
      </c>
      <c r="EP35">
        <v>21434.1</v>
      </c>
      <c r="EQ35">
        <v>14702.2</v>
      </c>
      <c r="ER35">
        <v>45.686999999999998</v>
      </c>
      <c r="ES35">
        <v>48.061999999999998</v>
      </c>
      <c r="ET35">
        <v>47.186999999999998</v>
      </c>
      <c r="EU35">
        <v>46.75</v>
      </c>
      <c r="EV35">
        <v>47.25</v>
      </c>
      <c r="EW35">
        <v>1755.64</v>
      </c>
      <c r="EX35">
        <v>39.5</v>
      </c>
      <c r="EY35">
        <v>0</v>
      </c>
      <c r="EZ35">
        <v>123</v>
      </c>
      <c r="FA35">
        <v>0</v>
      </c>
      <c r="FB35">
        <v>1172.8173076923081</v>
      </c>
      <c r="FC35">
        <v>-0.98769229948708226</v>
      </c>
      <c r="FD35">
        <v>13.757264856684101</v>
      </c>
      <c r="FE35">
        <v>21433.061538461541</v>
      </c>
      <c r="FF35">
        <v>15</v>
      </c>
      <c r="FG35">
        <v>1693588580.5</v>
      </c>
      <c r="FH35" t="s">
        <v>524</v>
      </c>
      <c r="FI35">
        <v>1693588564.5</v>
      </c>
      <c r="FJ35">
        <v>1693588580.5</v>
      </c>
      <c r="FK35">
        <v>22</v>
      </c>
      <c r="FL35">
        <v>0.11700000000000001</v>
      </c>
      <c r="FM35">
        <v>4.0000000000000001E-3</v>
      </c>
      <c r="FN35">
        <v>-0.92600000000000005</v>
      </c>
      <c r="FO35">
        <v>-5.1999999999999998E-2</v>
      </c>
      <c r="FP35">
        <v>200</v>
      </c>
      <c r="FQ35">
        <v>17</v>
      </c>
      <c r="FR35">
        <v>0.21</v>
      </c>
      <c r="FS35">
        <v>0.02</v>
      </c>
      <c r="FT35">
        <v>11.857737458730201</v>
      </c>
      <c r="FU35">
        <v>-0.22302021825076621</v>
      </c>
      <c r="FV35">
        <v>0.11368868824441811</v>
      </c>
      <c r="FW35">
        <v>1</v>
      </c>
      <c r="FX35">
        <v>0.6095593831457129</v>
      </c>
      <c r="FY35">
        <v>4.5579141732950558E-2</v>
      </c>
      <c r="FZ35">
        <v>1.4154014226252161E-2</v>
      </c>
      <c r="GA35">
        <v>1</v>
      </c>
      <c r="GB35">
        <v>2</v>
      </c>
      <c r="GC35">
        <v>2</v>
      </c>
      <c r="GD35" t="s">
        <v>427</v>
      </c>
      <c r="GE35">
        <v>2.8993799999999998</v>
      </c>
      <c r="GF35">
        <v>2.8181600000000002</v>
      </c>
      <c r="GG35">
        <v>4.7798100000000003E-2</v>
      </c>
      <c r="GH35">
        <v>5.1214000000000003E-2</v>
      </c>
      <c r="GI35">
        <v>0.124585</v>
      </c>
      <c r="GJ35">
        <v>9.4329300000000005E-2</v>
      </c>
      <c r="GK35">
        <v>26359.599999999999</v>
      </c>
      <c r="GL35">
        <v>26440.3</v>
      </c>
      <c r="GM35">
        <v>24564.7</v>
      </c>
      <c r="GN35">
        <v>24892.6</v>
      </c>
      <c r="GO35">
        <v>28574.1</v>
      </c>
      <c r="GP35">
        <v>29460.7</v>
      </c>
      <c r="GQ35">
        <v>33223.5</v>
      </c>
      <c r="GR35">
        <v>33219.5</v>
      </c>
      <c r="GS35">
        <v>1.9507000000000001</v>
      </c>
      <c r="GT35">
        <v>1.831</v>
      </c>
      <c r="GU35">
        <v>2.4169699999999999E-2</v>
      </c>
      <c r="GV35">
        <v>0</v>
      </c>
      <c r="GW35">
        <v>27.5718</v>
      </c>
      <c r="GX35">
        <v>999.9</v>
      </c>
      <c r="GY35">
        <v>39.6</v>
      </c>
      <c r="GZ35">
        <v>36</v>
      </c>
      <c r="HA35">
        <v>23.674900000000001</v>
      </c>
      <c r="HB35">
        <v>63.101900000000001</v>
      </c>
      <c r="HC35">
        <v>24.519200000000001</v>
      </c>
      <c r="HD35">
        <v>1</v>
      </c>
      <c r="HE35">
        <v>0.55810999999999999</v>
      </c>
      <c r="HF35">
        <v>2.8376100000000002</v>
      </c>
      <c r="HG35">
        <v>20.144200000000001</v>
      </c>
      <c r="HH35">
        <v>5.2322600000000001</v>
      </c>
      <c r="HI35">
        <v>11.9207</v>
      </c>
      <c r="HJ35">
        <v>4.9606000000000003</v>
      </c>
      <c r="HK35">
        <v>3.2888999999999999</v>
      </c>
      <c r="HL35">
        <v>9999</v>
      </c>
      <c r="HM35">
        <v>9999</v>
      </c>
      <c r="HN35">
        <v>9999</v>
      </c>
      <c r="HO35">
        <v>900.4</v>
      </c>
      <c r="HP35">
        <v>1.8811</v>
      </c>
      <c r="HQ35">
        <v>1.87825</v>
      </c>
      <c r="HR35">
        <v>1.88615</v>
      </c>
      <c r="HS35">
        <v>1.8839999999999999</v>
      </c>
      <c r="HT35">
        <v>1.88154</v>
      </c>
      <c r="HU35">
        <v>1.88062</v>
      </c>
      <c r="HV35">
        <v>1.88171</v>
      </c>
      <c r="HW35">
        <v>1.8811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-0.94899999999999995</v>
      </c>
      <c r="IL35">
        <v>0.1191</v>
      </c>
      <c r="IM35">
        <v>-1.2845377050659881</v>
      </c>
      <c r="IN35">
        <v>2.2153513873161218E-3</v>
      </c>
      <c r="IO35">
        <v>-2.2967369670569612E-6</v>
      </c>
      <c r="IP35">
        <v>7.7859689150384122E-10</v>
      </c>
      <c r="IQ35">
        <v>-0.19242778628913501</v>
      </c>
      <c r="IR35">
        <v>-4.1434251034592161E-3</v>
      </c>
      <c r="IS35">
        <v>8.3987709687394815E-4</v>
      </c>
      <c r="IT35">
        <v>-7.4586254598011197E-6</v>
      </c>
      <c r="IU35">
        <v>2</v>
      </c>
      <c r="IV35">
        <v>1930</v>
      </c>
      <c r="IW35">
        <v>2</v>
      </c>
      <c r="IX35">
        <v>41</v>
      </c>
      <c r="IY35">
        <v>0.9</v>
      </c>
      <c r="IZ35">
        <v>0.7</v>
      </c>
      <c r="JA35">
        <v>0.58593799999999996</v>
      </c>
      <c r="JB35">
        <v>2.5134300000000001</v>
      </c>
      <c r="JC35">
        <v>1.24512</v>
      </c>
      <c r="JD35">
        <v>2.2595200000000002</v>
      </c>
      <c r="JE35">
        <v>1.4501999999999999</v>
      </c>
      <c r="JF35">
        <v>2.2900399999999999</v>
      </c>
      <c r="JG35">
        <v>39.767299999999999</v>
      </c>
      <c r="JH35">
        <v>23.7986</v>
      </c>
      <c r="JI35">
        <v>18</v>
      </c>
      <c r="JJ35">
        <v>499.71899999999999</v>
      </c>
      <c r="JK35">
        <v>468.07</v>
      </c>
      <c r="JL35">
        <v>23.994</v>
      </c>
      <c r="JM35">
        <v>34.055900000000001</v>
      </c>
      <c r="JN35">
        <v>29.999600000000001</v>
      </c>
      <c r="JO35">
        <v>34.0533</v>
      </c>
      <c r="JP35">
        <v>34.029800000000002</v>
      </c>
      <c r="JQ35">
        <v>11.8012</v>
      </c>
      <c r="JR35">
        <v>29.267299999999999</v>
      </c>
      <c r="JS35">
        <v>28.058399999999999</v>
      </c>
      <c r="JT35">
        <v>24.011399999999998</v>
      </c>
      <c r="JU35">
        <v>200</v>
      </c>
      <c r="JV35">
        <v>17.101800000000001</v>
      </c>
      <c r="JW35">
        <v>99.154499999999999</v>
      </c>
      <c r="JX35">
        <v>99.180700000000002</v>
      </c>
    </row>
    <row r="36" spans="1:284" x14ac:dyDescent="0.3">
      <c r="A36">
        <v>20</v>
      </c>
      <c r="B36">
        <v>1693588745.5</v>
      </c>
      <c r="C36">
        <v>3994.900000095367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1693588745.5</v>
      </c>
      <c r="N36">
        <f t="shared" si="0"/>
        <v>7.2898329496539297E-3</v>
      </c>
      <c r="O36">
        <f t="shared" si="1"/>
        <v>7.2898329496539294</v>
      </c>
      <c r="P36">
        <f t="shared" si="2"/>
        <v>8.1008543483506017</v>
      </c>
      <c r="Q36">
        <f t="shared" si="3"/>
        <v>139.05000000000001</v>
      </c>
      <c r="R36">
        <f t="shared" si="4"/>
        <v>113.68608576486341</v>
      </c>
      <c r="S36">
        <f t="shared" si="5"/>
        <v>11.361439986662351</v>
      </c>
      <c r="T36">
        <f t="shared" si="6"/>
        <v>13.896232063200001</v>
      </c>
      <c r="U36">
        <f t="shared" si="7"/>
        <v>0.62697228460381649</v>
      </c>
      <c r="V36">
        <f t="shared" si="8"/>
        <v>2.9121710917510275</v>
      </c>
      <c r="W36">
        <f t="shared" si="9"/>
        <v>0.5605157862006096</v>
      </c>
      <c r="X36">
        <f t="shared" si="10"/>
        <v>0.35570441484303644</v>
      </c>
      <c r="Y36">
        <f t="shared" si="11"/>
        <v>344.34279864407193</v>
      </c>
      <c r="Z36">
        <f t="shared" si="12"/>
        <v>28.577029960828146</v>
      </c>
      <c r="AA36">
        <f t="shared" si="13"/>
        <v>28.010200000000001</v>
      </c>
      <c r="AB36">
        <f t="shared" si="14"/>
        <v>3.7970967713655575</v>
      </c>
      <c r="AC36">
        <f t="shared" si="15"/>
        <v>65.197607102761111</v>
      </c>
      <c r="AD36">
        <f t="shared" si="16"/>
        <v>2.5385582767103996</v>
      </c>
      <c r="AE36">
        <f t="shared" si="17"/>
        <v>3.8936371893361894</v>
      </c>
      <c r="AF36">
        <f t="shared" si="18"/>
        <v>1.2585384946551579</v>
      </c>
      <c r="AG36">
        <f t="shared" si="19"/>
        <v>-321.48163307973829</v>
      </c>
      <c r="AH36">
        <f t="shared" si="20"/>
        <v>67.730217551404877</v>
      </c>
      <c r="AI36">
        <f t="shared" si="21"/>
        <v>5.0810555916098252</v>
      </c>
      <c r="AJ36">
        <f t="shared" si="22"/>
        <v>95.672438707348334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52121.923107494324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10396.4</v>
      </c>
      <c r="AX36">
        <v>1175.5432000000001</v>
      </c>
      <c r="AY36">
        <v>1433.861122164657</v>
      </c>
      <c r="AZ36">
        <f t="shared" si="27"/>
        <v>0.18015546845616548</v>
      </c>
      <c r="BA36">
        <v>0.5</v>
      </c>
      <c r="BB36">
        <f t="shared" si="28"/>
        <v>1513.0670993220358</v>
      </c>
      <c r="BC36">
        <f t="shared" si="29"/>
        <v>8.1008543483506017</v>
      </c>
      <c r="BD36">
        <f t="shared" si="30"/>
        <v>136.29365604198642</v>
      </c>
      <c r="BE36">
        <f t="shared" si="31"/>
        <v>7.9905834256210444E-3</v>
      </c>
      <c r="BF36">
        <f t="shared" si="32"/>
        <v>1.3934465806695484</v>
      </c>
      <c r="BG36">
        <f t="shared" si="33"/>
        <v>707.97662431504989</v>
      </c>
      <c r="BH36" t="s">
        <v>528</v>
      </c>
      <c r="BI36">
        <v>823.35</v>
      </c>
      <c r="BJ36">
        <f t="shared" si="34"/>
        <v>823.35</v>
      </c>
      <c r="BK36">
        <f t="shared" si="35"/>
        <v>0.42578120902182404</v>
      </c>
      <c r="BL36">
        <f t="shared" si="36"/>
        <v>0.42311747122436155</v>
      </c>
      <c r="BM36">
        <f t="shared" si="37"/>
        <v>0.76595497747203123</v>
      </c>
      <c r="BN36">
        <f t="shared" si="38"/>
        <v>0.5867333683575312</v>
      </c>
      <c r="BO36">
        <f t="shared" si="39"/>
        <v>0.81943592847648528</v>
      </c>
      <c r="BP36">
        <f t="shared" si="40"/>
        <v>0.29635131225511585</v>
      </c>
      <c r="BQ36">
        <f t="shared" si="41"/>
        <v>0.7036486877448842</v>
      </c>
      <c r="BR36">
        <v>8006</v>
      </c>
      <c r="BS36">
        <v>290.00000000000011</v>
      </c>
      <c r="BT36">
        <v>1377.32</v>
      </c>
      <c r="BU36">
        <v>85</v>
      </c>
      <c r="BV36">
        <v>10396.4</v>
      </c>
      <c r="BW36">
        <v>1373.02</v>
      </c>
      <c r="BX36">
        <v>4.3</v>
      </c>
      <c r="BY36">
        <v>300.00000000000011</v>
      </c>
      <c r="BZ36">
        <v>38.200000000000003</v>
      </c>
      <c r="CA36">
        <v>1433.861122164657</v>
      </c>
      <c r="CB36">
        <v>1.2951711181999721</v>
      </c>
      <c r="CC36">
        <v>-63.248776453857218</v>
      </c>
      <c r="CD36">
        <v>1.100778208195734</v>
      </c>
      <c r="CE36">
        <v>0.99159020039633194</v>
      </c>
      <c r="CF36">
        <v>-1.127282091212457E-2</v>
      </c>
      <c r="CG36">
        <v>289.99999999999989</v>
      </c>
      <c r="CH36">
        <v>1375.82</v>
      </c>
      <c r="CI36">
        <v>875</v>
      </c>
      <c r="CJ36">
        <v>10348.4</v>
      </c>
      <c r="CK36">
        <v>1372.74</v>
      </c>
      <c r="CL36">
        <v>3.08</v>
      </c>
      <c r="CZ36">
        <f t="shared" si="42"/>
        <v>1799.86</v>
      </c>
      <c r="DA36">
        <f t="shared" si="43"/>
        <v>1513.0670993220358</v>
      </c>
      <c r="DB36">
        <f t="shared" si="44"/>
        <v>0.84065821748471325</v>
      </c>
      <c r="DC36">
        <f t="shared" si="45"/>
        <v>0.19131643496942649</v>
      </c>
      <c r="DD36">
        <v>6</v>
      </c>
      <c r="DE36">
        <v>0.5</v>
      </c>
      <c r="DF36" t="s">
        <v>425</v>
      </c>
      <c r="DG36">
        <v>2</v>
      </c>
      <c r="DH36">
        <v>1693588745.5</v>
      </c>
      <c r="DI36">
        <v>139.05000000000001</v>
      </c>
      <c r="DJ36">
        <v>149.976</v>
      </c>
      <c r="DK36">
        <v>25.401599999999998</v>
      </c>
      <c r="DL36">
        <v>16.884899999999998</v>
      </c>
      <c r="DM36">
        <v>140.10400000000001</v>
      </c>
      <c r="DN36">
        <v>25.284400000000002</v>
      </c>
      <c r="DO36">
        <v>500.52199999999999</v>
      </c>
      <c r="DP36">
        <v>99.836299999999994</v>
      </c>
      <c r="DQ36">
        <v>0.100644</v>
      </c>
      <c r="DR36">
        <v>28.441600000000001</v>
      </c>
      <c r="DS36">
        <v>28.010200000000001</v>
      </c>
      <c r="DT36">
        <v>999.9</v>
      </c>
      <c r="DU36">
        <v>0</v>
      </c>
      <c r="DV36">
        <v>0</v>
      </c>
      <c r="DW36">
        <v>9917.5</v>
      </c>
      <c r="DX36">
        <v>0</v>
      </c>
      <c r="DY36">
        <v>1914.1</v>
      </c>
      <c r="DZ36">
        <v>-10.926399999999999</v>
      </c>
      <c r="EA36">
        <v>142.67400000000001</v>
      </c>
      <c r="EB36">
        <v>152.55199999999999</v>
      </c>
      <c r="EC36">
        <v>8.5166500000000003</v>
      </c>
      <c r="ED36">
        <v>149.976</v>
      </c>
      <c r="EE36">
        <v>16.884899999999998</v>
      </c>
      <c r="EF36">
        <v>2.536</v>
      </c>
      <c r="EG36">
        <v>1.68573</v>
      </c>
      <c r="EH36">
        <v>21.259399999999999</v>
      </c>
      <c r="EI36">
        <v>14.765599999999999</v>
      </c>
      <c r="EJ36">
        <v>1799.86</v>
      </c>
      <c r="EK36">
        <v>0.97799999999999998</v>
      </c>
      <c r="EL36">
        <v>2.1999999999999999E-2</v>
      </c>
      <c r="EM36">
        <v>0</v>
      </c>
      <c r="EN36">
        <v>1175.29</v>
      </c>
      <c r="EO36">
        <v>5.0010300000000001</v>
      </c>
      <c r="EP36">
        <v>21494.7</v>
      </c>
      <c r="EQ36">
        <v>14700</v>
      </c>
      <c r="ER36">
        <v>46.186999999999998</v>
      </c>
      <c r="ES36">
        <v>48.5</v>
      </c>
      <c r="ET36">
        <v>47.75</v>
      </c>
      <c r="EU36">
        <v>47.375</v>
      </c>
      <c r="EV36">
        <v>47.875</v>
      </c>
      <c r="EW36">
        <v>1755.37</v>
      </c>
      <c r="EX36">
        <v>39.49</v>
      </c>
      <c r="EY36">
        <v>0</v>
      </c>
      <c r="EZ36">
        <v>122.6000001430511</v>
      </c>
      <c r="FA36">
        <v>0</v>
      </c>
      <c r="FB36">
        <v>1175.5432000000001</v>
      </c>
      <c r="FC36">
        <v>-1.8630769270405421</v>
      </c>
      <c r="FD36">
        <v>-18.084615330481309</v>
      </c>
      <c r="FE36">
        <v>21499.344000000001</v>
      </c>
      <c r="FF36">
        <v>15</v>
      </c>
      <c r="FG36">
        <v>1693588706</v>
      </c>
      <c r="FH36" t="s">
        <v>529</v>
      </c>
      <c r="FI36">
        <v>1693588696.5</v>
      </c>
      <c r="FJ36">
        <v>1693588706</v>
      </c>
      <c r="FK36">
        <v>23</v>
      </c>
      <c r="FL36">
        <v>-3.7999999999999999E-2</v>
      </c>
      <c r="FM36">
        <v>-2E-3</v>
      </c>
      <c r="FN36">
        <v>-1.0369999999999999</v>
      </c>
      <c r="FO36">
        <v>-6.0999999999999999E-2</v>
      </c>
      <c r="FP36">
        <v>150</v>
      </c>
      <c r="FQ36">
        <v>17</v>
      </c>
      <c r="FR36">
        <v>0.46</v>
      </c>
      <c r="FS36">
        <v>0.03</v>
      </c>
      <c r="FT36">
        <v>8.1123215310546879</v>
      </c>
      <c r="FU36">
        <v>-0.24886352651376231</v>
      </c>
      <c r="FV36">
        <v>7.1277769973206256E-2</v>
      </c>
      <c r="FW36">
        <v>1</v>
      </c>
      <c r="FX36">
        <v>0.6296386954004739</v>
      </c>
      <c r="FY36">
        <v>4.9066337058502663E-2</v>
      </c>
      <c r="FZ36">
        <v>1.422173542833207E-2</v>
      </c>
      <c r="GA36">
        <v>1</v>
      </c>
      <c r="GB36">
        <v>2</v>
      </c>
      <c r="GC36">
        <v>2</v>
      </c>
      <c r="GD36" t="s">
        <v>427</v>
      </c>
      <c r="GE36">
        <v>2.8995600000000001</v>
      </c>
      <c r="GF36">
        <v>2.8179400000000001</v>
      </c>
      <c r="GG36">
        <v>3.7073299999999997E-2</v>
      </c>
      <c r="GH36">
        <v>3.9512899999999997E-2</v>
      </c>
      <c r="GI36">
        <v>0.124588</v>
      </c>
      <c r="GJ36">
        <v>9.3273800000000004E-2</v>
      </c>
      <c r="GK36">
        <v>26658.7</v>
      </c>
      <c r="GL36">
        <v>26768.400000000001</v>
      </c>
      <c r="GM36">
        <v>24567.1</v>
      </c>
      <c r="GN36">
        <v>24894.9</v>
      </c>
      <c r="GO36">
        <v>28576</v>
      </c>
      <c r="GP36">
        <v>29496.2</v>
      </c>
      <c r="GQ36">
        <v>33226.1</v>
      </c>
      <c r="GR36">
        <v>33220.800000000003</v>
      </c>
      <c r="GS36">
        <v>1.9512</v>
      </c>
      <c r="GT36">
        <v>1.8307</v>
      </c>
      <c r="GU36">
        <v>3.28571E-2</v>
      </c>
      <c r="GV36">
        <v>0</v>
      </c>
      <c r="GW36">
        <v>27.473600000000001</v>
      </c>
      <c r="GX36">
        <v>999.9</v>
      </c>
      <c r="GY36">
        <v>39.200000000000003</v>
      </c>
      <c r="GZ36">
        <v>36</v>
      </c>
      <c r="HA36">
        <v>23.438400000000001</v>
      </c>
      <c r="HB36">
        <v>62.851900000000001</v>
      </c>
      <c r="HC36">
        <v>24.2668</v>
      </c>
      <c r="HD36">
        <v>1</v>
      </c>
      <c r="HE36">
        <v>0.55371999999999999</v>
      </c>
      <c r="HF36">
        <v>2.7724700000000002</v>
      </c>
      <c r="HG36">
        <v>20.145700000000001</v>
      </c>
      <c r="HH36">
        <v>5.2346599999999999</v>
      </c>
      <c r="HI36">
        <v>11.9213</v>
      </c>
      <c r="HJ36">
        <v>4.9602000000000004</v>
      </c>
      <c r="HK36">
        <v>3.2890000000000001</v>
      </c>
      <c r="HL36">
        <v>9999</v>
      </c>
      <c r="HM36">
        <v>9999</v>
      </c>
      <c r="HN36">
        <v>9999</v>
      </c>
      <c r="HO36">
        <v>900.4</v>
      </c>
      <c r="HP36">
        <v>1.8811500000000001</v>
      </c>
      <c r="HQ36">
        <v>1.8782799999999999</v>
      </c>
      <c r="HR36">
        <v>1.88619</v>
      </c>
      <c r="HS36">
        <v>1.8839999999999999</v>
      </c>
      <c r="HT36">
        <v>1.8815</v>
      </c>
      <c r="HU36">
        <v>1.88063</v>
      </c>
      <c r="HV36">
        <v>1.88171</v>
      </c>
      <c r="HW36">
        <v>1.8812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-1.054</v>
      </c>
      <c r="IL36">
        <v>0.1172</v>
      </c>
      <c r="IM36">
        <v>-1.321977212767274</v>
      </c>
      <c r="IN36">
        <v>2.2153513873161218E-3</v>
      </c>
      <c r="IO36">
        <v>-2.2967369670569612E-6</v>
      </c>
      <c r="IP36">
        <v>7.7859689150384122E-10</v>
      </c>
      <c r="IQ36">
        <v>-0.1944895185794133</v>
      </c>
      <c r="IR36">
        <v>-4.1434251034592161E-3</v>
      </c>
      <c r="IS36">
        <v>8.3987709687394815E-4</v>
      </c>
      <c r="IT36">
        <v>-7.4586254598011197E-6</v>
      </c>
      <c r="IU36">
        <v>2</v>
      </c>
      <c r="IV36">
        <v>1930</v>
      </c>
      <c r="IW36">
        <v>2</v>
      </c>
      <c r="IX36">
        <v>41</v>
      </c>
      <c r="IY36">
        <v>0.8</v>
      </c>
      <c r="IZ36">
        <v>0.7</v>
      </c>
      <c r="JA36">
        <v>0.478516</v>
      </c>
      <c r="JB36">
        <v>2.51953</v>
      </c>
      <c r="JC36">
        <v>1.24512</v>
      </c>
      <c r="JD36">
        <v>2.2595200000000002</v>
      </c>
      <c r="JE36">
        <v>1.4501999999999999</v>
      </c>
      <c r="JF36">
        <v>2.3706100000000001</v>
      </c>
      <c r="JG36">
        <v>39.767299999999999</v>
      </c>
      <c r="JH36">
        <v>23.807300000000001</v>
      </c>
      <c r="JI36">
        <v>18</v>
      </c>
      <c r="JJ36">
        <v>499.911</v>
      </c>
      <c r="JK36">
        <v>467.73599999999999</v>
      </c>
      <c r="JL36">
        <v>24.288900000000002</v>
      </c>
      <c r="JM36">
        <v>34.015999999999998</v>
      </c>
      <c r="JN36">
        <v>30</v>
      </c>
      <c r="JO36">
        <v>34.034799999999997</v>
      </c>
      <c r="JP36">
        <v>34.014400000000002</v>
      </c>
      <c r="JQ36">
        <v>9.6469400000000007</v>
      </c>
      <c r="JR36">
        <v>29.363</v>
      </c>
      <c r="JS36">
        <v>25.9131</v>
      </c>
      <c r="JT36">
        <v>24.2865</v>
      </c>
      <c r="JU36">
        <v>150</v>
      </c>
      <c r="JV36">
        <v>16.878599999999999</v>
      </c>
      <c r="JW36">
        <v>99.162999999999997</v>
      </c>
      <c r="JX36">
        <v>99.186599999999999</v>
      </c>
    </row>
    <row r="37" spans="1:284" x14ac:dyDescent="0.3">
      <c r="A37">
        <v>21</v>
      </c>
      <c r="B37">
        <v>1693588864</v>
      </c>
      <c r="C37">
        <v>4113.4000000953674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1693588864</v>
      </c>
      <c r="N37">
        <f t="shared" si="0"/>
        <v>7.3436668645928379E-3</v>
      </c>
      <c r="O37">
        <f t="shared" si="1"/>
        <v>7.343666864592838</v>
      </c>
      <c r="P37">
        <f t="shared" si="2"/>
        <v>4.0519938768464474</v>
      </c>
      <c r="Q37">
        <f t="shared" si="3"/>
        <v>94.413399999999996</v>
      </c>
      <c r="R37">
        <f t="shared" si="4"/>
        <v>81.463681638286161</v>
      </c>
      <c r="S37">
        <f t="shared" si="5"/>
        <v>8.1407867529984816</v>
      </c>
      <c r="T37">
        <f t="shared" si="6"/>
        <v>9.4348713508710595</v>
      </c>
      <c r="U37">
        <f t="shared" si="7"/>
        <v>0.64029838064942202</v>
      </c>
      <c r="V37">
        <f t="shared" si="8"/>
        <v>2.930541048321774</v>
      </c>
      <c r="W37">
        <f t="shared" si="9"/>
        <v>0.57153690044969663</v>
      </c>
      <c r="X37">
        <f t="shared" si="10"/>
        <v>0.36277122744767609</v>
      </c>
      <c r="Y37">
        <f t="shared" si="11"/>
        <v>344.35929864448315</v>
      </c>
      <c r="Z37">
        <f t="shared" si="12"/>
        <v>28.601051945738501</v>
      </c>
      <c r="AA37">
        <f t="shared" si="13"/>
        <v>28.013000000000002</v>
      </c>
      <c r="AB37">
        <f t="shared" si="14"/>
        <v>3.7977165700517506</v>
      </c>
      <c r="AC37">
        <f t="shared" si="15"/>
        <v>65.459914823353841</v>
      </c>
      <c r="AD37">
        <f t="shared" si="16"/>
        <v>2.5545086014673397</v>
      </c>
      <c r="AE37">
        <f t="shared" si="17"/>
        <v>3.9024013525846795</v>
      </c>
      <c r="AF37">
        <f t="shared" si="18"/>
        <v>1.2432079685844108</v>
      </c>
      <c r="AG37">
        <f t="shared" si="19"/>
        <v>-323.85570872854413</v>
      </c>
      <c r="AH37">
        <f t="shared" si="20"/>
        <v>73.829348040355498</v>
      </c>
      <c r="AI37">
        <f t="shared" si="21"/>
        <v>5.5050259640281176</v>
      </c>
      <c r="AJ37">
        <f t="shared" si="22"/>
        <v>99.837963920322622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52642.411317076876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10395.4</v>
      </c>
      <c r="AX37">
        <v>1178.6823076923081</v>
      </c>
      <c r="AY37">
        <v>1408.393718970832</v>
      </c>
      <c r="AZ37">
        <f t="shared" si="27"/>
        <v>0.16310170102603339</v>
      </c>
      <c r="BA37">
        <v>0.5</v>
      </c>
      <c r="BB37">
        <f t="shared" si="28"/>
        <v>1513.1423993222415</v>
      </c>
      <c r="BC37">
        <f t="shared" si="29"/>
        <v>4.0519938768464474</v>
      </c>
      <c r="BD37">
        <f t="shared" si="30"/>
        <v>123.39804961203554</v>
      </c>
      <c r="BE37">
        <f t="shared" si="31"/>
        <v>5.3143897215443096E-3</v>
      </c>
      <c r="BF37">
        <f t="shared" si="32"/>
        <v>1.436726288802112</v>
      </c>
      <c r="BG37">
        <f t="shared" si="33"/>
        <v>701.71148120121154</v>
      </c>
      <c r="BH37" t="s">
        <v>533</v>
      </c>
      <c r="BI37">
        <v>820.63</v>
      </c>
      <c r="BJ37">
        <f t="shared" si="34"/>
        <v>820.63</v>
      </c>
      <c r="BK37">
        <f t="shared" si="35"/>
        <v>0.41732912540985612</v>
      </c>
      <c r="BL37">
        <f t="shared" si="36"/>
        <v>0.39082271304657273</v>
      </c>
      <c r="BM37">
        <f t="shared" si="37"/>
        <v>0.77491011206521354</v>
      </c>
      <c r="BN37">
        <f t="shared" si="38"/>
        <v>0.55379212316843907</v>
      </c>
      <c r="BO37">
        <f t="shared" si="39"/>
        <v>0.82988077955473794</v>
      </c>
      <c r="BP37">
        <f t="shared" si="40"/>
        <v>0.27210117680932588</v>
      </c>
      <c r="BQ37">
        <f t="shared" si="41"/>
        <v>0.72789882319067412</v>
      </c>
      <c r="BR37">
        <v>8008</v>
      </c>
      <c r="BS37">
        <v>290.00000000000011</v>
      </c>
      <c r="BT37">
        <v>1358.15</v>
      </c>
      <c r="BU37">
        <v>75</v>
      </c>
      <c r="BV37">
        <v>10395.4</v>
      </c>
      <c r="BW37">
        <v>1355.8</v>
      </c>
      <c r="BX37">
        <v>2.35</v>
      </c>
      <c r="BY37">
        <v>300.00000000000011</v>
      </c>
      <c r="BZ37">
        <v>38.299999999999997</v>
      </c>
      <c r="CA37">
        <v>1408.393718970832</v>
      </c>
      <c r="CB37">
        <v>1.1555590418755111</v>
      </c>
      <c r="CC37">
        <v>-54.67575051273004</v>
      </c>
      <c r="CD37">
        <v>0.98178292001190659</v>
      </c>
      <c r="CE37">
        <v>0.99105261384410148</v>
      </c>
      <c r="CF37">
        <v>-1.1269119688542819E-2</v>
      </c>
      <c r="CG37">
        <v>289.99999999999989</v>
      </c>
      <c r="CH37">
        <v>1357.2</v>
      </c>
      <c r="CI37">
        <v>855</v>
      </c>
      <c r="CJ37">
        <v>10345.5</v>
      </c>
      <c r="CK37">
        <v>1355.54</v>
      </c>
      <c r="CL37">
        <v>1.66</v>
      </c>
      <c r="CZ37">
        <f t="shared" si="42"/>
        <v>1799.95</v>
      </c>
      <c r="DA37">
        <f t="shared" si="43"/>
        <v>1513.1423993222415</v>
      </c>
      <c r="DB37">
        <f t="shared" si="44"/>
        <v>0.84065801790174255</v>
      </c>
      <c r="DC37">
        <f t="shared" si="45"/>
        <v>0.19131603580348516</v>
      </c>
      <c r="DD37">
        <v>6</v>
      </c>
      <c r="DE37">
        <v>0.5</v>
      </c>
      <c r="DF37" t="s">
        <v>425</v>
      </c>
      <c r="DG37">
        <v>2</v>
      </c>
      <c r="DH37">
        <v>1693588864</v>
      </c>
      <c r="DI37">
        <v>94.413399999999996</v>
      </c>
      <c r="DJ37">
        <v>100.104</v>
      </c>
      <c r="DK37">
        <v>25.5626</v>
      </c>
      <c r="DL37">
        <v>16.981200000000001</v>
      </c>
      <c r="DM37">
        <v>95.410899999999998</v>
      </c>
      <c r="DN37">
        <v>25.440300000000001</v>
      </c>
      <c r="DO37">
        <v>500.334</v>
      </c>
      <c r="DP37">
        <v>99.831900000000005</v>
      </c>
      <c r="DQ37">
        <v>9.9585900000000005E-2</v>
      </c>
      <c r="DR37">
        <v>28.4803</v>
      </c>
      <c r="DS37">
        <v>28.013000000000002</v>
      </c>
      <c r="DT37">
        <v>999.9</v>
      </c>
      <c r="DU37">
        <v>0</v>
      </c>
      <c r="DV37">
        <v>0</v>
      </c>
      <c r="DW37">
        <v>10022.5</v>
      </c>
      <c r="DX37">
        <v>0</v>
      </c>
      <c r="DY37">
        <v>1914.58</v>
      </c>
      <c r="DZ37">
        <v>-5.69055</v>
      </c>
      <c r="EA37">
        <v>96.890199999999993</v>
      </c>
      <c r="EB37">
        <v>101.833</v>
      </c>
      <c r="EC37">
        <v>8.5813400000000009</v>
      </c>
      <c r="ED37">
        <v>100.104</v>
      </c>
      <c r="EE37">
        <v>16.981200000000001</v>
      </c>
      <c r="EF37">
        <v>2.5519599999999998</v>
      </c>
      <c r="EG37">
        <v>1.6952700000000001</v>
      </c>
      <c r="EH37">
        <v>21.361699999999999</v>
      </c>
      <c r="EI37">
        <v>14.853199999999999</v>
      </c>
      <c r="EJ37">
        <v>1799.95</v>
      </c>
      <c r="EK37">
        <v>0.97800699999999996</v>
      </c>
      <c r="EL37">
        <v>2.19927E-2</v>
      </c>
      <c r="EM37">
        <v>0</v>
      </c>
      <c r="EN37">
        <v>1178.48</v>
      </c>
      <c r="EO37">
        <v>5.0010300000000001</v>
      </c>
      <c r="EP37">
        <v>21585.1</v>
      </c>
      <c r="EQ37">
        <v>14700.7</v>
      </c>
      <c r="ER37">
        <v>46.811999999999998</v>
      </c>
      <c r="ES37">
        <v>49.061999999999998</v>
      </c>
      <c r="ET37">
        <v>48.25</v>
      </c>
      <c r="EU37">
        <v>47.875</v>
      </c>
      <c r="EV37">
        <v>48.375</v>
      </c>
      <c r="EW37">
        <v>1755.47</v>
      </c>
      <c r="EX37">
        <v>39.479999999999997</v>
      </c>
      <c r="EY37">
        <v>0</v>
      </c>
      <c r="EZ37">
        <v>116.6000001430511</v>
      </c>
      <c r="FA37">
        <v>0</v>
      </c>
      <c r="FB37">
        <v>1178.6823076923081</v>
      </c>
      <c r="FC37">
        <v>-1.3408546903404579</v>
      </c>
      <c r="FD37">
        <v>-32.731624002192142</v>
      </c>
      <c r="FE37">
        <v>21590.992307692311</v>
      </c>
      <c r="FF37">
        <v>15</v>
      </c>
      <c r="FG37">
        <v>1693588824.5</v>
      </c>
      <c r="FH37" t="s">
        <v>534</v>
      </c>
      <c r="FI37">
        <v>1693588804.5</v>
      </c>
      <c r="FJ37">
        <v>1693588824.5</v>
      </c>
      <c r="FK37">
        <v>24</v>
      </c>
      <c r="FL37">
        <v>0.13300000000000001</v>
      </c>
      <c r="FM37">
        <v>1E-3</v>
      </c>
      <c r="FN37">
        <v>-0.98799999999999999</v>
      </c>
      <c r="FO37">
        <v>-5.8000000000000003E-2</v>
      </c>
      <c r="FP37">
        <v>100</v>
      </c>
      <c r="FQ37">
        <v>17</v>
      </c>
      <c r="FR37">
        <v>0.63</v>
      </c>
      <c r="FS37">
        <v>0.03</v>
      </c>
      <c r="FT37">
        <v>3.9759617085034691</v>
      </c>
      <c r="FU37">
        <v>-0.36840126930182893</v>
      </c>
      <c r="FV37">
        <v>8.5439229327485544E-2</v>
      </c>
      <c r="FW37">
        <v>1</v>
      </c>
      <c r="FX37">
        <v>0.64039247082944517</v>
      </c>
      <c r="FY37">
        <v>6.1027111798917871E-2</v>
      </c>
      <c r="FZ37">
        <v>1.651946320653731E-2</v>
      </c>
      <c r="GA37">
        <v>1</v>
      </c>
      <c r="GB37">
        <v>2</v>
      </c>
      <c r="GC37">
        <v>2</v>
      </c>
      <c r="GD37" t="s">
        <v>427</v>
      </c>
      <c r="GE37">
        <v>2.8991199999999999</v>
      </c>
      <c r="GF37">
        <v>2.81779</v>
      </c>
      <c r="GG37">
        <v>2.5770399999999999E-2</v>
      </c>
      <c r="GH37">
        <v>2.7022500000000001E-2</v>
      </c>
      <c r="GI37">
        <v>0.12512000000000001</v>
      </c>
      <c r="GJ37">
        <v>9.3652399999999997E-2</v>
      </c>
      <c r="GK37">
        <v>26972.7</v>
      </c>
      <c r="GL37">
        <v>27115.8</v>
      </c>
      <c r="GM37">
        <v>24568.5</v>
      </c>
      <c r="GN37">
        <v>24894.7</v>
      </c>
      <c r="GO37">
        <v>28559.5</v>
      </c>
      <c r="GP37">
        <v>29483.5</v>
      </c>
      <c r="GQ37">
        <v>33227.300000000003</v>
      </c>
      <c r="GR37">
        <v>33220.400000000001</v>
      </c>
      <c r="GS37">
        <v>1.9520999999999999</v>
      </c>
      <c r="GT37">
        <v>1.8321000000000001</v>
      </c>
      <c r="GU37">
        <v>2.8878500000000001E-2</v>
      </c>
      <c r="GV37">
        <v>0</v>
      </c>
      <c r="GW37">
        <v>27.541399999999999</v>
      </c>
      <c r="GX37">
        <v>999.9</v>
      </c>
      <c r="GY37">
        <v>38.9</v>
      </c>
      <c r="GZ37">
        <v>36</v>
      </c>
      <c r="HA37">
        <v>23.258800000000001</v>
      </c>
      <c r="HB37">
        <v>62.801900000000003</v>
      </c>
      <c r="HC37">
        <v>24.350999999999999</v>
      </c>
      <c r="HD37">
        <v>1</v>
      </c>
      <c r="HE37">
        <v>0.55488800000000005</v>
      </c>
      <c r="HF37">
        <v>3.3581799999999999</v>
      </c>
      <c r="HG37">
        <v>20.135400000000001</v>
      </c>
      <c r="HH37">
        <v>5.2340600000000004</v>
      </c>
      <c r="HI37">
        <v>11.9207</v>
      </c>
      <c r="HJ37">
        <v>4.9603999999999999</v>
      </c>
      <c r="HK37">
        <v>3.2890000000000001</v>
      </c>
      <c r="HL37">
        <v>9999</v>
      </c>
      <c r="HM37">
        <v>9999</v>
      </c>
      <c r="HN37">
        <v>9999</v>
      </c>
      <c r="HO37">
        <v>900.4</v>
      </c>
      <c r="HP37">
        <v>1.8811500000000001</v>
      </c>
      <c r="HQ37">
        <v>1.8782799999999999</v>
      </c>
      <c r="HR37">
        <v>1.88619</v>
      </c>
      <c r="HS37">
        <v>1.88402</v>
      </c>
      <c r="HT37">
        <v>1.88154</v>
      </c>
      <c r="HU37">
        <v>1.8806</v>
      </c>
      <c r="HV37">
        <v>1.88171</v>
      </c>
      <c r="HW37">
        <v>1.88121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-0.998</v>
      </c>
      <c r="IL37">
        <v>0.12230000000000001</v>
      </c>
      <c r="IM37">
        <v>-1.1885711856558541</v>
      </c>
      <c r="IN37">
        <v>2.2153513873161218E-3</v>
      </c>
      <c r="IO37">
        <v>-2.2967369670569612E-6</v>
      </c>
      <c r="IP37">
        <v>7.7859689150384122E-10</v>
      </c>
      <c r="IQ37">
        <v>-0.19308137841356679</v>
      </c>
      <c r="IR37">
        <v>-4.1434251034592161E-3</v>
      </c>
      <c r="IS37">
        <v>8.3987709687394815E-4</v>
      </c>
      <c r="IT37">
        <v>-7.4586254598011197E-6</v>
      </c>
      <c r="IU37">
        <v>2</v>
      </c>
      <c r="IV37">
        <v>1930</v>
      </c>
      <c r="IW37">
        <v>2</v>
      </c>
      <c r="IX37">
        <v>41</v>
      </c>
      <c r="IY37">
        <v>1</v>
      </c>
      <c r="IZ37">
        <v>0.7</v>
      </c>
      <c r="JA37">
        <v>0.36865199999999998</v>
      </c>
      <c r="JB37">
        <v>2.5317400000000001</v>
      </c>
      <c r="JC37">
        <v>1.24512</v>
      </c>
      <c r="JD37">
        <v>2.2595200000000002</v>
      </c>
      <c r="JE37">
        <v>1.4501999999999999</v>
      </c>
      <c r="JF37">
        <v>2.4047900000000002</v>
      </c>
      <c r="JG37">
        <v>39.792499999999997</v>
      </c>
      <c r="JH37">
        <v>23.807300000000001</v>
      </c>
      <c r="JI37">
        <v>18</v>
      </c>
      <c r="JJ37">
        <v>500.40499999999997</v>
      </c>
      <c r="JK37">
        <v>468.64400000000001</v>
      </c>
      <c r="JL37">
        <v>23.7516</v>
      </c>
      <c r="JM37">
        <v>33.994500000000002</v>
      </c>
      <c r="JN37">
        <v>29.9999</v>
      </c>
      <c r="JO37">
        <v>34.019300000000001</v>
      </c>
      <c r="JP37">
        <v>34.005200000000002</v>
      </c>
      <c r="JQ37">
        <v>7.46915</v>
      </c>
      <c r="JR37">
        <v>27.9754</v>
      </c>
      <c r="JS37">
        <v>24.622599999999998</v>
      </c>
      <c r="JT37">
        <v>23.751200000000001</v>
      </c>
      <c r="JU37">
        <v>100</v>
      </c>
      <c r="JV37">
        <v>16.919699999999999</v>
      </c>
      <c r="JW37">
        <v>99.167500000000004</v>
      </c>
      <c r="JX37">
        <v>99.185699999999997</v>
      </c>
    </row>
    <row r="38" spans="1:284" x14ac:dyDescent="0.3">
      <c r="A38">
        <v>22</v>
      </c>
      <c r="B38">
        <v>1693588997</v>
      </c>
      <c r="C38">
        <v>4246.4000000953674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1693588997</v>
      </c>
      <c r="N38">
        <f t="shared" si="0"/>
        <v>7.682000734371113E-3</v>
      </c>
      <c r="O38">
        <f t="shared" si="1"/>
        <v>7.6820007343711127</v>
      </c>
      <c r="P38">
        <f t="shared" si="2"/>
        <v>1.8571806989064763</v>
      </c>
      <c r="Q38">
        <f t="shared" si="3"/>
        <v>72.116399999999999</v>
      </c>
      <c r="R38">
        <f t="shared" si="4"/>
        <v>65.823408428431392</v>
      </c>
      <c r="S38">
        <f t="shared" si="5"/>
        <v>6.5782001555125404</v>
      </c>
      <c r="T38">
        <f t="shared" si="6"/>
        <v>7.2071034457416001</v>
      </c>
      <c r="U38">
        <f t="shared" si="7"/>
        <v>0.67268205133351133</v>
      </c>
      <c r="V38">
        <f t="shared" si="8"/>
        <v>2.9284449664144478</v>
      </c>
      <c r="W38">
        <f t="shared" si="9"/>
        <v>0.59717923473368073</v>
      </c>
      <c r="X38">
        <f t="shared" si="10"/>
        <v>0.37931205319167327</v>
      </c>
      <c r="Y38">
        <f t="shared" si="11"/>
        <v>344.37379864384917</v>
      </c>
      <c r="Z38">
        <f t="shared" si="12"/>
        <v>28.536587210490797</v>
      </c>
      <c r="AA38">
        <f t="shared" si="13"/>
        <v>28.019600000000001</v>
      </c>
      <c r="AB38">
        <f t="shared" si="14"/>
        <v>3.7991778733402031</v>
      </c>
      <c r="AC38">
        <f t="shared" si="15"/>
        <v>65.370449447969008</v>
      </c>
      <c r="AD38">
        <f t="shared" si="16"/>
        <v>2.5544720723152001</v>
      </c>
      <c r="AE38">
        <f t="shared" si="17"/>
        <v>3.9076862617388115</v>
      </c>
      <c r="AF38">
        <f t="shared" si="18"/>
        <v>1.2447058010250029</v>
      </c>
      <c r="AG38">
        <f t="shared" si="19"/>
        <v>-338.77623238576609</v>
      </c>
      <c r="AH38">
        <f t="shared" si="20"/>
        <v>76.413109314198209</v>
      </c>
      <c r="AI38">
        <f t="shared" si="21"/>
        <v>5.7026094307285842</v>
      </c>
      <c r="AJ38">
        <f t="shared" si="22"/>
        <v>87.713285003009844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52578.19145891106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10384.200000000001</v>
      </c>
      <c r="AX38">
        <v>1177.737692307692</v>
      </c>
      <c r="AY38">
        <v>1386.95031882838</v>
      </c>
      <c r="AZ38">
        <f t="shared" si="27"/>
        <v>0.15084363418108548</v>
      </c>
      <c r="BA38">
        <v>0.5</v>
      </c>
      <c r="BB38">
        <f t="shared" si="28"/>
        <v>1513.2017993219245</v>
      </c>
      <c r="BC38">
        <f t="shared" si="29"/>
        <v>1.8571806989064763</v>
      </c>
      <c r="BD38">
        <f t="shared" si="30"/>
        <v>114.12842932953835</v>
      </c>
      <c r="BE38">
        <f t="shared" si="31"/>
        <v>3.8637379620292222E-3</v>
      </c>
      <c r="BF38">
        <f t="shared" si="32"/>
        <v>1.4744000945174853</v>
      </c>
      <c r="BG38">
        <f t="shared" si="33"/>
        <v>696.34742619681208</v>
      </c>
      <c r="BH38" t="s">
        <v>538</v>
      </c>
      <c r="BI38">
        <v>806.82</v>
      </c>
      <c r="BJ38">
        <f t="shared" si="34"/>
        <v>806.82</v>
      </c>
      <c r="BK38">
        <f t="shared" si="35"/>
        <v>0.41827764913630239</v>
      </c>
      <c r="BL38">
        <f t="shared" si="36"/>
        <v>0.36063039584486778</v>
      </c>
      <c r="BM38">
        <f t="shared" si="37"/>
        <v>0.77900218326188841</v>
      </c>
      <c r="BN38">
        <f t="shared" si="38"/>
        <v>0.53186885944143325</v>
      </c>
      <c r="BO38">
        <f t="shared" si="39"/>
        <v>0.8386752812710967</v>
      </c>
      <c r="BP38">
        <f t="shared" si="40"/>
        <v>0.24705315782619955</v>
      </c>
      <c r="BQ38">
        <f t="shared" si="41"/>
        <v>0.75294684217380048</v>
      </c>
      <c r="BR38">
        <v>8010</v>
      </c>
      <c r="BS38">
        <v>290.00000000000011</v>
      </c>
      <c r="BT38">
        <v>1343.94</v>
      </c>
      <c r="BU38">
        <v>115</v>
      </c>
      <c r="BV38">
        <v>10384.200000000001</v>
      </c>
      <c r="BW38">
        <v>1340.4</v>
      </c>
      <c r="BX38">
        <v>3.54</v>
      </c>
      <c r="BY38">
        <v>300.00000000000011</v>
      </c>
      <c r="BZ38">
        <v>38.299999999999997</v>
      </c>
      <c r="CA38">
        <v>1386.95031882838</v>
      </c>
      <c r="CB38">
        <v>0.94673268632198659</v>
      </c>
      <c r="CC38">
        <v>-48.335300380705071</v>
      </c>
      <c r="CD38">
        <v>0.80406259888210718</v>
      </c>
      <c r="CE38">
        <v>0.99231123093481932</v>
      </c>
      <c r="CF38">
        <v>-1.12650956618465E-2</v>
      </c>
      <c r="CG38">
        <v>289.99999999999989</v>
      </c>
      <c r="CH38">
        <v>1341.17</v>
      </c>
      <c r="CI38">
        <v>815</v>
      </c>
      <c r="CJ38">
        <v>10343.200000000001</v>
      </c>
      <c r="CK38">
        <v>1340.22</v>
      </c>
      <c r="CL38">
        <v>0.95</v>
      </c>
      <c r="CZ38">
        <f t="shared" si="42"/>
        <v>1800.02</v>
      </c>
      <c r="DA38">
        <f t="shared" si="43"/>
        <v>1513.2017993219245</v>
      </c>
      <c r="DB38">
        <f t="shared" si="44"/>
        <v>0.84065832564189535</v>
      </c>
      <c r="DC38">
        <f t="shared" si="45"/>
        <v>0.19131665128379083</v>
      </c>
      <c r="DD38">
        <v>6</v>
      </c>
      <c r="DE38">
        <v>0.5</v>
      </c>
      <c r="DF38" t="s">
        <v>425</v>
      </c>
      <c r="DG38">
        <v>2</v>
      </c>
      <c r="DH38">
        <v>1693588997</v>
      </c>
      <c r="DI38">
        <v>72.116399999999999</v>
      </c>
      <c r="DJ38">
        <v>75.008600000000001</v>
      </c>
      <c r="DK38">
        <v>25.5608</v>
      </c>
      <c r="DL38">
        <v>16.581800000000001</v>
      </c>
      <c r="DM38">
        <v>73.100700000000003</v>
      </c>
      <c r="DN38">
        <v>25.440899999999999</v>
      </c>
      <c r="DO38">
        <v>500.21</v>
      </c>
      <c r="DP38">
        <v>99.837199999999996</v>
      </c>
      <c r="DQ38">
        <v>9.9893999999999997E-2</v>
      </c>
      <c r="DR38">
        <v>28.503599999999999</v>
      </c>
      <c r="DS38">
        <v>28.019600000000001</v>
      </c>
      <c r="DT38">
        <v>999.9</v>
      </c>
      <c r="DU38">
        <v>0</v>
      </c>
      <c r="DV38">
        <v>0</v>
      </c>
      <c r="DW38">
        <v>10010</v>
      </c>
      <c r="DX38">
        <v>0</v>
      </c>
      <c r="DY38">
        <v>1911.69</v>
      </c>
      <c r="DZ38">
        <v>-2.8921600000000001</v>
      </c>
      <c r="EA38">
        <v>74.008099999999999</v>
      </c>
      <c r="EB38">
        <v>76.273300000000006</v>
      </c>
      <c r="EC38">
        <v>8.9789200000000005</v>
      </c>
      <c r="ED38">
        <v>75.008600000000001</v>
      </c>
      <c r="EE38">
        <v>16.581800000000001</v>
      </c>
      <c r="EF38">
        <v>2.5519099999999999</v>
      </c>
      <c r="EG38">
        <v>1.6554800000000001</v>
      </c>
      <c r="EH38">
        <v>21.361499999999999</v>
      </c>
      <c r="EI38">
        <v>14.485200000000001</v>
      </c>
      <c r="EJ38">
        <v>1800.02</v>
      </c>
      <c r="EK38">
        <v>0.97799599999999998</v>
      </c>
      <c r="EL38">
        <v>2.20044E-2</v>
      </c>
      <c r="EM38">
        <v>0</v>
      </c>
      <c r="EN38">
        <v>1177.46</v>
      </c>
      <c r="EO38">
        <v>5.0010300000000001</v>
      </c>
      <c r="EP38">
        <v>21604.3</v>
      </c>
      <c r="EQ38">
        <v>14701.3</v>
      </c>
      <c r="ER38">
        <v>47.311999999999998</v>
      </c>
      <c r="ES38">
        <v>49.625</v>
      </c>
      <c r="ET38">
        <v>48.936999999999998</v>
      </c>
      <c r="EU38">
        <v>48.375</v>
      </c>
      <c r="EV38">
        <v>48.75</v>
      </c>
      <c r="EW38">
        <v>1755.52</v>
      </c>
      <c r="EX38">
        <v>39.5</v>
      </c>
      <c r="EY38">
        <v>0</v>
      </c>
      <c r="EZ38">
        <v>131</v>
      </c>
      <c r="FA38">
        <v>0</v>
      </c>
      <c r="FB38">
        <v>1177.737692307692</v>
      </c>
      <c r="FC38">
        <v>-1.5124786302047719</v>
      </c>
      <c r="FD38">
        <v>-20.86153852568625</v>
      </c>
      <c r="FE38">
        <v>21606.130769230771</v>
      </c>
      <c r="FF38">
        <v>15</v>
      </c>
      <c r="FG38">
        <v>1693588957.5</v>
      </c>
      <c r="FH38" t="s">
        <v>539</v>
      </c>
      <c r="FI38">
        <v>1693588943.5</v>
      </c>
      <c r="FJ38">
        <v>1693588957.5</v>
      </c>
      <c r="FK38">
        <v>25</v>
      </c>
      <c r="FL38">
        <v>5.3999999999999999E-2</v>
      </c>
      <c r="FM38">
        <v>-2E-3</v>
      </c>
      <c r="FN38">
        <v>-0.97899999999999998</v>
      </c>
      <c r="FO38">
        <v>-6.7000000000000004E-2</v>
      </c>
      <c r="FP38">
        <v>75</v>
      </c>
      <c r="FQ38">
        <v>17</v>
      </c>
      <c r="FR38">
        <v>0.74</v>
      </c>
      <c r="FS38">
        <v>0.02</v>
      </c>
      <c r="FT38">
        <v>1.8774600951719529</v>
      </c>
      <c r="FU38">
        <v>-0.22185727663160371</v>
      </c>
      <c r="FV38">
        <v>7.8416916049677557E-2</v>
      </c>
      <c r="FW38">
        <v>1</v>
      </c>
      <c r="FX38">
        <v>0.67715656922992562</v>
      </c>
      <c r="FY38">
        <v>6.1411545867709888E-2</v>
      </c>
      <c r="FZ38">
        <v>1.9508054197227141E-2</v>
      </c>
      <c r="GA38">
        <v>1</v>
      </c>
      <c r="GB38">
        <v>2</v>
      </c>
      <c r="GC38">
        <v>2</v>
      </c>
      <c r="GD38" t="s">
        <v>427</v>
      </c>
      <c r="GE38">
        <v>2.89872</v>
      </c>
      <c r="GF38">
        <v>2.81799</v>
      </c>
      <c r="GG38">
        <v>1.9905099999999998E-2</v>
      </c>
      <c r="GH38">
        <v>2.04475E-2</v>
      </c>
      <c r="GI38">
        <v>0.12511700000000001</v>
      </c>
      <c r="GJ38">
        <v>9.2073699999999994E-2</v>
      </c>
      <c r="GK38">
        <v>27132.799999999999</v>
      </c>
      <c r="GL38">
        <v>27297.8</v>
      </c>
      <c r="GM38">
        <v>24566.799999999999</v>
      </c>
      <c r="GN38">
        <v>24894.1</v>
      </c>
      <c r="GO38">
        <v>28557.8</v>
      </c>
      <c r="GP38">
        <v>29534.1</v>
      </c>
      <c r="GQ38">
        <v>33225</v>
      </c>
      <c r="GR38">
        <v>33219.4</v>
      </c>
      <c r="GS38">
        <v>1.9516</v>
      </c>
      <c r="GT38">
        <v>1.83</v>
      </c>
      <c r="GU38">
        <v>2.33948E-2</v>
      </c>
      <c r="GV38">
        <v>0</v>
      </c>
      <c r="GW38">
        <v>27.637499999999999</v>
      </c>
      <c r="GX38">
        <v>999.9</v>
      </c>
      <c r="GY38">
        <v>38.5</v>
      </c>
      <c r="GZ38">
        <v>36</v>
      </c>
      <c r="HA38">
        <v>23.0182</v>
      </c>
      <c r="HB38">
        <v>62.731900000000003</v>
      </c>
      <c r="HC38">
        <v>24.459099999999999</v>
      </c>
      <c r="HD38">
        <v>1</v>
      </c>
      <c r="HE38">
        <v>0.55884100000000003</v>
      </c>
      <c r="HF38">
        <v>3.2810600000000001</v>
      </c>
      <c r="HG38">
        <v>20.136600000000001</v>
      </c>
      <c r="HH38">
        <v>5.2328599999999996</v>
      </c>
      <c r="HI38">
        <v>11.921900000000001</v>
      </c>
      <c r="HJ38">
        <v>4.96</v>
      </c>
      <c r="HK38">
        <v>3.2890000000000001</v>
      </c>
      <c r="HL38">
        <v>9999</v>
      </c>
      <c r="HM38">
        <v>9999</v>
      </c>
      <c r="HN38">
        <v>9999</v>
      </c>
      <c r="HO38">
        <v>900.5</v>
      </c>
      <c r="HP38">
        <v>1.88113</v>
      </c>
      <c r="HQ38">
        <v>1.8783399999999999</v>
      </c>
      <c r="HR38">
        <v>1.8862000000000001</v>
      </c>
      <c r="HS38">
        <v>1.8839999999999999</v>
      </c>
      <c r="HT38">
        <v>1.8815299999999999</v>
      </c>
      <c r="HU38">
        <v>1.8806499999999999</v>
      </c>
      <c r="HV38">
        <v>1.88171</v>
      </c>
      <c r="HW38">
        <v>1.8811599999999999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-0.98399999999999999</v>
      </c>
      <c r="IL38">
        <v>0.11990000000000001</v>
      </c>
      <c r="IM38">
        <v>-1.134215761003813</v>
      </c>
      <c r="IN38">
        <v>2.2153513873161218E-3</v>
      </c>
      <c r="IO38">
        <v>-2.2967369670569612E-6</v>
      </c>
      <c r="IP38">
        <v>7.7859689150384122E-10</v>
      </c>
      <c r="IQ38">
        <v>-0.19547723814438411</v>
      </c>
      <c r="IR38">
        <v>-4.1434251034592161E-3</v>
      </c>
      <c r="IS38">
        <v>8.3987709687394815E-4</v>
      </c>
      <c r="IT38">
        <v>-7.4586254598011197E-6</v>
      </c>
      <c r="IU38">
        <v>2</v>
      </c>
      <c r="IV38">
        <v>1930</v>
      </c>
      <c r="IW38">
        <v>2</v>
      </c>
      <c r="IX38">
        <v>41</v>
      </c>
      <c r="IY38">
        <v>0.9</v>
      </c>
      <c r="IZ38">
        <v>0.7</v>
      </c>
      <c r="JA38">
        <v>0.31494100000000003</v>
      </c>
      <c r="JB38">
        <v>2.5476100000000002</v>
      </c>
      <c r="JC38">
        <v>1.24512</v>
      </c>
      <c r="JD38">
        <v>2.2595200000000002</v>
      </c>
      <c r="JE38">
        <v>1.4501999999999999</v>
      </c>
      <c r="JF38">
        <v>2.34375</v>
      </c>
      <c r="JG38">
        <v>39.842799999999997</v>
      </c>
      <c r="JH38">
        <v>23.7986</v>
      </c>
      <c r="JI38">
        <v>18</v>
      </c>
      <c r="JJ38">
        <v>500.31200000000001</v>
      </c>
      <c r="JK38">
        <v>467.39400000000001</v>
      </c>
      <c r="JL38">
        <v>23.762599999999999</v>
      </c>
      <c r="JM38">
        <v>34.0473</v>
      </c>
      <c r="JN38">
        <v>30.0001</v>
      </c>
      <c r="JO38">
        <v>34.0505</v>
      </c>
      <c r="JP38">
        <v>34.033000000000001</v>
      </c>
      <c r="JQ38">
        <v>6.3799200000000003</v>
      </c>
      <c r="JR38">
        <v>28.5822</v>
      </c>
      <c r="JS38">
        <v>22.162500000000001</v>
      </c>
      <c r="JT38">
        <v>23.766200000000001</v>
      </c>
      <c r="JU38">
        <v>75</v>
      </c>
      <c r="JV38">
        <v>16.545500000000001</v>
      </c>
      <c r="JW38">
        <v>99.160700000000006</v>
      </c>
      <c r="JX38">
        <v>99.183000000000007</v>
      </c>
    </row>
    <row r="39" spans="1:284" x14ac:dyDescent="0.3">
      <c r="A39">
        <v>23</v>
      </c>
      <c r="B39">
        <v>1693589108.5</v>
      </c>
      <c r="C39">
        <v>4357.9000000953674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1693589108.5</v>
      </c>
      <c r="N39">
        <f t="shared" si="0"/>
        <v>7.6679667679200895E-3</v>
      </c>
      <c r="O39">
        <f t="shared" si="1"/>
        <v>7.6679667679200891</v>
      </c>
      <c r="P39">
        <f t="shared" si="2"/>
        <v>-0.27275336112550203</v>
      </c>
      <c r="Q39">
        <f t="shared" si="3"/>
        <v>49.797499999999999</v>
      </c>
      <c r="R39">
        <f t="shared" si="4"/>
        <v>49.515304363431945</v>
      </c>
      <c r="S39">
        <f t="shared" si="5"/>
        <v>4.9485152464477569</v>
      </c>
      <c r="T39">
        <f t="shared" si="6"/>
        <v>4.9767176260552493</v>
      </c>
      <c r="U39">
        <f t="shared" si="7"/>
        <v>0.67946143401218706</v>
      </c>
      <c r="V39">
        <f t="shared" si="8"/>
        <v>2.9276038832521811</v>
      </c>
      <c r="W39">
        <f t="shared" si="9"/>
        <v>0.60250252805908533</v>
      </c>
      <c r="X39">
        <f t="shared" si="10"/>
        <v>0.38274964819423757</v>
      </c>
      <c r="Y39">
        <f t="shared" si="11"/>
        <v>344.34659864408707</v>
      </c>
      <c r="Z39">
        <f t="shared" si="12"/>
        <v>28.518184468616166</v>
      </c>
      <c r="AA39">
        <f t="shared" si="13"/>
        <v>27.983799999999999</v>
      </c>
      <c r="AB39">
        <f t="shared" si="14"/>
        <v>3.7912572924845702</v>
      </c>
      <c r="AC39">
        <f t="shared" si="15"/>
        <v>65.58915688890859</v>
      </c>
      <c r="AD39">
        <f t="shared" si="16"/>
        <v>2.5597603072378798</v>
      </c>
      <c r="AE39">
        <f t="shared" si="17"/>
        <v>3.9027187246414297</v>
      </c>
      <c r="AF39">
        <f t="shared" si="18"/>
        <v>1.2314969852466904</v>
      </c>
      <c r="AG39">
        <f t="shared" si="19"/>
        <v>-338.15733446527594</v>
      </c>
      <c r="AH39">
        <f t="shared" si="20"/>
        <v>78.585041017782828</v>
      </c>
      <c r="AI39">
        <f t="shared" si="21"/>
        <v>5.8646977368466606</v>
      </c>
      <c r="AJ39">
        <f t="shared" si="22"/>
        <v>90.639002933440622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52557.876906698031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10376.200000000001</v>
      </c>
      <c r="AX39">
        <v>1179.4852000000001</v>
      </c>
      <c r="AY39">
        <v>1372.174249682123</v>
      </c>
      <c r="AZ39">
        <f t="shared" si="27"/>
        <v>0.14042607906886539</v>
      </c>
      <c r="BA39">
        <v>0.5</v>
      </c>
      <c r="BB39">
        <f t="shared" si="28"/>
        <v>1513.0838993220436</v>
      </c>
      <c r="BC39">
        <f t="shared" si="29"/>
        <v>-0.27275336112550203</v>
      </c>
      <c r="BD39">
        <f t="shared" si="30"/>
        <v>106.23821964201224</v>
      </c>
      <c r="BE39">
        <f t="shared" si="31"/>
        <v>2.4563615922979366E-3</v>
      </c>
      <c r="BF39">
        <f t="shared" si="32"/>
        <v>1.5010453306458889</v>
      </c>
      <c r="BG39">
        <f t="shared" si="33"/>
        <v>692.602881544414</v>
      </c>
      <c r="BH39" t="s">
        <v>543</v>
      </c>
      <c r="BI39">
        <v>789.23</v>
      </c>
      <c r="BJ39">
        <f t="shared" si="34"/>
        <v>789.23</v>
      </c>
      <c r="BK39">
        <f t="shared" si="35"/>
        <v>0.42483252387017723</v>
      </c>
      <c r="BL39">
        <f t="shared" si="36"/>
        <v>0.33054455857004411</v>
      </c>
      <c r="BM39">
        <f t="shared" si="37"/>
        <v>0.77940837583548161</v>
      </c>
      <c r="BN39">
        <f t="shared" si="38"/>
        <v>0.50898149566404216</v>
      </c>
      <c r="BO39">
        <f t="shared" si="39"/>
        <v>0.84473533539518741</v>
      </c>
      <c r="BP39">
        <f t="shared" si="40"/>
        <v>0.22117757981213829</v>
      </c>
      <c r="BQ39">
        <f t="shared" si="41"/>
        <v>0.77882242018786174</v>
      </c>
      <c r="BR39">
        <v>8012</v>
      </c>
      <c r="BS39">
        <v>290.00000000000011</v>
      </c>
      <c r="BT39">
        <v>1331.43</v>
      </c>
      <c r="BU39">
        <v>145</v>
      </c>
      <c r="BV39">
        <v>10376.200000000001</v>
      </c>
      <c r="BW39">
        <v>1328.95</v>
      </c>
      <c r="BX39">
        <v>2.48</v>
      </c>
      <c r="BY39">
        <v>300.00000000000011</v>
      </c>
      <c r="BZ39">
        <v>38.299999999999997</v>
      </c>
      <c r="CA39">
        <v>1372.174249682123</v>
      </c>
      <c r="CB39">
        <v>1.1223903073595931</v>
      </c>
      <c r="CC39">
        <v>-44.847994616841063</v>
      </c>
      <c r="CD39">
        <v>0.95296593521652484</v>
      </c>
      <c r="CE39">
        <v>0.98751551432745277</v>
      </c>
      <c r="CF39">
        <v>-1.126202647385985E-2</v>
      </c>
      <c r="CG39">
        <v>289.99999999999989</v>
      </c>
      <c r="CH39">
        <v>1329.46</v>
      </c>
      <c r="CI39">
        <v>745</v>
      </c>
      <c r="CJ39">
        <v>10343.700000000001</v>
      </c>
      <c r="CK39">
        <v>1328.82</v>
      </c>
      <c r="CL39">
        <v>0.64</v>
      </c>
      <c r="CZ39">
        <f t="shared" si="42"/>
        <v>1799.88</v>
      </c>
      <c r="DA39">
        <f t="shared" si="43"/>
        <v>1513.0838993220436</v>
      </c>
      <c r="DB39">
        <f t="shared" si="44"/>
        <v>0.84065821017070219</v>
      </c>
      <c r="DC39">
        <f t="shared" si="45"/>
        <v>0.19131642034140445</v>
      </c>
      <c r="DD39">
        <v>6</v>
      </c>
      <c r="DE39">
        <v>0.5</v>
      </c>
      <c r="DF39" t="s">
        <v>425</v>
      </c>
      <c r="DG39">
        <v>2</v>
      </c>
      <c r="DH39">
        <v>1693589108.5</v>
      </c>
      <c r="DI39">
        <v>49.797499999999999</v>
      </c>
      <c r="DJ39">
        <v>49.9283</v>
      </c>
      <c r="DK39">
        <v>25.613199999999999</v>
      </c>
      <c r="DL39">
        <v>16.654900000000001</v>
      </c>
      <c r="DM39">
        <v>50.850499999999997</v>
      </c>
      <c r="DN39">
        <v>25.492599999999999</v>
      </c>
      <c r="DO39">
        <v>500.423</v>
      </c>
      <c r="DP39">
        <v>99.839200000000005</v>
      </c>
      <c r="DQ39">
        <v>9.9905900000000006E-2</v>
      </c>
      <c r="DR39">
        <v>28.4817</v>
      </c>
      <c r="DS39">
        <v>27.983799999999999</v>
      </c>
      <c r="DT39">
        <v>999.9</v>
      </c>
      <c r="DU39">
        <v>0</v>
      </c>
      <c r="DV39">
        <v>0</v>
      </c>
      <c r="DW39">
        <v>10005</v>
      </c>
      <c r="DX39">
        <v>0</v>
      </c>
      <c r="DY39">
        <v>1918.16</v>
      </c>
      <c r="DZ39">
        <v>-0.130745</v>
      </c>
      <c r="EA39">
        <v>51.106499999999997</v>
      </c>
      <c r="EB39">
        <v>50.773899999999998</v>
      </c>
      <c r="EC39">
        <v>8.9583700000000004</v>
      </c>
      <c r="ED39">
        <v>49.9283</v>
      </c>
      <c r="EE39">
        <v>16.654900000000001</v>
      </c>
      <c r="EF39">
        <v>2.5571999999999999</v>
      </c>
      <c r="EG39">
        <v>1.6628099999999999</v>
      </c>
      <c r="EH39">
        <v>21.395199999999999</v>
      </c>
      <c r="EI39">
        <v>14.5535</v>
      </c>
      <c r="EJ39">
        <v>1799.88</v>
      </c>
      <c r="EK39">
        <v>0.97799899999999995</v>
      </c>
      <c r="EL39">
        <v>2.2000800000000001E-2</v>
      </c>
      <c r="EM39">
        <v>0</v>
      </c>
      <c r="EN39">
        <v>1179.75</v>
      </c>
      <c r="EO39">
        <v>5.0010300000000001</v>
      </c>
      <c r="EP39">
        <v>21665.1</v>
      </c>
      <c r="EQ39">
        <v>14700.1</v>
      </c>
      <c r="ER39">
        <v>47.75</v>
      </c>
      <c r="ES39">
        <v>50.186999999999998</v>
      </c>
      <c r="ET39">
        <v>49.375</v>
      </c>
      <c r="EU39">
        <v>48.811999999999998</v>
      </c>
      <c r="EV39">
        <v>49.311999999999998</v>
      </c>
      <c r="EW39">
        <v>1755.39</v>
      </c>
      <c r="EX39">
        <v>39.49</v>
      </c>
      <c r="EY39">
        <v>0</v>
      </c>
      <c r="EZ39">
        <v>109.4000000953674</v>
      </c>
      <c r="FA39">
        <v>0</v>
      </c>
      <c r="FB39">
        <v>1179.4852000000001</v>
      </c>
      <c r="FC39">
        <v>-3.8461535100999818E-2</v>
      </c>
      <c r="FD39">
        <v>-6.1153846214885172</v>
      </c>
      <c r="FE39">
        <v>21668.348000000002</v>
      </c>
      <c r="FF39">
        <v>15</v>
      </c>
      <c r="FG39">
        <v>1693589068</v>
      </c>
      <c r="FH39" t="s">
        <v>544</v>
      </c>
      <c r="FI39">
        <v>1693589053</v>
      </c>
      <c r="FJ39">
        <v>1693589068</v>
      </c>
      <c r="FK39">
        <v>26</v>
      </c>
      <c r="FL39">
        <v>-2.5999999999999999E-2</v>
      </c>
      <c r="FM39">
        <v>-1E-3</v>
      </c>
      <c r="FN39">
        <v>-1.0529999999999999</v>
      </c>
      <c r="FO39">
        <v>-6.7000000000000004E-2</v>
      </c>
      <c r="FP39">
        <v>50</v>
      </c>
      <c r="FQ39">
        <v>17</v>
      </c>
      <c r="FR39">
        <v>0.93</v>
      </c>
      <c r="FS39">
        <v>0.04</v>
      </c>
      <c r="FT39">
        <v>-0.25030687107912042</v>
      </c>
      <c r="FU39">
        <v>-0.14918809314027109</v>
      </c>
      <c r="FV39">
        <v>5.1409077757650148E-2</v>
      </c>
      <c r="FW39">
        <v>1</v>
      </c>
      <c r="FX39">
        <v>0.67905671982002758</v>
      </c>
      <c r="FY39">
        <v>3.4381258956194163E-2</v>
      </c>
      <c r="FZ39">
        <v>9.6288760579195092E-3</v>
      </c>
      <c r="GA39">
        <v>1</v>
      </c>
      <c r="GB39">
        <v>2</v>
      </c>
      <c r="GC39">
        <v>2</v>
      </c>
      <c r="GD39" t="s">
        <v>427</v>
      </c>
      <c r="GE39">
        <v>2.8990900000000002</v>
      </c>
      <c r="GF39">
        <v>2.8179699999999999</v>
      </c>
      <c r="GG39">
        <v>1.39326E-2</v>
      </c>
      <c r="GH39">
        <v>1.37135E-2</v>
      </c>
      <c r="GI39">
        <v>0.125279</v>
      </c>
      <c r="GJ39">
        <v>9.2352799999999999E-2</v>
      </c>
      <c r="GK39">
        <v>27294.5</v>
      </c>
      <c r="GL39">
        <v>27481.4</v>
      </c>
      <c r="GM39">
        <v>24564</v>
      </c>
      <c r="GN39">
        <v>24891.1</v>
      </c>
      <c r="GO39">
        <v>28549.9</v>
      </c>
      <c r="GP39">
        <v>29521.200000000001</v>
      </c>
      <c r="GQ39">
        <v>33221.599999999999</v>
      </c>
      <c r="GR39">
        <v>33214.9</v>
      </c>
      <c r="GS39">
        <v>1.9510000000000001</v>
      </c>
      <c r="GT39">
        <v>1.8283</v>
      </c>
      <c r="GU39">
        <v>1.7449300000000001E-2</v>
      </c>
      <c r="GV39">
        <v>0</v>
      </c>
      <c r="GW39">
        <v>27.698799999999999</v>
      </c>
      <c r="GX39">
        <v>999.9</v>
      </c>
      <c r="GY39">
        <v>38.299999999999997</v>
      </c>
      <c r="GZ39">
        <v>36</v>
      </c>
      <c r="HA39">
        <v>22.898399999999999</v>
      </c>
      <c r="HB39">
        <v>62.881900000000002</v>
      </c>
      <c r="HC39">
        <v>24.350999999999999</v>
      </c>
      <c r="HD39">
        <v>1</v>
      </c>
      <c r="HE39">
        <v>0.56725599999999998</v>
      </c>
      <c r="HF39">
        <v>3.5329299999999999</v>
      </c>
      <c r="HG39">
        <v>20.131799999999998</v>
      </c>
      <c r="HH39">
        <v>5.2340600000000004</v>
      </c>
      <c r="HI39">
        <v>11.921900000000001</v>
      </c>
      <c r="HJ39">
        <v>4.9603999999999999</v>
      </c>
      <c r="HK39">
        <v>3.2890000000000001</v>
      </c>
      <c r="HL39">
        <v>9999</v>
      </c>
      <c r="HM39">
        <v>9999</v>
      </c>
      <c r="HN39">
        <v>9999</v>
      </c>
      <c r="HO39">
        <v>900.5</v>
      </c>
      <c r="HP39">
        <v>1.88113</v>
      </c>
      <c r="HQ39">
        <v>1.8783000000000001</v>
      </c>
      <c r="HR39">
        <v>1.8862000000000001</v>
      </c>
      <c r="HS39">
        <v>1.8840300000000001</v>
      </c>
      <c r="HT39">
        <v>1.88154</v>
      </c>
      <c r="HU39">
        <v>1.8806499999999999</v>
      </c>
      <c r="HV39">
        <v>1.88171</v>
      </c>
      <c r="HW39">
        <v>1.8811500000000001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-1.0529999999999999</v>
      </c>
      <c r="IL39">
        <v>0.1206</v>
      </c>
      <c r="IM39">
        <v>-1.1597685812640881</v>
      </c>
      <c r="IN39">
        <v>2.2153513873161218E-3</v>
      </c>
      <c r="IO39">
        <v>-2.2967369670569612E-6</v>
      </c>
      <c r="IP39">
        <v>7.7859689150384122E-10</v>
      </c>
      <c r="IQ39">
        <v>-0.19597352632492959</v>
      </c>
      <c r="IR39">
        <v>-4.1434251034592161E-3</v>
      </c>
      <c r="IS39">
        <v>8.3987709687394815E-4</v>
      </c>
      <c r="IT39">
        <v>-7.4586254598011197E-6</v>
      </c>
      <c r="IU39">
        <v>2</v>
      </c>
      <c r="IV39">
        <v>1930</v>
      </c>
      <c r="IW39">
        <v>2</v>
      </c>
      <c r="IX39">
        <v>41</v>
      </c>
      <c r="IY39">
        <v>0.9</v>
      </c>
      <c r="IZ39">
        <v>0.7</v>
      </c>
      <c r="JA39">
        <v>0.26123000000000002</v>
      </c>
      <c r="JB39">
        <v>2.5598100000000001</v>
      </c>
      <c r="JC39">
        <v>1.24512</v>
      </c>
      <c r="JD39">
        <v>2.2595200000000002</v>
      </c>
      <c r="JE39">
        <v>1.4501999999999999</v>
      </c>
      <c r="JF39">
        <v>2.35107</v>
      </c>
      <c r="JG39">
        <v>39.918399999999998</v>
      </c>
      <c r="JH39">
        <v>23.807300000000001</v>
      </c>
      <c r="JI39">
        <v>18</v>
      </c>
      <c r="JJ39">
        <v>500.37900000000002</v>
      </c>
      <c r="JK39">
        <v>466.649</v>
      </c>
      <c r="JL39">
        <v>23.405799999999999</v>
      </c>
      <c r="JM39">
        <v>34.1205</v>
      </c>
      <c r="JN39">
        <v>30.0001</v>
      </c>
      <c r="JO39">
        <v>34.109000000000002</v>
      </c>
      <c r="JP39">
        <v>34.088500000000003</v>
      </c>
      <c r="JQ39">
        <v>5.3025700000000002</v>
      </c>
      <c r="JR39">
        <v>27.448</v>
      </c>
      <c r="JS39">
        <v>20.5227</v>
      </c>
      <c r="JT39">
        <v>23.420999999999999</v>
      </c>
      <c r="JU39">
        <v>50</v>
      </c>
      <c r="JV39">
        <v>16.604399999999998</v>
      </c>
      <c r="JW39">
        <v>99.15</v>
      </c>
      <c r="JX39">
        <v>99.170299999999997</v>
      </c>
    </row>
    <row r="40" spans="1:284" x14ac:dyDescent="0.3">
      <c r="A40">
        <v>24</v>
      </c>
      <c r="B40">
        <v>1693589240.5</v>
      </c>
      <c r="C40">
        <v>4489.9000000953674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1693589240.5</v>
      </c>
      <c r="N40">
        <f t="shared" si="0"/>
        <v>8.2033010568123219E-3</v>
      </c>
      <c r="O40">
        <f t="shared" si="1"/>
        <v>8.2033010568123217</v>
      </c>
      <c r="P40">
        <f t="shared" si="2"/>
        <v>-2.9211811499121332</v>
      </c>
      <c r="Q40">
        <f t="shared" si="3"/>
        <v>23.229099999999999</v>
      </c>
      <c r="R40">
        <f t="shared" si="4"/>
        <v>29.77307902408781</v>
      </c>
      <c r="S40">
        <f t="shared" si="5"/>
        <v>2.9755445709624242</v>
      </c>
      <c r="T40">
        <f t="shared" si="6"/>
        <v>2.32153424029213</v>
      </c>
      <c r="U40">
        <f t="shared" si="7"/>
        <v>0.73991246869983573</v>
      </c>
      <c r="V40">
        <f t="shared" si="8"/>
        <v>2.9254418838046305</v>
      </c>
      <c r="W40">
        <f t="shared" si="9"/>
        <v>0.64956279521561433</v>
      </c>
      <c r="X40">
        <f t="shared" si="10"/>
        <v>0.41317136322700787</v>
      </c>
      <c r="Y40">
        <f t="shared" si="11"/>
        <v>344.40869864467891</v>
      </c>
      <c r="Z40">
        <f t="shared" si="12"/>
        <v>28.414616849977495</v>
      </c>
      <c r="AA40">
        <f t="shared" si="13"/>
        <v>27.9389</v>
      </c>
      <c r="AB40">
        <f t="shared" si="14"/>
        <v>3.7813437477592182</v>
      </c>
      <c r="AC40">
        <f t="shared" si="15"/>
        <v>65.441346598605449</v>
      </c>
      <c r="AD40">
        <f t="shared" si="16"/>
        <v>2.5592333778872502</v>
      </c>
      <c r="AE40">
        <f t="shared" si="17"/>
        <v>3.9107284781052885</v>
      </c>
      <c r="AF40">
        <f t="shared" si="18"/>
        <v>1.222110369871968</v>
      </c>
      <c r="AG40">
        <f t="shared" si="19"/>
        <v>-361.7655766054234</v>
      </c>
      <c r="AH40">
        <f t="shared" si="20"/>
        <v>91.175864043616144</v>
      </c>
      <c r="AI40">
        <f t="shared" si="21"/>
        <v>6.8090389597069692</v>
      </c>
      <c r="AJ40">
        <f t="shared" si="22"/>
        <v>80.628025042578628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52489.640616772907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10374.200000000001</v>
      </c>
      <c r="AX40">
        <v>1187.01</v>
      </c>
      <c r="AY40">
        <v>1350.125374639761</v>
      </c>
      <c r="AZ40">
        <f t="shared" si="27"/>
        <v>0.12081498333684992</v>
      </c>
      <c r="BA40">
        <v>0.5</v>
      </c>
      <c r="BB40">
        <f t="shared" si="28"/>
        <v>1513.3607993223393</v>
      </c>
      <c r="BC40">
        <f t="shared" si="29"/>
        <v>-2.9211811499121332</v>
      </c>
      <c r="BD40">
        <f t="shared" si="30"/>
        <v>91.418329876385158</v>
      </c>
      <c r="BE40">
        <f t="shared" si="31"/>
        <v>7.058814975984465E-4</v>
      </c>
      <c r="BF40">
        <f t="shared" si="32"/>
        <v>1.5418898603514415</v>
      </c>
      <c r="BG40">
        <f t="shared" si="33"/>
        <v>686.94040485312325</v>
      </c>
      <c r="BH40" t="s">
        <v>548</v>
      </c>
      <c r="BI40">
        <v>770.17</v>
      </c>
      <c r="BJ40">
        <f t="shared" si="34"/>
        <v>770.17</v>
      </c>
      <c r="BK40">
        <f t="shared" si="35"/>
        <v>0.42955668083381082</v>
      </c>
      <c r="BL40">
        <f t="shared" si="36"/>
        <v>0.28125504439213117</v>
      </c>
      <c r="BM40">
        <f t="shared" si="37"/>
        <v>0.78211091609130967</v>
      </c>
      <c r="BN40">
        <f t="shared" si="38"/>
        <v>0.45750962639729525</v>
      </c>
      <c r="BO40">
        <f t="shared" si="39"/>
        <v>0.85377815827381964</v>
      </c>
      <c r="BP40">
        <f t="shared" si="40"/>
        <v>0.18248725582723621</v>
      </c>
      <c r="BQ40">
        <f t="shared" si="41"/>
        <v>0.81751274417276376</v>
      </c>
      <c r="BR40">
        <v>8014</v>
      </c>
      <c r="BS40">
        <v>290.00000000000011</v>
      </c>
      <c r="BT40">
        <v>1319.06</v>
      </c>
      <c r="BU40">
        <v>145</v>
      </c>
      <c r="BV40">
        <v>10374.200000000001</v>
      </c>
      <c r="BW40">
        <v>1315.68</v>
      </c>
      <c r="BX40">
        <v>3.38</v>
      </c>
      <c r="BY40">
        <v>300.00000000000011</v>
      </c>
      <c r="BZ40">
        <v>38.299999999999997</v>
      </c>
      <c r="CA40">
        <v>1350.125374639761</v>
      </c>
      <c r="CB40">
        <v>1.450972952177046</v>
      </c>
      <c r="CC40">
        <v>-35.73924063940008</v>
      </c>
      <c r="CD40">
        <v>1.2316877618999811</v>
      </c>
      <c r="CE40">
        <v>0.96781446365425061</v>
      </c>
      <c r="CF40">
        <v>-1.1259554171301461E-2</v>
      </c>
      <c r="CG40">
        <v>289.99999999999989</v>
      </c>
      <c r="CH40">
        <v>1314.94</v>
      </c>
      <c r="CI40">
        <v>645</v>
      </c>
      <c r="CJ40">
        <v>10348.700000000001</v>
      </c>
      <c r="CK40">
        <v>1315.59</v>
      </c>
      <c r="CL40">
        <v>-0.65</v>
      </c>
      <c r="CZ40">
        <f t="shared" si="42"/>
        <v>1800.21</v>
      </c>
      <c r="DA40">
        <f t="shared" si="43"/>
        <v>1513.3607993223393</v>
      </c>
      <c r="DB40">
        <f t="shared" si="44"/>
        <v>0.84065792286585417</v>
      </c>
      <c r="DC40">
        <f t="shared" si="45"/>
        <v>0.19131584573170846</v>
      </c>
      <c r="DD40">
        <v>6</v>
      </c>
      <c r="DE40">
        <v>0.5</v>
      </c>
      <c r="DF40" t="s">
        <v>425</v>
      </c>
      <c r="DG40">
        <v>2</v>
      </c>
      <c r="DH40">
        <v>1693589240.5</v>
      </c>
      <c r="DI40">
        <v>23.229099999999999</v>
      </c>
      <c r="DJ40">
        <v>19.954699999999999</v>
      </c>
      <c r="DK40">
        <v>25.607500000000002</v>
      </c>
      <c r="DL40">
        <v>16.022500000000001</v>
      </c>
      <c r="DM40">
        <v>24.246700000000001</v>
      </c>
      <c r="DN40">
        <v>25.4846</v>
      </c>
      <c r="DO40">
        <v>500.35899999999998</v>
      </c>
      <c r="DP40">
        <v>99.840900000000005</v>
      </c>
      <c r="DQ40">
        <v>9.9874299999999999E-2</v>
      </c>
      <c r="DR40">
        <v>28.516999999999999</v>
      </c>
      <c r="DS40">
        <v>27.9389</v>
      </c>
      <c r="DT40">
        <v>999.9</v>
      </c>
      <c r="DU40">
        <v>0</v>
      </c>
      <c r="DV40">
        <v>0</v>
      </c>
      <c r="DW40">
        <v>9992.5</v>
      </c>
      <c r="DX40">
        <v>0</v>
      </c>
      <c r="DY40">
        <v>1926.62</v>
      </c>
      <c r="DZ40">
        <v>3.2743899999999999</v>
      </c>
      <c r="EA40">
        <v>23.839500000000001</v>
      </c>
      <c r="EB40">
        <v>20.279599999999999</v>
      </c>
      <c r="EC40">
        <v>9.5849799999999998</v>
      </c>
      <c r="ED40">
        <v>19.954699999999999</v>
      </c>
      <c r="EE40">
        <v>16.022500000000001</v>
      </c>
      <c r="EF40">
        <v>2.5566800000000001</v>
      </c>
      <c r="EG40">
        <v>1.5996999999999999</v>
      </c>
      <c r="EH40">
        <v>21.3919</v>
      </c>
      <c r="EI40">
        <v>13.956</v>
      </c>
      <c r="EJ40">
        <v>1800.21</v>
      </c>
      <c r="EK40">
        <v>0.97800600000000004</v>
      </c>
      <c r="EL40">
        <v>2.1993499999999999E-2</v>
      </c>
      <c r="EM40">
        <v>0</v>
      </c>
      <c r="EN40">
        <v>1187.05</v>
      </c>
      <c r="EO40">
        <v>5.0010300000000001</v>
      </c>
      <c r="EP40">
        <v>21824.9</v>
      </c>
      <c r="EQ40">
        <v>14702.9</v>
      </c>
      <c r="ER40">
        <v>48.061999999999998</v>
      </c>
      <c r="ES40">
        <v>50.436999999999998</v>
      </c>
      <c r="ET40">
        <v>49.686999999999998</v>
      </c>
      <c r="EU40">
        <v>48.936999999999998</v>
      </c>
      <c r="EV40">
        <v>49.436999999999998</v>
      </c>
      <c r="EW40">
        <v>1755.73</v>
      </c>
      <c r="EX40">
        <v>39.479999999999997</v>
      </c>
      <c r="EY40">
        <v>0</v>
      </c>
      <c r="EZ40">
        <v>129.79999995231631</v>
      </c>
      <c r="FA40">
        <v>0</v>
      </c>
      <c r="FB40">
        <v>1187.01</v>
      </c>
      <c r="FC40">
        <v>1.604615387869943</v>
      </c>
      <c r="FD40">
        <v>-47.261538594398317</v>
      </c>
      <c r="FE40">
        <v>21821.632000000001</v>
      </c>
      <c r="FF40">
        <v>15</v>
      </c>
      <c r="FG40">
        <v>1693589201</v>
      </c>
      <c r="FH40" t="s">
        <v>549</v>
      </c>
      <c r="FI40">
        <v>1693589185</v>
      </c>
      <c r="FJ40">
        <v>1693589201</v>
      </c>
      <c r="FK40">
        <v>27</v>
      </c>
      <c r="FL40">
        <v>0.09</v>
      </c>
      <c r="FM40">
        <v>2E-3</v>
      </c>
      <c r="FN40">
        <v>-1.024</v>
      </c>
      <c r="FO40">
        <v>-7.0999999999999994E-2</v>
      </c>
      <c r="FP40">
        <v>20</v>
      </c>
      <c r="FQ40">
        <v>16</v>
      </c>
      <c r="FR40">
        <v>0.96</v>
      </c>
      <c r="FS40">
        <v>0.02</v>
      </c>
      <c r="FT40">
        <v>-2.8966666147646531</v>
      </c>
      <c r="FU40">
        <v>0.10354714020023779</v>
      </c>
      <c r="FV40">
        <v>4.9233497338449797E-2</v>
      </c>
      <c r="FW40">
        <v>1</v>
      </c>
      <c r="FX40">
        <v>0.73929292858109896</v>
      </c>
      <c r="FY40">
        <v>5.7835348582858929E-2</v>
      </c>
      <c r="FZ40">
        <v>1.5635611550445419E-2</v>
      </c>
      <c r="GA40">
        <v>1</v>
      </c>
      <c r="GB40">
        <v>2</v>
      </c>
      <c r="GC40">
        <v>2</v>
      </c>
      <c r="GD40" t="s">
        <v>427</v>
      </c>
      <c r="GE40">
        <v>2.8988499999999999</v>
      </c>
      <c r="GF40">
        <v>2.8178200000000002</v>
      </c>
      <c r="GG40">
        <v>6.6748399999999996E-3</v>
      </c>
      <c r="GH40">
        <v>5.5118299999999997E-3</v>
      </c>
      <c r="GI40">
        <v>0.12524099999999999</v>
      </c>
      <c r="GJ40">
        <v>8.9824200000000007E-2</v>
      </c>
      <c r="GK40">
        <v>27493</v>
      </c>
      <c r="GL40">
        <v>27708.3</v>
      </c>
      <c r="GM40">
        <v>24562.400000000001</v>
      </c>
      <c r="GN40">
        <v>24890.400000000001</v>
      </c>
      <c r="GO40">
        <v>28548.7</v>
      </c>
      <c r="GP40">
        <v>29602.5</v>
      </c>
      <c r="GQ40">
        <v>33218.6</v>
      </c>
      <c r="GR40">
        <v>33213.5</v>
      </c>
      <c r="GS40">
        <v>1.9512</v>
      </c>
      <c r="GT40">
        <v>1.8268</v>
      </c>
      <c r="GU40">
        <v>2.36928E-2</v>
      </c>
      <c r="GV40">
        <v>0</v>
      </c>
      <c r="GW40">
        <v>27.5519</v>
      </c>
      <c r="GX40">
        <v>999.9</v>
      </c>
      <c r="GY40">
        <v>38</v>
      </c>
      <c r="GZ40">
        <v>36</v>
      </c>
      <c r="HA40">
        <v>22.717099999999999</v>
      </c>
      <c r="HB40">
        <v>63.061900000000001</v>
      </c>
      <c r="HC40">
        <v>25.817299999999999</v>
      </c>
      <c r="HD40">
        <v>1</v>
      </c>
      <c r="HE40">
        <v>0.56662599999999996</v>
      </c>
      <c r="HF40">
        <v>2.58934</v>
      </c>
      <c r="HG40">
        <v>20.1478</v>
      </c>
      <c r="HH40">
        <v>5.23346</v>
      </c>
      <c r="HI40">
        <v>11.9207</v>
      </c>
      <c r="HJ40">
        <v>4.9598000000000004</v>
      </c>
      <c r="HK40">
        <v>3.2890000000000001</v>
      </c>
      <c r="HL40">
        <v>9999</v>
      </c>
      <c r="HM40">
        <v>9999</v>
      </c>
      <c r="HN40">
        <v>9999</v>
      </c>
      <c r="HO40">
        <v>900.5</v>
      </c>
      <c r="HP40">
        <v>1.8811500000000001</v>
      </c>
      <c r="HQ40">
        <v>1.8783399999999999</v>
      </c>
      <c r="HR40">
        <v>1.88625</v>
      </c>
      <c r="HS40">
        <v>1.8839999999999999</v>
      </c>
      <c r="HT40">
        <v>1.8815</v>
      </c>
      <c r="HU40">
        <v>1.88063</v>
      </c>
      <c r="HV40">
        <v>1.88171</v>
      </c>
      <c r="HW40">
        <v>1.88113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-1.018</v>
      </c>
      <c r="IL40">
        <v>0.1229</v>
      </c>
      <c r="IM40">
        <v>-1.070031517960482</v>
      </c>
      <c r="IN40">
        <v>2.2153513873161218E-3</v>
      </c>
      <c r="IO40">
        <v>-2.2967369670569612E-6</v>
      </c>
      <c r="IP40">
        <v>7.7859689150384122E-10</v>
      </c>
      <c r="IQ40">
        <v>-0.1934811587795521</v>
      </c>
      <c r="IR40">
        <v>-4.1434251034592161E-3</v>
      </c>
      <c r="IS40">
        <v>8.3987709687394815E-4</v>
      </c>
      <c r="IT40">
        <v>-7.4586254598011197E-6</v>
      </c>
      <c r="IU40">
        <v>2</v>
      </c>
      <c r="IV40">
        <v>1930</v>
      </c>
      <c r="IW40">
        <v>2</v>
      </c>
      <c r="IX40">
        <v>41</v>
      </c>
      <c r="IY40">
        <v>0.9</v>
      </c>
      <c r="IZ40">
        <v>0.7</v>
      </c>
      <c r="JA40">
        <v>0.19775400000000001</v>
      </c>
      <c r="JB40">
        <v>2.5866699999999998</v>
      </c>
      <c r="JC40">
        <v>1.24512</v>
      </c>
      <c r="JD40">
        <v>2.2595200000000002</v>
      </c>
      <c r="JE40">
        <v>1.4501999999999999</v>
      </c>
      <c r="JF40">
        <v>2.2753899999999998</v>
      </c>
      <c r="JG40">
        <v>39.918399999999998</v>
      </c>
      <c r="JH40">
        <v>23.7986</v>
      </c>
      <c r="JI40">
        <v>18</v>
      </c>
      <c r="JJ40">
        <v>500.89400000000001</v>
      </c>
      <c r="JK40">
        <v>465.92200000000003</v>
      </c>
      <c r="JL40">
        <v>24.3109</v>
      </c>
      <c r="JM40">
        <v>34.163699999999999</v>
      </c>
      <c r="JN40">
        <v>29.9998</v>
      </c>
      <c r="JO40">
        <v>34.1556</v>
      </c>
      <c r="JP40">
        <v>34.128799999999998</v>
      </c>
      <c r="JQ40">
        <v>4.0225299999999997</v>
      </c>
      <c r="JR40">
        <v>29.6541</v>
      </c>
      <c r="JS40">
        <v>18.377099999999999</v>
      </c>
      <c r="JT40">
        <v>24.3111</v>
      </c>
      <c r="JU40">
        <v>20</v>
      </c>
      <c r="JV40">
        <v>15.9602</v>
      </c>
      <c r="JW40">
        <v>99.142099999999999</v>
      </c>
      <c r="JX40">
        <v>99.166700000000006</v>
      </c>
    </row>
    <row r="41" spans="1:284" x14ac:dyDescent="0.3">
      <c r="A41">
        <v>25</v>
      </c>
      <c r="B41">
        <v>1693589370</v>
      </c>
      <c r="C41">
        <v>4619.4000000953674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1693589370</v>
      </c>
      <c r="N41">
        <f t="shared" si="0"/>
        <v>8.2632145745347198E-3</v>
      </c>
      <c r="O41">
        <f t="shared" si="1"/>
        <v>8.2632145745347199</v>
      </c>
      <c r="P41">
        <f t="shared" si="2"/>
        <v>25.97639320415723</v>
      </c>
      <c r="Q41">
        <f t="shared" si="3"/>
        <v>365.22899999999998</v>
      </c>
      <c r="R41">
        <f t="shared" si="4"/>
        <v>296.57566872477514</v>
      </c>
      <c r="S41">
        <f t="shared" si="5"/>
        <v>29.63880887663661</v>
      </c>
      <c r="T41">
        <f t="shared" si="6"/>
        <v>36.499799777070599</v>
      </c>
      <c r="U41">
        <f t="shared" si="7"/>
        <v>0.74947491842943326</v>
      </c>
      <c r="V41">
        <f t="shared" si="8"/>
        <v>2.9424291575990718</v>
      </c>
      <c r="W41">
        <f t="shared" si="9"/>
        <v>0.65739482295735807</v>
      </c>
      <c r="X41">
        <f t="shared" si="10"/>
        <v>0.41819835487821416</v>
      </c>
      <c r="Y41">
        <f t="shared" si="11"/>
        <v>344.416298644709</v>
      </c>
      <c r="Z41">
        <f t="shared" si="12"/>
        <v>28.617727455766556</v>
      </c>
      <c r="AA41">
        <f t="shared" si="13"/>
        <v>28.016500000000001</v>
      </c>
      <c r="AB41">
        <f t="shared" si="14"/>
        <v>3.7984914425302909</v>
      </c>
      <c r="AC41">
        <f t="shared" si="15"/>
        <v>65.204333669356345</v>
      </c>
      <c r="AD41">
        <f t="shared" si="16"/>
        <v>2.5824256182268401</v>
      </c>
      <c r="AE41">
        <f t="shared" si="17"/>
        <v>3.960512243437718</v>
      </c>
      <c r="AF41">
        <f t="shared" si="18"/>
        <v>1.2160658243034508</v>
      </c>
      <c r="AG41">
        <f t="shared" si="19"/>
        <v>-364.40776273698117</v>
      </c>
      <c r="AH41">
        <f t="shared" si="20"/>
        <v>113.97726497490952</v>
      </c>
      <c r="AI41">
        <f t="shared" si="21"/>
        <v>8.475180439497171</v>
      </c>
      <c r="AJ41">
        <f t="shared" si="22"/>
        <v>102.46098132213454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52940.179191727235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10380.700000000001</v>
      </c>
      <c r="AX41">
        <v>1112.7891999999999</v>
      </c>
      <c r="AY41">
        <v>1437.156530406382</v>
      </c>
      <c r="AZ41">
        <f t="shared" si="27"/>
        <v>0.22570076643958981</v>
      </c>
      <c r="BA41">
        <v>0.5</v>
      </c>
      <c r="BB41">
        <f t="shared" si="28"/>
        <v>1513.3943993223543</v>
      </c>
      <c r="BC41">
        <f t="shared" si="29"/>
        <v>25.97639320415723</v>
      </c>
      <c r="BD41">
        <f t="shared" si="30"/>
        <v>170.787137926219</v>
      </c>
      <c r="BE41">
        <f t="shared" si="31"/>
        <v>1.9800408773099371E-2</v>
      </c>
      <c r="BF41">
        <f t="shared" si="32"/>
        <v>1.3879583938080682</v>
      </c>
      <c r="BG41">
        <f t="shared" si="33"/>
        <v>708.7790926020383</v>
      </c>
      <c r="BH41" t="s">
        <v>553</v>
      </c>
      <c r="BI41">
        <v>708.09</v>
      </c>
      <c r="BJ41">
        <f t="shared" si="34"/>
        <v>708.09</v>
      </c>
      <c r="BK41">
        <f t="shared" si="35"/>
        <v>0.50729792822235253</v>
      </c>
      <c r="BL41">
        <f t="shared" si="36"/>
        <v>0.44490772361416669</v>
      </c>
      <c r="BM41">
        <f t="shared" si="37"/>
        <v>0.73233281307360287</v>
      </c>
      <c r="BN41">
        <f t="shared" si="38"/>
        <v>0.73128175736534207</v>
      </c>
      <c r="BO41">
        <f t="shared" si="39"/>
        <v>0.81808439498620733</v>
      </c>
      <c r="BP41">
        <f t="shared" si="40"/>
        <v>0.2831036731970038</v>
      </c>
      <c r="BQ41">
        <f t="shared" si="41"/>
        <v>0.7168963268029962</v>
      </c>
      <c r="BR41">
        <v>8016</v>
      </c>
      <c r="BS41">
        <v>290.00000000000011</v>
      </c>
      <c r="BT41">
        <v>1359.01</v>
      </c>
      <c r="BU41">
        <v>105</v>
      </c>
      <c r="BV41">
        <v>10380.700000000001</v>
      </c>
      <c r="BW41">
        <v>1352.62</v>
      </c>
      <c r="BX41">
        <v>6.39</v>
      </c>
      <c r="BY41">
        <v>300.00000000000011</v>
      </c>
      <c r="BZ41">
        <v>38.299999999999997</v>
      </c>
      <c r="CA41">
        <v>1437.156530406382</v>
      </c>
      <c r="CB41">
        <v>1.6683733983180269</v>
      </c>
      <c r="CC41">
        <v>-87.757097944292312</v>
      </c>
      <c r="CD41">
        <v>1.416119557021122</v>
      </c>
      <c r="CE41">
        <v>0.9927616701929598</v>
      </c>
      <c r="CF41">
        <v>-1.125932903225807E-2</v>
      </c>
      <c r="CG41">
        <v>289.99999999999989</v>
      </c>
      <c r="CH41">
        <v>1349.33</v>
      </c>
      <c r="CI41">
        <v>665</v>
      </c>
      <c r="CJ41">
        <v>10346.299999999999</v>
      </c>
      <c r="CK41">
        <v>1352.34</v>
      </c>
      <c r="CL41">
        <v>-3.01</v>
      </c>
      <c r="CZ41">
        <f t="shared" si="42"/>
        <v>1800.25</v>
      </c>
      <c r="DA41">
        <f t="shared" si="43"/>
        <v>1513.3943993223543</v>
      </c>
      <c r="DB41">
        <f t="shared" si="44"/>
        <v>0.84065790824738473</v>
      </c>
      <c r="DC41">
        <f t="shared" si="45"/>
        <v>0.19131581649476961</v>
      </c>
      <c r="DD41">
        <v>6</v>
      </c>
      <c r="DE41">
        <v>0.5</v>
      </c>
      <c r="DF41" t="s">
        <v>425</v>
      </c>
      <c r="DG41">
        <v>2</v>
      </c>
      <c r="DH41">
        <v>1693589370</v>
      </c>
      <c r="DI41">
        <v>365.22899999999998</v>
      </c>
      <c r="DJ41">
        <v>399.98899999999998</v>
      </c>
      <c r="DK41">
        <v>25.840599999999998</v>
      </c>
      <c r="DL41">
        <v>16.190200000000001</v>
      </c>
      <c r="DM41">
        <v>366.36500000000001</v>
      </c>
      <c r="DN41">
        <v>25.714700000000001</v>
      </c>
      <c r="DO41">
        <v>500.47800000000001</v>
      </c>
      <c r="DP41">
        <v>99.837500000000006</v>
      </c>
      <c r="DQ41">
        <v>9.9251400000000004E-2</v>
      </c>
      <c r="DR41">
        <v>28.734999999999999</v>
      </c>
      <c r="DS41">
        <v>28.016500000000001</v>
      </c>
      <c r="DT41">
        <v>999.9</v>
      </c>
      <c r="DU41">
        <v>0</v>
      </c>
      <c r="DV41">
        <v>0</v>
      </c>
      <c r="DW41">
        <v>10090</v>
      </c>
      <c r="DX41">
        <v>0</v>
      </c>
      <c r="DY41">
        <v>1924.18</v>
      </c>
      <c r="DZ41">
        <v>-34.760399999999997</v>
      </c>
      <c r="EA41">
        <v>374.91699999999997</v>
      </c>
      <c r="EB41">
        <v>406.572</v>
      </c>
      <c r="EC41">
        <v>9.6503800000000002</v>
      </c>
      <c r="ED41">
        <v>399.98899999999998</v>
      </c>
      <c r="EE41">
        <v>16.190200000000001</v>
      </c>
      <c r="EF41">
        <v>2.57986</v>
      </c>
      <c r="EG41">
        <v>1.61639</v>
      </c>
      <c r="EH41">
        <v>21.539300000000001</v>
      </c>
      <c r="EI41">
        <v>14.116</v>
      </c>
      <c r="EJ41">
        <v>1800.25</v>
      </c>
      <c r="EK41">
        <v>0.97801000000000005</v>
      </c>
      <c r="EL41">
        <v>2.19899E-2</v>
      </c>
      <c r="EM41">
        <v>0</v>
      </c>
      <c r="EN41">
        <v>1112.46</v>
      </c>
      <c r="EO41">
        <v>5.0010300000000001</v>
      </c>
      <c r="EP41">
        <v>20555</v>
      </c>
      <c r="EQ41">
        <v>14703.2</v>
      </c>
      <c r="ER41">
        <v>48.25</v>
      </c>
      <c r="ES41">
        <v>50.375</v>
      </c>
      <c r="ET41">
        <v>49.811999999999998</v>
      </c>
      <c r="EU41">
        <v>49.125</v>
      </c>
      <c r="EV41">
        <v>49.5</v>
      </c>
      <c r="EW41">
        <v>1755.77</v>
      </c>
      <c r="EX41">
        <v>39.479999999999997</v>
      </c>
      <c r="EY41">
        <v>0</v>
      </c>
      <c r="EZ41">
        <v>127.7999999523163</v>
      </c>
      <c r="FA41">
        <v>0</v>
      </c>
      <c r="FB41">
        <v>1112.7891999999999</v>
      </c>
      <c r="FC41">
        <v>-3.7730769288507271</v>
      </c>
      <c r="FD41">
        <v>-39.892307606512233</v>
      </c>
      <c r="FE41">
        <v>20557.664000000001</v>
      </c>
      <c r="FF41">
        <v>15</v>
      </c>
      <c r="FG41">
        <v>1693589329.5</v>
      </c>
      <c r="FH41" t="s">
        <v>554</v>
      </c>
      <c r="FI41">
        <v>1693589329.5</v>
      </c>
      <c r="FJ41">
        <v>1693589327.5</v>
      </c>
      <c r="FK41">
        <v>28</v>
      </c>
      <c r="FL41">
        <v>-0.60699999999999998</v>
      </c>
      <c r="FM41">
        <v>-3.0000000000000001E-3</v>
      </c>
      <c r="FN41">
        <v>-1.1080000000000001</v>
      </c>
      <c r="FO41">
        <v>-7.8E-2</v>
      </c>
      <c r="FP41">
        <v>400</v>
      </c>
      <c r="FQ41">
        <v>16</v>
      </c>
      <c r="FR41">
        <v>0.21</v>
      </c>
      <c r="FS41">
        <v>0.02</v>
      </c>
      <c r="FT41">
        <v>25.892571618666221</v>
      </c>
      <c r="FU41">
        <v>-0.27922452680932031</v>
      </c>
      <c r="FV41">
        <v>0.16415554209573971</v>
      </c>
      <c r="FW41">
        <v>1</v>
      </c>
      <c r="FX41">
        <v>0.75301245551048657</v>
      </c>
      <c r="FY41">
        <v>3.5657313366856028E-2</v>
      </c>
      <c r="FZ41">
        <v>1.562682958460811E-2</v>
      </c>
      <c r="GA41">
        <v>1</v>
      </c>
      <c r="GB41">
        <v>2</v>
      </c>
      <c r="GC41">
        <v>2</v>
      </c>
      <c r="GD41" t="s">
        <v>427</v>
      </c>
      <c r="GE41">
        <v>2.8992499999999999</v>
      </c>
      <c r="GF41">
        <v>2.8180900000000002</v>
      </c>
      <c r="GG41">
        <v>8.4844799999999998E-2</v>
      </c>
      <c r="GH41">
        <v>9.0774499999999994E-2</v>
      </c>
      <c r="GI41">
        <v>0.126023</v>
      </c>
      <c r="GJ41">
        <v>9.0496400000000005E-2</v>
      </c>
      <c r="GK41">
        <v>25334.7</v>
      </c>
      <c r="GL41">
        <v>25336.400000000001</v>
      </c>
      <c r="GM41">
        <v>24564.5</v>
      </c>
      <c r="GN41">
        <v>24890.5</v>
      </c>
      <c r="GO41">
        <v>28525.8</v>
      </c>
      <c r="GP41">
        <v>29580.2</v>
      </c>
      <c r="GQ41">
        <v>33221.9</v>
      </c>
      <c r="GR41">
        <v>33213.1</v>
      </c>
      <c r="GS41">
        <v>1.9511000000000001</v>
      </c>
      <c r="GT41">
        <v>1.8285</v>
      </c>
      <c r="GU41">
        <v>3.2097100000000003E-2</v>
      </c>
      <c r="GV41">
        <v>0</v>
      </c>
      <c r="GW41">
        <v>27.4923</v>
      </c>
      <c r="GX41">
        <v>999.9</v>
      </c>
      <c r="GY41">
        <v>37.5</v>
      </c>
      <c r="GZ41">
        <v>36</v>
      </c>
      <c r="HA41">
        <v>22.418500000000002</v>
      </c>
      <c r="HB41">
        <v>62.721899999999998</v>
      </c>
      <c r="HC41">
        <v>24.302900000000001</v>
      </c>
      <c r="HD41">
        <v>1</v>
      </c>
      <c r="HE41">
        <v>0.56350599999999995</v>
      </c>
      <c r="HF41">
        <v>2.8320699999999999</v>
      </c>
      <c r="HG41">
        <v>20.144100000000002</v>
      </c>
      <c r="HH41">
        <v>5.2346599999999999</v>
      </c>
      <c r="HI41">
        <v>11.9201</v>
      </c>
      <c r="HJ41">
        <v>4.9602000000000004</v>
      </c>
      <c r="HK41">
        <v>3.2890000000000001</v>
      </c>
      <c r="HL41">
        <v>9999</v>
      </c>
      <c r="HM41">
        <v>9999</v>
      </c>
      <c r="HN41">
        <v>9999</v>
      </c>
      <c r="HO41">
        <v>900.6</v>
      </c>
      <c r="HP41">
        <v>1.8811</v>
      </c>
      <c r="HQ41">
        <v>1.8783000000000001</v>
      </c>
      <c r="HR41">
        <v>1.8861699999999999</v>
      </c>
      <c r="HS41">
        <v>1.8839999999999999</v>
      </c>
      <c r="HT41">
        <v>1.8815</v>
      </c>
      <c r="HU41">
        <v>1.8806499999999999</v>
      </c>
      <c r="HV41">
        <v>1.88171</v>
      </c>
      <c r="HW41">
        <v>1.8811199999999999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-1.1359999999999999</v>
      </c>
      <c r="IL41">
        <v>0.12590000000000001</v>
      </c>
      <c r="IM41">
        <v>-1.6775108521964099</v>
      </c>
      <c r="IN41">
        <v>2.2153513873161218E-3</v>
      </c>
      <c r="IO41">
        <v>-2.2967369670569612E-6</v>
      </c>
      <c r="IP41">
        <v>7.7859689150384122E-10</v>
      </c>
      <c r="IQ41">
        <v>-0.19610038066096419</v>
      </c>
      <c r="IR41">
        <v>-4.1434251034592161E-3</v>
      </c>
      <c r="IS41">
        <v>8.3987709687394815E-4</v>
      </c>
      <c r="IT41">
        <v>-7.4586254598011197E-6</v>
      </c>
      <c r="IU41">
        <v>2</v>
      </c>
      <c r="IV41">
        <v>1930</v>
      </c>
      <c r="IW41">
        <v>2</v>
      </c>
      <c r="IX41">
        <v>41</v>
      </c>
      <c r="IY41">
        <v>0.7</v>
      </c>
      <c r="IZ41">
        <v>0.7</v>
      </c>
      <c r="JA41">
        <v>0.99609400000000003</v>
      </c>
      <c r="JB41">
        <v>2.51831</v>
      </c>
      <c r="JC41">
        <v>1.24512</v>
      </c>
      <c r="JD41">
        <v>2.2595200000000002</v>
      </c>
      <c r="JE41">
        <v>1.4501999999999999</v>
      </c>
      <c r="JF41">
        <v>2.3913600000000002</v>
      </c>
      <c r="JG41">
        <v>39.868000000000002</v>
      </c>
      <c r="JH41">
        <v>23.7986</v>
      </c>
      <c r="JI41">
        <v>18</v>
      </c>
      <c r="JJ41">
        <v>500.64800000000002</v>
      </c>
      <c r="JK41">
        <v>467.012</v>
      </c>
      <c r="JL41">
        <v>24.4527</v>
      </c>
      <c r="JM41">
        <v>34.1113</v>
      </c>
      <c r="JN41">
        <v>30</v>
      </c>
      <c r="JO41">
        <v>34.133800000000001</v>
      </c>
      <c r="JP41">
        <v>34.116399999999999</v>
      </c>
      <c r="JQ41">
        <v>20.039000000000001</v>
      </c>
      <c r="JR41">
        <v>27.853999999999999</v>
      </c>
      <c r="JS41">
        <v>16.158899999999999</v>
      </c>
      <c r="JT41">
        <v>24.447099999999999</v>
      </c>
      <c r="JU41">
        <v>400</v>
      </c>
      <c r="JV41">
        <v>16.102</v>
      </c>
      <c r="JW41">
        <v>99.151399999999995</v>
      </c>
      <c r="JX41">
        <v>99.1661</v>
      </c>
    </row>
    <row r="42" spans="1:284" x14ac:dyDescent="0.3">
      <c r="A42">
        <v>26</v>
      </c>
      <c r="B42">
        <v>1693589486.5</v>
      </c>
      <c r="C42">
        <v>4735.9000000953674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1693589486.5</v>
      </c>
      <c r="N42">
        <f t="shared" si="0"/>
        <v>8.066959527707418E-3</v>
      </c>
      <c r="O42">
        <f t="shared" si="1"/>
        <v>8.066959527707418</v>
      </c>
      <c r="P42">
        <f t="shared" si="2"/>
        <v>27.048039181387793</v>
      </c>
      <c r="Q42">
        <f t="shared" si="3"/>
        <v>364.12700000000001</v>
      </c>
      <c r="R42">
        <f t="shared" si="4"/>
        <v>292.11449060602763</v>
      </c>
      <c r="S42">
        <f t="shared" si="5"/>
        <v>29.193143589203139</v>
      </c>
      <c r="T42">
        <f t="shared" si="6"/>
        <v>36.389881835894201</v>
      </c>
      <c r="U42">
        <f t="shared" si="7"/>
        <v>0.73810481200462852</v>
      </c>
      <c r="V42">
        <f t="shared" si="8"/>
        <v>2.9315199106756697</v>
      </c>
      <c r="W42">
        <f t="shared" si="9"/>
        <v>0.64832975236387524</v>
      </c>
      <c r="X42">
        <f t="shared" si="10"/>
        <v>0.41235857775057533</v>
      </c>
      <c r="Y42">
        <f t="shared" si="11"/>
        <v>344.37769864490173</v>
      </c>
      <c r="Z42">
        <f t="shared" si="12"/>
        <v>28.600537343363282</v>
      </c>
      <c r="AA42">
        <f t="shared" si="13"/>
        <v>27.991900000000001</v>
      </c>
      <c r="AB42">
        <f t="shared" si="14"/>
        <v>3.793048117023242</v>
      </c>
      <c r="AC42">
        <f t="shared" si="15"/>
        <v>65.63348383149949</v>
      </c>
      <c r="AD42">
        <f t="shared" si="16"/>
        <v>2.5892664084179402</v>
      </c>
      <c r="AE42">
        <f t="shared" si="17"/>
        <v>3.9450388083395822</v>
      </c>
      <c r="AF42">
        <f t="shared" si="18"/>
        <v>1.2037817086053018</v>
      </c>
      <c r="AG42">
        <f t="shared" si="19"/>
        <v>-355.75291517189714</v>
      </c>
      <c r="AH42">
        <f t="shared" si="20"/>
        <v>106.77459492228854</v>
      </c>
      <c r="AI42">
        <f t="shared" si="21"/>
        <v>7.9654929114910153</v>
      </c>
      <c r="AJ42">
        <f t="shared" si="22"/>
        <v>103.36487130678415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52638.011762659276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10383.6</v>
      </c>
      <c r="AX42">
        <v>1109.1887999999999</v>
      </c>
      <c r="AY42">
        <v>1457.9630933812739</v>
      </c>
      <c r="AZ42">
        <f t="shared" si="27"/>
        <v>0.23922024841685452</v>
      </c>
      <c r="BA42">
        <v>0.5</v>
      </c>
      <c r="BB42">
        <f t="shared" si="28"/>
        <v>1513.2260993224509</v>
      </c>
      <c r="BC42">
        <f t="shared" si="29"/>
        <v>27.048039181387793</v>
      </c>
      <c r="BD42">
        <f t="shared" si="30"/>
        <v>180.99716169539224</v>
      </c>
      <c r="BE42">
        <f t="shared" si="31"/>
        <v>2.0510797251401779E-2</v>
      </c>
      <c r="BF42">
        <f t="shared" si="32"/>
        <v>1.3538798859722074</v>
      </c>
      <c r="BG42">
        <f t="shared" si="33"/>
        <v>713.80296951935884</v>
      </c>
      <c r="BH42" t="s">
        <v>558</v>
      </c>
      <c r="BI42">
        <v>734.3</v>
      </c>
      <c r="BJ42">
        <f t="shared" si="34"/>
        <v>734.3</v>
      </c>
      <c r="BK42">
        <f t="shared" si="35"/>
        <v>0.49635213447205406</v>
      </c>
      <c r="BL42">
        <f t="shared" si="36"/>
        <v>0.48195672346871565</v>
      </c>
      <c r="BM42">
        <f t="shared" si="37"/>
        <v>0.73173519375538953</v>
      </c>
      <c r="BN42">
        <f t="shared" si="38"/>
        <v>0.75107539439733939</v>
      </c>
      <c r="BO42">
        <f t="shared" si="39"/>
        <v>0.80955107692197203</v>
      </c>
      <c r="BP42">
        <f t="shared" si="40"/>
        <v>0.31906274391075523</v>
      </c>
      <c r="BQ42">
        <f t="shared" si="41"/>
        <v>0.68093725608924482</v>
      </c>
      <c r="BR42">
        <v>8018</v>
      </c>
      <c r="BS42">
        <v>290.00000000000011</v>
      </c>
      <c r="BT42">
        <v>1369.17</v>
      </c>
      <c r="BU42">
        <v>85</v>
      </c>
      <c r="BV42">
        <v>10383.6</v>
      </c>
      <c r="BW42">
        <v>1364.13</v>
      </c>
      <c r="BX42">
        <v>5.04</v>
      </c>
      <c r="BY42">
        <v>300.00000000000011</v>
      </c>
      <c r="BZ42">
        <v>38.299999999999997</v>
      </c>
      <c r="CA42">
        <v>1457.9630933812739</v>
      </c>
      <c r="CB42">
        <v>1.2536660648774549</v>
      </c>
      <c r="CC42">
        <v>-97.437518042192778</v>
      </c>
      <c r="CD42">
        <v>1.063985324767236</v>
      </c>
      <c r="CE42">
        <v>0.99667241376485816</v>
      </c>
      <c r="CF42">
        <v>-1.125813659621802E-2</v>
      </c>
      <c r="CG42">
        <v>289.99999999999989</v>
      </c>
      <c r="CH42">
        <v>1361.77</v>
      </c>
      <c r="CI42">
        <v>695</v>
      </c>
      <c r="CJ42">
        <v>10342.799999999999</v>
      </c>
      <c r="CK42">
        <v>1363.76</v>
      </c>
      <c r="CL42">
        <v>-1.99</v>
      </c>
      <c r="CZ42">
        <f t="shared" si="42"/>
        <v>1800.05</v>
      </c>
      <c r="DA42">
        <f t="shared" si="43"/>
        <v>1513.2260993224509</v>
      </c>
      <c r="DB42">
        <f t="shared" si="44"/>
        <v>0.84065781468428702</v>
      </c>
      <c r="DC42">
        <f t="shared" si="45"/>
        <v>0.19131562936857405</v>
      </c>
      <c r="DD42">
        <v>6</v>
      </c>
      <c r="DE42">
        <v>0.5</v>
      </c>
      <c r="DF42" t="s">
        <v>425</v>
      </c>
      <c r="DG42">
        <v>2</v>
      </c>
      <c r="DH42">
        <v>1693589486.5</v>
      </c>
      <c r="DI42">
        <v>364.12700000000001</v>
      </c>
      <c r="DJ42">
        <v>400.096</v>
      </c>
      <c r="DK42">
        <v>25.908899999999999</v>
      </c>
      <c r="DL42">
        <v>16.482900000000001</v>
      </c>
      <c r="DM42">
        <v>365.26900000000001</v>
      </c>
      <c r="DN42">
        <v>25.778500000000001</v>
      </c>
      <c r="DO42">
        <v>500.18799999999999</v>
      </c>
      <c r="DP42">
        <v>99.837800000000001</v>
      </c>
      <c r="DQ42">
        <v>9.9534600000000001E-2</v>
      </c>
      <c r="DR42">
        <v>28.6675</v>
      </c>
      <c r="DS42">
        <v>27.991900000000001</v>
      </c>
      <c r="DT42">
        <v>999.9</v>
      </c>
      <c r="DU42">
        <v>0</v>
      </c>
      <c r="DV42">
        <v>0</v>
      </c>
      <c r="DW42">
        <v>10027.5</v>
      </c>
      <c r="DX42">
        <v>0</v>
      </c>
      <c r="DY42">
        <v>1926.85</v>
      </c>
      <c r="DZ42">
        <v>-35.968299999999999</v>
      </c>
      <c r="EA42">
        <v>373.81200000000001</v>
      </c>
      <c r="EB42">
        <v>406.80099999999999</v>
      </c>
      <c r="EC42">
        <v>9.4259799999999991</v>
      </c>
      <c r="ED42">
        <v>400.096</v>
      </c>
      <c r="EE42">
        <v>16.482900000000001</v>
      </c>
      <c r="EF42">
        <v>2.5866899999999999</v>
      </c>
      <c r="EG42">
        <v>1.6456200000000001</v>
      </c>
      <c r="EH42">
        <v>21.5825</v>
      </c>
      <c r="EI42">
        <v>14.3927</v>
      </c>
      <c r="EJ42">
        <v>1800.05</v>
      </c>
      <c r="EK42">
        <v>0.97801000000000005</v>
      </c>
      <c r="EL42">
        <v>2.19899E-2</v>
      </c>
      <c r="EM42">
        <v>0</v>
      </c>
      <c r="EN42">
        <v>1109.23</v>
      </c>
      <c r="EO42">
        <v>5.0010300000000001</v>
      </c>
      <c r="EP42">
        <v>20496.3</v>
      </c>
      <c r="EQ42">
        <v>14701.5</v>
      </c>
      <c r="ER42">
        <v>48.375</v>
      </c>
      <c r="ES42">
        <v>50.5</v>
      </c>
      <c r="ET42">
        <v>49.936999999999998</v>
      </c>
      <c r="EU42">
        <v>49.125</v>
      </c>
      <c r="EV42">
        <v>49.811999999999998</v>
      </c>
      <c r="EW42">
        <v>1755.58</v>
      </c>
      <c r="EX42">
        <v>39.47</v>
      </c>
      <c r="EY42">
        <v>0</v>
      </c>
      <c r="EZ42">
        <v>114.5999999046326</v>
      </c>
      <c r="FA42">
        <v>0</v>
      </c>
      <c r="FB42">
        <v>1109.1887999999999</v>
      </c>
      <c r="FC42">
        <v>3.5407692385345841</v>
      </c>
      <c r="FD42">
        <v>53.846153903763167</v>
      </c>
      <c r="FE42">
        <v>20488.34</v>
      </c>
      <c r="FF42">
        <v>15</v>
      </c>
      <c r="FG42">
        <v>1693589445.5</v>
      </c>
      <c r="FH42" t="s">
        <v>559</v>
      </c>
      <c r="FI42">
        <v>1693589433.5</v>
      </c>
      <c r="FJ42">
        <v>1693589445.5</v>
      </c>
      <c r="FK42">
        <v>29</v>
      </c>
      <c r="FL42">
        <v>-5.0000000000000001E-3</v>
      </c>
      <c r="FM42">
        <v>3.0000000000000001E-3</v>
      </c>
      <c r="FN42">
        <v>-1.113</v>
      </c>
      <c r="FO42">
        <v>-7.0999999999999994E-2</v>
      </c>
      <c r="FP42">
        <v>400</v>
      </c>
      <c r="FQ42">
        <v>16</v>
      </c>
      <c r="FR42">
        <v>0.22</v>
      </c>
      <c r="FS42">
        <v>0.03</v>
      </c>
      <c r="FT42">
        <v>26.885032061142411</v>
      </c>
      <c r="FU42">
        <v>0.23407690157159039</v>
      </c>
      <c r="FV42">
        <v>0.1084815240316656</v>
      </c>
      <c r="FW42">
        <v>1</v>
      </c>
      <c r="FX42">
        <v>0.73573907685497286</v>
      </c>
      <c r="FY42">
        <v>3.9670720833462243E-2</v>
      </c>
      <c r="FZ42">
        <v>1.259299020430057E-2</v>
      </c>
      <c r="GA42">
        <v>1</v>
      </c>
      <c r="GB42">
        <v>2</v>
      </c>
      <c r="GC42">
        <v>2</v>
      </c>
      <c r="GD42" t="s">
        <v>427</v>
      </c>
      <c r="GE42">
        <v>2.8985300000000001</v>
      </c>
      <c r="GF42">
        <v>2.81779</v>
      </c>
      <c r="GG42">
        <v>8.4649100000000005E-2</v>
      </c>
      <c r="GH42">
        <v>9.0797100000000006E-2</v>
      </c>
      <c r="GI42">
        <v>0.12624199999999999</v>
      </c>
      <c r="GJ42">
        <v>9.1664999999999996E-2</v>
      </c>
      <c r="GK42">
        <v>25342.799999999999</v>
      </c>
      <c r="GL42">
        <v>25337</v>
      </c>
      <c r="GM42">
        <v>24567.1</v>
      </c>
      <c r="GN42">
        <v>24891.599999999999</v>
      </c>
      <c r="GO42">
        <v>28520.9</v>
      </c>
      <c r="GP42">
        <v>29542.5</v>
      </c>
      <c r="GQ42">
        <v>33224.699999999997</v>
      </c>
      <c r="GR42">
        <v>33213.699999999997</v>
      </c>
      <c r="GS42">
        <v>1.9515</v>
      </c>
      <c r="GT42">
        <v>1.8298000000000001</v>
      </c>
      <c r="GU42">
        <v>2.6792300000000002E-2</v>
      </c>
      <c r="GV42">
        <v>0</v>
      </c>
      <c r="GW42">
        <v>27.554300000000001</v>
      </c>
      <c r="GX42">
        <v>999.9</v>
      </c>
      <c r="GY42">
        <v>37.200000000000003</v>
      </c>
      <c r="GZ42">
        <v>36</v>
      </c>
      <c r="HA42">
        <v>22.240600000000001</v>
      </c>
      <c r="HB42">
        <v>63.091900000000003</v>
      </c>
      <c r="HC42">
        <v>24.491199999999999</v>
      </c>
      <c r="HD42">
        <v>1</v>
      </c>
      <c r="HE42">
        <v>0.55695099999999997</v>
      </c>
      <c r="HF42">
        <v>2.3342800000000001</v>
      </c>
      <c r="HG42">
        <v>20.1526</v>
      </c>
      <c r="HH42">
        <v>5.2304700000000004</v>
      </c>
      <c r="HI42">
        <v>11.9201</v>
      </c>
      <c r="HJ42">
        <v>4.9598000000000004</v>
      </c>
      <c r="HK42">
        <v>3.2890000000000001</v>
      </c>
      <c r="HL42">
        <v>9999</v>
      </c>
      <c r="HM42">
        <v>9999</v>
      </c>
      <c r="HN42">
        <v>9999</v>
      </c>
      <c r="HO42">
        <v>900.6</v>
      </c>
      <c r="HP42">
        <v>1.8811800000000001</v>
      </c>
      <c r="HQ42">
        <v>1.8783300000000001</v>
      </c>
      <c r="HR42">
        <v>1.8861699999999999</v>
      </c>
      <c r="HS42">
        <v>1.8839999999999999</v>
      </c>
      <c r="HT42">
        <v>1.88154</v>
      </c>
      <c r="HU42">
        <v>1.8806499999999999</v>
      </c>
      <c r="HV42">
        <v>1.88171</v>
      </c>
      <c r="HW42">
        <v>1.8811599999999999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-1.1419999999999999</v>
      </c>
      <c r="IL42">
        <v>0.13039999999999999</v>
      </c>
      <c r="IM42">
        <v>-1.6824885365726909</v>
      </c>
      <c r="IN42">
        <v>2.2153513873161218E-3</v>
      </c>
      <c r="IO42">
        <v>-2.2967369670569612E-6</v>
      </c>
      <c r="IP42">
        <v>7.7859689150384122E-10</v>
      </c>
      <c r="IQ42">
        <v>-0.1932085457329327</v>
      </c>
      <c r="IR42">
        <v>-4.1434251034592161E-3</v>
      </c>
      <c r="IS42">
        <v>8.3987709687394815E-4</v>
      </c>
      <c r="IT42">
        <v>-7.4586254598011197E-6</v>
      </c>
      <c r="IU42">
        <v>2</v>
      </c>
      <c r="IV42">
        <v>1930</v>
      </c>
      <c r="IW42">
        <v>2</v>
      </c>
      <c r="IX42">
        <v>41</v>
      </c>
      <c r="IY42">
        <v>0.9</v>
      </c>
      <c r="IZ42">
        <v>0.7</v>
      </c>
      <c r="JA42">
        <v>0.99609400000000003</v>
      </c>
      <c r="JB42">
        <v>2.51953</v>
      </c>
      <c r="JC42">
        <v>1.24512</v>
      </c>
      <c r="JD42">
        <v>2.2595200000000002</v>
      </c>
      <c r="JE42">
        <v>1.4501999999999999</v>
      </c>
      <c r="JF42">
        <v>2.3303199999999999</v>
      </c>
      <c r="JG42">
        <v>39.842799999999997</v>
      </c>
      <c r="JH42">
        <v>23.7986</v>
      </c>
      <c r="JI42">
        <v>18</v>
      </c>
      <c r="JJ42">
        <v>500.83499999999998</v>
      </c>
      <c r="JK42">
        <v>467.875</v>
      </c>
      <c r="JL42">
        <v>24.253499999999999</v>
      </c>
      <c r="JM42">
        <v>34.0959</v>
      </c>
      <c r="JN42">
        <v>29.998699999999999</v>
      </c>
      <c r="JO42">
        <v>34.122700000000002</v>
      </c>
      <c r="JP42">
        <v>34.110199999999999</v>
      </c>
      <c r="JQ42">
        <v>20.040199999999999</v>
      </c>
      <c r="JR42">
        <v>25.1417</v>
      </c>
      <c r="JS42">
        <v>15.1013</v>
      </c>
      <c r="JT42">
        <v>24.222200000000001</v>
      </c>
      <c r="JU42">
        <v>400</v>
      </c>
      <c r="JV42">
        <v>16.404199999999999</v>
      </c>
      <c r="JW42">
        <v>99.160600000000002</v>
      </c>
      <c r="JX42">
        <v>99.168800000000005</v>
      </c>
    </row>
    <row r="43" spans="1:284" x14ac:dyDescent="0.3">
      <c r="A43">
        <v>27</v>
      </c>
      <c r="B43">
        <v>1693589600.5</v>
      </c>
      <c r="C43">
        <v>4849.9000000953674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1693589600.5</v>
      </c>
      <c r="N43">
        <f t="shared" si="0"/>
        <v>7.3449702647365236E-3</v>
      </c>
      <c r="O43">
        <f t="shared" si="1"/>
        <v>7.3449702647365234</v>
      </c>
      <c r="P43">
        <f t="shared" si="2"/>
        <v>35.248346820245068</v>
      </c>
      <c r="Q43">
        <f t="shared" si="3"/>
        <v>552.71900000000005</v>
      </c>
      <c r="R43">
        <f t="shared" si="4"/>
        <v>445.44045005628504</v>
      </c>
      <c r="S43">
        <f t="shared" si="5"/>
        <v>44.516624537859897</v>
      </c>
      <c r="T43">
        <f t="shared" si="6"/>
        <v>55.237875668526101</v>
      </c>
      <c r="U43">
        <f t="shared" si="7"/>
        <v>0.64030089051893191</v>
      </c>
      <c r="V43">
        <f t="shared" si="8"/>
        <v>2.9275933446278573</v>
      </c>
      <c r="W43">
        <f t="shared" si="9"/>
        <v>0.57147761297659849</v>
      </c>
      <c r="X43">
        <f t="shared" si="10"/>
        <v>0.3627386143896093</v>
      </c>
      <c r="Y43">
        <f t="shared" si="11"/>
        <v>344.35099864375877</v>
      </c>
      <c r="Z43">
        <f t="shared" si="12"/>
        <v>28.799460713553803</v>
      </c>
      <c r="AA43">
        <f t="shared" si="13"/>
        <v>28.047999999999998</v>
      </c>
      <c r="AB43">
        <f t="shared" si="14"/>
        <v>3.8054715042307632</v>
      </c>
      <c r="AC43">
        <f t="shared" si="15"/>
        <v>64.89704357857832</v>
      </c>
      <c r="AD43">
        <f t="shared" si="16"/>
        <v>2.5619219581065003</v>
      </c>
      <c r="AE43">
        <f t="shared" si="17"/>
        <v>3.9476712910727385</v>
      </c>
      <c r="AF43">
        <f t="shared" si="18"/>
        <v>1.2435495461242629</v>
      </c>
      <c r="AG43">
        <f t="shared" si="19"/>
        <v>-323.9131886748807</v>
      </c>
      <c r="AH43">
        <f t="shared" si="20"/>
        <v>99.592252221609158</v>
      </c>
      <c r="AI43">
        <f t="shared" si="21"/>
        <v>7.4421503502303903</v>
      </c>
      <c r="AJ43">
        <f t="shared" si="22"/>
        <v>127.47221254071763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52523.188069678443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10383</v>
      </c>
      <c r="AX43">
        <v>1135.541153846154</v>
      </c>
      <c r="AY43">
        <v>1535.537262798304</v>
      </c>
      <c r="AZ43">
        <f t="shared" si="27"/>
        <v>0.26049260974833821</v>
      </c>
      <c r="BA43">
        <v>0.5</v>
      </c>
      <c r="BB43">
        <f t="shared" si="28"/>
        <v>1513.1009993218795</v>
      </c>
      <c r="BC43">
        <f t="shared" si="29"/>
        <v>35.248346820245068</v>
      </c>
      <c r="BD43">
        <f t="shared" si="30"/>
        <v>197.07581406308745</v>
      </c>
      <c r="BE43">
        <f t="shared" si="31"/>
        <v>2.5932030561855873E-2</v>
      </c>
      <c r="BF43">
        <f t="shared" si="32"/>
        <v>1.2349636724190542</v>
      </c>
      <c r="BG43">
        <f t="shared" si="33"/>
        <v>731.90568453434548</v>
      </c>
      <c r="BH43" t="s">
        <v>563</v>
      </c>
      <c r="BI43">
        <v>713.87</v>
      </c>
      <c r="BJ43">
        <f t="shared" si="34"/>
        <v>713.87</v>
      </c>
      <c r="BK43">
        <f t="shared" si="35"/>
        <v>0.53510082933508829</v>
      </c>
      <c r="BL43">
        <f t="shared" si="36"/>
        <v>0.48681032707802763</v>
      </c>
      <c r="BM43">
        <f t="shared" si="37"/>
        <v>0.69769416379753346</v>
      </c>
      <c r="BN43">
        <f t="shared" si="38"/>
        <v>0.73808092101155676</v>
      </c>
      <c r="BO43">
        <f t="shared" si="39"/>
        <v>0.77773587217127771</v>
      </c>
      <c r="BP43">
        <f t="shared" si="40"/>
        <v>0.30603847955146363</v>
      </c>
      <c r="BQ43">
        <f t="shared" si="41"/>
        <v>0.69396152044853632</v>
      </c>
      <c r="BR43">
        <v>8020</v>
      </c>
      <c r="BS43">
        <v>290.00000000000011</v>
      </c>
      <c r="BT43">
        <v>1434.05</v>
      </c>
      <c r="BU43">
        <v>85</v>
      </c>
      <c r="BV43">
        <v>10383</v>
      </c>
      <c r="BW43">
        <v>1427.41</v>
      </c>
      <c r="BX43">
        <v>6.64</v>
      </c>
      <c r="BY43">
        <v>300.00000000000011</v>
      </c>
      <c r="BZ43">
        <v>38.299999999999997</v>
      </c>
      <c r="CA43">
        <v>1535.537262798304</v>
      </c>
      <c r="CB43">
        <v>1.635233666724498</v>
      </c>
      <c r="CC43">
        <v>-112.2646533564688</v>
      </c>
      <c r="CD43">
        <v>1.387716444714193</v>
      </c>
      <c r="CE43">
        <v>0.99573990451464112</v>
      </c>
      <c r="CF43">
        <v>-1.125749276974416E-2</v>
      </c>
      <c r="CG43">
        <v>289.99999999999989</v>
      </c>
      <c r="CH43">
        <v>1423.65</v>
      </c>
      <c r="CI43">
        <v>655</v>
      </c>
      <c r="CJ43">
        <v>10345.1</v>
      </c>
      <c r="CK43">
        <v>1427.02</v>
      </c>
      <c r="CL43">
        <v>-3.37</v>
      </c>
      <c r="CZ43">
        <f t="shared" si="42"/>
        <v>1799.9</v>
      </c>
      <c r="DA43">
        <f t="shared" si="43"/>
        <v>1513.1009993218795</v>
      </c>
      <c r="DB43">
        <f t="shared" si="44"/>
        <v>0.8406583695326848</v>
      </c>
      <c r="DC43">
        <f t="shared" si="45"/>
        <v>0.19131673906536961</v>
      </c>
      <c r="DD43">
        <v>6</v>
      </c>
      <c r="DE43">
        <v>0.5</v>
      </c>
      <c r="DF43" t="s">
        <v>425</v>
      </c>
      <c r="DG43">
        <v>2</v>
      </c>
      <c r="DH43">
        <v>1693589600.5</v>
      </c>
      <c r="DI43">
        <v>552.71900000000005</v>
      </c>
      <c r="DJ43">
        <v>599.86</v>
      </c>
      <c r="DK43">
        <v>25.635000000000002</v>
      </c>
      <c r="DL43">
        <v>17.052199999999999</v>
      </c>
      <c r="DM43">
        <v>554.10699999999997</v>
      </c>
      <c r="DN43">
        <v>25.514700000000001</v>
      </c>
      <c r="DO43">
        <v>500.30399999999997</v>
      </c>
      <c r="DP43">
        <v>99.8386</v>
      </c>
      <c r="DQ43">
        <v>9.9841899999999997E-2</v>
      </c>
      <c r="DR43">
        <v>28.678999999999998</v>
      </c>
      <c r="DS43">
        <v>28.047999999999998</v>
      </c>
      <c r="DT43">
        <v>999.9</v>
      </c>
      <c r="DU43">
        <v>0</v>
      </c>
      <c r="DV43">
        <v>0</v>
      </c>
      <c r="DW43">
        <v>10005</v>
      </c>
      <c r="DX43">
        <v>0</v>
      </c>
      <c r="DY43">
        <v>1921.4</v>
      </c>
      <c r="DZ43">
        <v>-47.140900000000002</v>
      </c>
      <c r="EA43">
        <v>567.26099999999997</v>
      </c>
      <c r="EB43">
        <v>610.26599999999996</v>
      </c>
      <c r="EC43">
        <v>8.5827899999999993</v>
      </c>
      <c r="ED43">
        <v>599.86</v>
      </c>
      <c r="EE43">
        <v>17.052199999999999</v>
      </c>
      <c r="EF43">
        <v>2.5593699999999999</v>
      </c>
      <c r="EG43">
        <v>1.7024699999999999</v>
      </c>
      <c r="EH43">
        <v>21.408999999999999</v>
      </c>
      <c r="EI43">
        <v>14.919</v>
      </c>
      <c r="EJ43">
        <v>1799.9</v>
      </c>
      <c r="EK43">
        <v>0.97799100000000005</v>
      </c>
      <c r="EL43">
        <v>2.2008799999999999E-2</v>
      </c>
      <c r="EM43">
        <v>0</v>
      </c>
      <c r="EN43">
        <v>1133.67</v>
      </c>
      <c r="EO43">
        <v>5.0010300000000001</v>
      </c>
      <c r="EP43">
        <v>20934.2</v>
      </c>
      <c r="EQ43">
        <v>14700.2</v>
      </c>
      <c r="ER43">
        <v>48.5</v>
      </c>
      <c r="ES43">
        <v>50.686999999999998</v>
      </c>
      <c r="ET43">
        <v>50.186999999999998</v>
      </c>
      <c r="EU43">
        <v>49.375</v>
      </c>
      <c r="EV43">
        <v>49.936999999999998</v>
      </c>
      <c r="EW43">
        <v>1755.4</v>
      </c>
      <c r="EX43">
        <v>39.5</v>
      </c>
      <c r="EY43">
        <v>0</v>
      </c>
      <c r="EZ43">
        <v>111.7999999523163</v>
      </c>
      <c r="FA43">
        <v>0</v>
      </c>
      <c r="FB43">
        <v>1135.541153846154</v>
      </c>
      <c r="FC43">
        <v>-15.49846152064055</v>
      </c>
      <c r="FD43">
        <v>-268.52991417795391</v>
      </c>
      <c r="FE43">
        <v>20969.142307692309</v>
      </c>
      <c r="FF43">
        <v>15</v>
      </c>
      <c r="FG43">
        <v>1693589555.5</v>
      </c>
      <c r="FH43" t="s">
        <v>564</v>
      </c>
      <c r="FI43">
        <v>1693589555.5</v>
      </c>
      <c r="FJ43">
        <v>1693589553</v>
      </c>
      <c r="FK43">
        <v>30</v>
      </c>
      <c r="FL43">
        <v>-0.36</v>
      </c>
      <c r="FM43">
        <v>-4.0000000000000001E-3</v>
      </c>
      <c r="FN43">
        <v>-1.371</v>
      </c>
      <c r="FO43">
        <v>-7.0999999999999994E-2</v>
      </c>
      <c r="FP43">
        <v>601</v>
      </c>
      <c r="FQ43">
        <v>16</v>
      </c>
      <c r="FR43">
        <v>0.13</v>
      </c>
      <c r="FS43">
        <v>0.02</v>
      </c>
      <c r="FT43">
        <v>35.567053727796541</v>
      </c>
      <c r="FU43">
        <v>-0.91434584487594894</v>
      </c>
      <c r="FV43">
        <v>0.16556510692678339</v>
      </c>
      <c r="FW43">
        <v>1</v>
      </c>
      <c r="FX43">
        <v>0.66155272424385581</v>
      </c>
      <c r="FY43">
        <v>-7.0816478643415476E-2</v>
      </c>
      <c r="FZ43">
        <v>1.09423820877691E-2</v>
      </c>
      <c r="GA43">
        <v>1</v>
      </c>
      <c r="GB43">
        <v>2</v>
      </c>
      <c r="GC43">
        <v>2</v>
      </c>
      <c r="GD43" t="s">
        <v>427</v>
      </c>
      <c r="GE43">
        <v>2.8987699999999998</v>
      </c>
      <c r="GF43">
        <v>2.8178899999999998</v>
      </c>
      <c r="GG43">
        <v>0.115623</v>
      </c>
      <c r="GH43">
        <v>0.12223100000000001</v>
      </c>
      <c r="GI43">
        <v>0.12534999999999999</v>
      </c>
      <c r="GJ43">
        <v>9.3912999999999996E-2</v>
      </c>
      <c r="GK43">
        <v>24484.2</v>
      </c>
      <c r="GL43">
        <v>24460</v>
      </c>
      <c r="GM43">
        <v>24565.9</v>
      </c>
      <c r="GN43">
        <v>24890.400000000001</v>
      </c>
      <c r="GO43">
        <v>28549.1</v>
      </c>
      <c r="GP43">
        <v>29467.599999999999</v>
      </c>
      <c r="GQ43">
        <v>33223.4</v>
      </c>
      <c r="GR43">
        <v>33211.800000000003</v>
      </c>
      <c r="GS43">
        <v>1.9504999999999999</v>
      </c>
      <c r="GT43">
        <v>1.8310999999999999</v>
      </c>
      <c r="GU43">
        <v>2.6136599999999999E-2</v>
      </c>
      <c r="GV43">
        <v>0</v>
      </c>
      <c r="GW43">
        <v>27.621200000000002</v>
      </c>
      <c r="GX43">
        <v>999.9</v>
      </c>
      <c r="GY43">
        <v>37</v>
      </c>
      <c r="GZ43">
        <v>36</v>
      </c>
      <c r="HA43">
        <v>22.119599999999998</v>
      </c>
      <c r="HB43">
        <v>62.911900000000003</v>
      </c>
      <c r="HC43">
        <v>24.6995</v>
      </c>
      <c r="HD43">
        <v>1</v>
      </c>
      <c r="HE43">
        <v>0.56707300000000005</v>
      </c>
      <c r="HF43">
        <v>3.9638900000000001</v>
      </c>
      <c r="HG43">
        <v>20.122299999999999</v>
      </c>
      <c r="HH43">
        <v>5.2352600000000002</v>
      </c>
      <c r="HI43">
        <v>11.924899999999999</v>
      </c>
      <c r="HJ43">
        <v>4.9603999999999999</v>
      </c>
      <c r="HK43">
        <v>3.2890000000000001</v>
      </c>
      <c r="HL43">
        <v>9999</v>
      </c>
      <c r="HM43">
        <v>9999</v>
      </c>
      <c r="HN43">
        <v>9999</v>
      </c>
      <c r="HO43">
        <v>900.6</v>
      </c>
      <c r="HP43">
        <v>1.8811199999999999</v>
      </c>
      <c r="HQ43">
        <v>1.87825</v>
      </c>
      <c r="HR43">
        <v>1.88615</v>
      </c>
      <c r="HS43">
        <v>1.8839999999999999</v>
      </c>
      <c r="HT43">
        <v>1.88148</v>
      </c>
      <c r="HU43">
        <v>1.88062</v>
      </c>
      <c r="HV43">
        <v>1.88171</v>
      </c>
      <c r="HW43">
        <v>1.88113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-1.3879999999999999</v>
      </c>
      <c r="IL43">
        <v>0.1203</v>
      </c>
      <c r="IM43">
        <v>-2.042505743954846</v>
      </c>
      <c r="IN43">
        <v>2.2153513873161218E-3</v>
      </c>
      <c r="IO43">
        <v>-2.2967369670569612E-6</v>
      </c>
      <c r="IP43">
        <v>7.7859689150384122E-10</v>
      </c>
      <c r="IQ43">
        <v>-0.19679888905627149</v>
      </c>
      <c r="IR43">
        <v>-4.1434251034592161E-3</v>
      </c>
      <c r="IS43">
        <v>8.3987709687394815E-4</v>
      </c>
      <c r="IT43">
        <v>-7.4586254598011197E-6</v>
      </c>
      <c r="IU43">
        <v>2</v>
      </c>
      <c r="IV43">
        <v>1930</v>
      </c>
      <c r="IW43">
        <v>2</v>
      </c>
      <c r="IX43">
        <v>41</v>
      </c>
      <c r="IY43">
        <v>0.8</v>
      </c>
      <c r="IZ43">
        <v>0.8</v>
      </c>
      <c r="JA43">
        <v>1.3781699999999999</v>
      </c>
      <c r="JB43">
        <v>2.50732</v>
      </c>
      <c r="JC43">
        <v>1.24512</v>
      </c>
      <c r="JD43">
        <v>2.2595200000000002</v>
      </c>
      <c r="JE43">
        <v>1.4501999999999999</v>
      </c>
      <c r="JF43">
        <v>2.2997999999999998</v>
      </c>
      <c r="JG43">
        <v>39.842799999999997</v>
      </c>
      <c r="JH43">
        <v>23.7898</v>
      </c>
      <c r="JI43">
        <v>18</v>
      </c>
      <c r="JJ43">
        <v>500.13299999999998</v>
      </c>
      <c r="JK43">
        <v>468.786</v>
      </c>
      <c r="JL43">
        <v>23.390499999999999</v>
      </c>
      <c r="JM43">
        <v>34.1021</v>
      </c>
      <c r="JN43">
        <v>29.9999</v>
      </c>
      <c r="JO43">
        <v>34.121400000000001</v>
      </c>
      <c r="JP43">
        <v>34.110199999999999</v>
      </c>
      <c r="JQ43">
        <v>27.6769</v>
      </c>
      <c r="JR43">
        <v>21.5943</v>
      </c>
      <c r="JS43">
        <v>14.4291</v>
      </c>
      <c r="JT43">
        <v>23.380299999999998</v>
      </c>
      <c r="JU43">
        <v>600</v>
      </c>
      <c r="JV43">
        <v>17.2043</v>
      </c>
      <c r="JW43">
        <v>99.156300000000002</v>
      </c>
      <c r="JX43">
        <v>99.163700000000006</v>
      </c>
    </row>
    <row r="44" spans="1:284" x14ac:dyDescent="0.3">
      <c r="A44">
        <v>28</v>
      </c>
      <c r="B44">
        <v>1693589714.5</v>
      </c>
      <c r="C44">
        <v>4963.9000000953674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1693589714.5</v>
      </c>
      <c r="N44">
        <f t="shared" si="0"/>
        <v>6.8635914675621856E-3</v>
      </c>
      <c r="O44">
        <f t="shared" si="1"/>
        <v>6.8635914675621859</v>
      </c>
      <c r="P44">
        <f t="shared" si="2"/>
        <v>38.011001363622135</v>
      </c>
      <c r="Q44">
        <f t="shared" si="3"/>
        <v>748.25300000000004</v>
      </c>
      <c r="R44">
        <f t="shared" si="4"/>
        <v>621.74781127538688</v>
      </c>
      <c r="S44">
        <f t="shared" si="5"/>
        <v>62.136585729472074</v>
      </c>
      <c r="T44">
        <f t="shared" si="6"/>
        <v>74.779333097228104</v>
      </c>
      <c r="U44">
        <f t="shared" si="7"/>
        <v>0.59184966979453968</v>
      </c>
      <c r="V44">
        <f t="shared" si="8"/>
        <v>2.9245259996935822</v>
      </c>
      <c r="W44">
        <f t="shared" si="9"/>
        <v>0.5324771298741845</v>
      </c>
      <c r="X44">
        <f t="shared" si="10"/>
        <v>0.33763488070053688</v>
      </c>
      <c r="Y44">
        <f t="shared" si="11"/>
        <v>344.41179864399987</v>
      </c>
      <c r="Z44">
        <f t="shared" si="12"/>
        <v>28.769808408982232</v>
      </c>
      <c r="AA44">
        <f t="shared" si="13"/>
        <v>27.973800000000001</v>
      </c>
      <c r="AB44">
        <f t="shared" si="14"/>
        <v>3.7890474155396547</v>
      </c>
      <c r="AC44">
        <f t="shared" si="15"/>
        <v>64.966762672543837</v>
      </c>
      <c r="AD44">
        <f t="shared" si="16"/>
        <v>2.54164764760317</v>
      </c>
      <c r="AE44">
        <f t="shared" si="17"/>
        <v>3.9122276423315112</v>
      </c>
      <c r="AF44">
        <f t="shared" si="18"/>
        <v>1.2473997679364848</v>
      </c>
      <c r="AG44">
        <f t="shared" si="19"/>
        <v>-302.68438371949236</v>
      </c>
      <c r="AH44">
        <f t="shared" si="20"/>
        <v>86.685341723374748</v>
      </c>
      <c r="AI44">
        <f t="shared" si="21"/>
        <v>6.4770506417641949</v>
      </c>
      <c r="AJ44">
        <f t="shared" si="22"/>
        <v>134.88980728964646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52462.138598954931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10384.9</v>
      </c>
      <c r="AX44">
        <v>1134.6780000000001</v>
      </c>
      <c r="AY44">
        <v>1534.3676908107041</v>
      </c>
      <c r="AZ44">
        <f t="shared" si="27"/>
        <v>0.26049146707431159</v>
      </c>
      <c r="BA44">
        <v>0.5</v>
      </c>
      <c r="BB44">
        <f t="shared" si="28"/>
        <v>1513.3697993219998</v>
      </c>
      <c r="BC44">
        <f t="shared" si="29"/>
        <v>38.011001363622135</v>
      </c>
      <c r="BD44">
        <f t="shared" si="30"/>
        <v>197.10995962567213</v>
      </c>
      <c r="BE44">
        <f t="shared" si="31"/>
        <v>2.7752923257609075E-2</v>
      </c>
      <c r="BF44">
        <f t="shared" si="32"/>
        <v>1.2366672737919322</v>
      </c>
      <c r="BG44">
        <f t="shared" si="33"/>
        <v>731.63986332269974</v>
      </c>
      <c r="BH44" t="s">
        <v>568</v>
      </c>
      <c r="BI44">
        <v>701.23</v>
      </c>
      <c r="BJ44">
        <f t="shared" si="34"/>
        <v>701.23</v>
      </c>
      <c r="BK44">
        <f t="shared" si="35"/>
        <v>0.54298438099312718</v>
      </c>
      <c r="BL44">
        <f t="shared" si="36"/>
        <v>0.47974025808600329</v>
      </c>
      <c r="BM44">
        <f t="shared" si="37"/>
        <v>0.6948928856199631</v>
      </c>
      <c r="BN44">
        <f t="shared" si="38"/>
        <v>0.73911059988020966</v>
      </c>
      <c r="BO44">
        <f t="shared" si="39"/>
        <v>0.77821554436803864</v>
      </c>
      <c r="BP44">
        <f t="shared" si="40"/>
        <v>0.29647905500736604</v>
      </c>
      <c r="BQ44">
        <f t="shared" si="41"/>
        <v>0.70352094499263396</v>
      </c>
      <c r="BR44">
        <v>8022</v>
      </c>
      <c r="BS44">
        <v>290.00000000000011</v>
      </c>
      <c r="BT44">
        <v>1432.82</v>
      </c>
      <c r="BU44">
        <v>75</v>
      </c>
      <c r="BV44">
        <v>10384.9</v>
      </c>
      <c r="BW44">
        <v>1425.96</v>
      </c>
      <c r="BX44">
        <v>6.86</v>
      </c>
      <c r="BY44">
        <v>300.00000000000011</v>
      </c>
      <c r="BZ44">
        <v>38.299999999999997</v>
      </c>
      <c r="CA44">
        <v>1534.3676908107041</v>
      </c>
      <c r="CB44">
        <v>1.573696544647875</v>
      </c>
      <c r="CC44">
        <v>-112.5783613766114</v>
      </c>
      <c r="CD44">
        <v>1.3354624223722671</v>
      </c>
      <c r="CE44">
        <v>0.99607532488655681</v>
      </c>
      <c r="CF44">
        <v>-1.1256971078976649E-2</v>
      </c>
      <c r="CG44">
        <v>289.99999999999989</v>
      </c>
      <c r="CH44">
        <v>1421.59</v>
      </c>
      <c r="CI44">
        <v>665</v>
      </c>
      <c r="CJ44">
        <v>10344</v>
      </c>
      <c r="CK44">
        <v>1425.53</v>
      </c>
      <c r="CL44">
        <v>-3.94</v>
      </c>
      <c r="CZ44">
        <f t="shared" si="42"/>
        <v>1800.22</v>
      </c>
      <c r="DA44">
        <f t="shared" si="43"/>
        <v>1513.3697993219998</v>
      </c>
      <c r="DB44">
        <f t="shared" si="44"/>
        <v>0.84065825250358284</v>
      </c>
      <c r="DC44">
        <f t="shared" si="45"/>
        <v>0.19131650500716571</v>
      </c>
      <c r="DD44">
        <v>6</v>
      </c>
      <c r="DE44">
        <v>0.5</v>
      </c>
      <c r="DF44" t="s">
        <v>425</v>
      </c>
      <c r="DG44">
        <v>2</v>
      </c>
      <c r="DH44">
        <v>1693589714.5</v>
      </c>
      <c r="DI44">
        <v>748.25300000000004</v>
      </c>
      <c r="DJ44">
        <v>799.99199999999996</v>
      </c>
      <c r="DK44">
        <v>25.432099999999998</v>
      </c>
      <c r="DL44">
        <v>17.411000000000001</v>
      </c>
      <c r="DM44">
        <v>749.678</v>
      </c>
      <c r="DN44">
        <v>25.314399999999999</v>
      </c>
      <c r="DO44">
        <v>500.358</v>
      </c>
      <c r="DP44">
        <v>99.838700000000003</v>
      </c>
      <c r="DQ44">
        <v>9.9867700000000004E-2</v>
      </c>
      <c r="DR44">
        <v>28.523599999999998</v>
      </c>
      <c r="DS44">
        <v>27.973800000000001</v>
      </c>
      <c r="DT44">
        <v>999.9</v>
      </c>
      <c r="DU44">
        <v>0</v>
      </c>
      <c r="DV44">
        <v>0</v>
      </c>
      <c r="DW44">
        <v>9987.5</v>
      </c>
      <c r="DX44">
        <v>0</v>
      </c>
      <c r="DY44">
        <v>1926.94</v>
      </c>
      <c r="DZ44">
        <v>-51.738599999999998</v>
      </c>
      <c r="EA44">
        <v>767.78</v>
      </c>
      <c r="EB44">
        <v>814.16800000000001</v>
      </c>
      <c r="EC44">
        <v>8.0210699999999999</v>
      </c>
      <c r="ED44">
        <v>799.99199999999996</v>
      </c>
      <c r="EE44">
        <v>17.411000000000001</v>
      </c>
      <c r="EF44">
        <v>2.53911</v>
      </c>
      <c r="EG44">
        <v>1.7382899999999999</v>
      </c>
      <c r="EH44">
        <v>21.279399999999999</v>
      </c>
      <c r="EI44">
        <v>15.242699999999999</v>
      </c>
      <c r="EJ44">
        <v>1800.22</v>
      </c>
      <c r="EK44">
        <v>0.97799499999999995</v>
      </c>
      <c r="EL44">
        <v>2.2005199999999999E-2</v>
      </c>
      <c r="EM44">
        <v>0</v>
      </c>
      <c r="EN44">
        <v>1132.9100000000001</v>
      </c>
      <c r="EO44">
        <v>5.0010300000000001</v>
      </c>
      <c r="EP44">
        <v>20959.599999999999</v>
      </c>
      <c r="EQ44">
        <v>14702.8</v>
      </c>
      <c r="ER44">
        <v>48.561999999999998</v>
      </c>
      <c r="ES44">
        <v>50.75</v>
      </c>
      <c r="ET44">
        <v>50.25</v>
      </c>
      <c r="EU44">
        <v>49.25</v>
      </c>
      <c r="EV44">
        <v>50</v>
      </c>
      <c r="EW44">
        <v>1755.72</v>
      </c>
      <c r="EX44">
        <v>39.5</v>
      </c>
      <c r="EY44">
        <v>0</v>
      </c>
      <c r="EZ44">
        <v>112.2000000476837</v>
      </c>
      <c r="FA44">
        <v>0</v>
      </c>
      <c r="FB44">
        <v>1134.6780000000001</v>
      </c>
      <c r="FC44">
        <v>-14.9530768973565</v>
      </c>
      <c r="FD44">
        <v>-245.96153789190689</v>
      </c>
      <c r="FE44">
        <v>20987.907999999999</v>
      </c>
      <c r="FF44">
        <v>15</v>
      </c>
      <c r="FG44">
        <v>1693589669</v>
      </c>
      <c r="FH44" t="s">
        <v>569</v>
      </c>
      <c r="FI44">
        <v>1693589664</v>
      </c>
      <c r="FJ44">
        <v>1693589669</v>
      </c>
      <c r="FK44">
        <v>31</v>
      </c>
      <c r="FL44">
        <v>-0.08</v>
      </c>
      <c r="FM44">
        <v>2E-3</v>
      </c>
      <c r="FN44">
        <v>-1.421</v>
      </c>
      <c r="FO44">
        <v>-5.7000000000000002E-2</v>
      </c>
      <c r="FP44">
        <v>800</v>
      </c>
      <c r="FQ44">
        <v>17</v>
      </c>
      <c r="FR44">
        <v>0.12</v>
      </c>
      <c r="FS44">
        <v>0.02</v>
      </c>
      <c r="FT44">
        <v>38.159937842214511</v>
      </c>
      <c r="FU44">
        <v>-0.69809837131948738</v>
      </c>
      <c r="FV44">
        <v>0.16816525349213679</v>
      </c>
      <c r="FW44">
        <v>1</v>
      </c>
      <c r="FX44">
        <v>0.60773679795707347</v>
      </c>
      <c r="FY44">
        <v>-4.902390837044019E-2</v>
      </c>
      <c r="FZ44">
        <v>7.8367333886944172E-3</v>
      </c>
      <c r="GA44">
        <v>1</v>
      </c>
      <c r="GB44">
        <v>2</v>
      </c>
      <c r="GC44">
        <v>2</v>
      </c>
      <c r="GD44" t="s">
        <v>427</v>
      </c>
      <c r="GE44">
        <v>2.8988999999999998</v>
      </c>
      <c r="GF44">
        <v>2.8177699999999999</v>
      </c>
      <c r="GG44">
        <v>0.14255200000000001</v>
      </c>
      <c r="GH44">
        <v>0.14877000000000001</v>
      </c>
      <c r="GI44">
        <v>0.124668</v>
      </c>
      <c r="GJ44">
        <v>9.5314099999999999E-2</v>
      </c>
      <c r="GK44">
        <v>23738.2</v>
      </c>
      <c r="GL44">
        <v>23720.6</v>
      </c>
      <c r="GM44">
        <v>24565.8</v>
      </c>
      <c r="GN44">
        <v>24890.9</v>
      </c>
      <c r="GO44">
        <v>28571.1</v>
      </c>
      <c r="GP44">
        <v>29422.3</v>
      </c>
      <c r="GQ44">
        <v>33223</v>
      </c>
      <c r="GR44">
        <v>33212.300000000003</v>
      </c>
      <c r="GS44">
        <v>1.9501999999999999</v>
      </c>
      <c r="GT44">
        <v>1.8321000000000001</v>
      </c>
      <c r="GU44">
        <v>3.3140200000000002E-2</v>
      </c>
      <c r="GV44">
        <v>0</v>
      </c>
      <c r="GW44">
        <v>27.432500000000001</v>
      </c>
      <c r="GX44">
        <v>999.9</v>
      </c>
      <c r="GY44">
        <v>36.799999999999997</v>
      </c>
      <c r="GZ44">
        <v>36</v>
      </c>
      <c r="HA44">
        <v>21.9986</v>
      </c>
      <c r="HB44">
        <v>63.091900000000003</v>
      </c>
      <c r="HC44">
        <v>24.5913</v>
      </c>
      <c r="HD44">
        <v>1</v>
      </c>
      <c r="HE44">
        <v>0.56160600000000005</v>
      </c>
      <c r="HF44">
        <v>2.7471000000000001</v>
      </c>
      <c r="HG44">
        <v>20.1462</v>
      </c>
      <c r="HH44">
        <v>5.2316700000000003</v>
      </c>
      <c r="HI44">
        <v>11.9207</v>
      </c>
      <c r="HJ44">
        <v>4.9610000000000003</v>
      </c>
      <c r="HK44">
        <v>3.2890000000000001</v>
      </c>
      <c r="HL44">
        <v>9999</v>
      </c>
      <c r="HM44">
        <v>9999</v>
      </c>
      <c r="HN44">
        <v>9999</v>
      </c>
      <c r="HO44">
        <v>900.7</v>
      </c>
      <c r="HP44">
        <v>1.8811</v>
      </c>
      <c r="HQ44">
        <v>1.8782000000000001</v>
      </c>
      <c r="HR44">
        <v>1.8861399999999999</v>
      </c>
      <c r="HS44">
        <v>1.8839999999999999</v>
      </c>
      <c r="HT44">
        <v>1.88144</v>
      </c>
      <c r="HU44">
        <v>1.8805099999999999</v>
      </c>
      <c r="HV44">
        <v>1.88171</v>
      </c>
      <c r="HW44">
        <v>1.8811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-1.425</v>
      </c>
      <c r="IL44">
        <v>0.1177</v>
      </c>
      <c r="IM44">
        <v>-2.1223248677375079</v>
      </c>
      <c r="IN44">
        <v>2.2153513873161218E-3</v>
      </c>
      <c r="IO44">
        <v>-2.2967369670569612E-6</v>
      </c>
      <c r="IP44">
        <v>7.7859689150384122E-10</v>
      </c>
      <c r="IQ44">
        <v>-0.19465995197465841</v>
      </c>
      <c r="IR44">
        <v>-4.1434251034592161E-3</v>
      </c>
      <c r="IS44">
        <v>8.3987709687394815E-4</v>
      </c>
      <c r="IT44">
        <v>-7.4586254598011197E-6</v>
      </c>
      <c r="IU44">
        <v>2</v>
      </c>
      <c r="IV44">
        <v>1930</v>
      </c>
      <c r="IW44">
        <v>2</v>
      </c>
      <c r="IX44">
        <v>41</v>
      </c>
      <c r="IY44">
        <v>0.8</v>
      </c>
      <c r="IZ44">
        <v>0.8</v>
      </c>
      <c r="JA44">
        <v>1.73828</v>
      </c>
      <c r="JB44">
        <v>2.5</v>
      </c>
      <c r="JC44">
        <v>1.24512</v>
      </c>
      <c r="JD44">
        <v>2.2595200000000002</v>
      </c>
      <c r="JE44">
        <v>1.4501999999999999</v>
      </c>
      <c r="JF44">
        <v>2.3132299999999999</v>
      </c>
      <c r="JG44">
        <v>39.792499999999997</v>
      </c>
      <c r="JH44">
        <v>23.842300000000002</v>
      </c>
      <c r="JI44">
        <v>18</v>
      </c>
      <c r="JJ44">
        <v>499.952</v>
      </c>
      <c r="JK44">
        <v>469.48200000000003</v>
      </c>
      <c r="JL44">
        <v>23.99</v>
      </c>
      <c r="JM44">
        <v>34.1021</v>
      </c>
      <c r="JN44">
        <v>29.9999</v>
      </c>
      <c r="JO44">
        <v>34.124499999999998</v>
      </c>
      <c r="JP44">
        <v>34.109000000000002</v>
      </c>
      <c r="JQ44">
        <v>34.883699999999997</v>
      </c>
      <c r="JR44">
        <v>19.811800000000002</v>
      </c>
      <c r="JS44">
        <v>13.829800000000001</v>
      </c>
      <c r="JT44">
        <v>24.000599999999999</v>
      </c>
      <c r="JU44">
        <v>800</v>
      </c>
      <c r="JV44">
        <v>17.4725</v>
      </c>
      <c r="JW44">
        <v>99.155500000000004</v>
      </c>
      <c r="JX44">
        <v>99.165400000000005</v>
      </c>
    </row>
    <row r="45" spans="1:284" x14ac:dyDescent="0.3">
      <c r="A45">
        <v>29</v>
      </c>
      <c r="B45">
        <v>1693589817.5</v>
      </c>
      <c r="C45">
        <v>5066.9000000953674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1693589817.5</v>
      </c>
      <c r="N45">
        <f t="shared" si="0"/>
        <v>5.6293198075689907E-3</v>
      </c>
      <c r="O45">
        <f t="shared" si="1"/>
        <v>5.629319807568991</v>
      </c>
      <c r="P45">
        <f t="shared" si="2"/>
        <v>39.759461489585497</v>
      </c>
      <c r="Q45">
        <f t="shared" si="3"/>
        <v>946.06500000000005</v>
      </c>
      <c r="R45">
        <f t="shared" si="4"/>
        <v>776.62009753899281</v>
      </c>
      <c r="S45">
        <f t="shared" si="5"/>
        <v>77.612970854460272</v>
      </c>
      <c r="T45">
        <f t="shared" si="6"/>
        <v>94.546761671639999</v>
      </c>
      <c r="U45">
        <f t="shared" si="7"/>
        <v>0.45198573107089018</v>
      </c>
      <c r="V45">
        <f t="shared" si="8"/>
        <v>2.9271235113876481</v>
      </c>
      <c r="W45">
        <f t="shared" si="9"/>
        <v>0.41648686960944981</v>
      </c>
      <c r="X45">
        <f t="shared" si="10"/>
        <v>0.26326099819226401</v>
      </c>
      <c r="Y45">
        <f t="shared" si="11"/>
        <v>344.39659864393957</v>
      </c>
      <c r="Z45">
        <f t="shared" si="12"/>
        <v>29.120105586991109</v>
      </c>
      <c r="AA45">
        <f t="shared" si="13"/>
        <v>28.084299999999999</v>
      </c>
      <c r="AB45">
        <f t="shared" si="14"/>
        <v>3.8135290699055933</v>
      </c>
      <c r="AC45">
        <f t="shared" si="15"/>
        <v>63.931607033108151</v>
      </c>
      <c r="AD45">
        <f t="shared" si="16"/>
        <v>2.5054669483479999</v>
      </c>
      <c r="AE45">
        <f t="shared" si="17"/>
        <v>3.9189800860949702</v>
      </c>
      <c r="AF45">
        <f t="shared" si="18"/>
        <v>1.3080621215575934</v>
      </c>
      <c r="AG45">
        <f t="shared" si="19"/>
        <v>-248.25300351379249</v>
      </c>
      <c r="AH45">
        <f t="shared" si="20"/>
        <v>74.011521807841774</v>
      </c>
      <c r="AI45">
        <f t="shared" si="21"/>
        <v>5.5290236103799364</v>
      </c>
      <c r="AJ45">
        <f t="shared" si="22"/>
        <v>175.68414054836876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52531.542874823826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10376.6</v>
      </c>
      <c r="AX45">
        <v>1130.115</v>
      </c>
      <c r="AY45">
        <v>1526.4879891455421</v>
      </c>
      <c r="AZ45">
        <f t="shared" si="27"/>
        <v>0.25966335271816554</v>
      </c>
      <c r="BA45">
        <v>0.5</v>
      </c>
      <c r="BB45">
        <f t="shared" si="28"/>
        <v>1513.3025993219696</v>
      </c>
      <c r="BC45">
        <f t="shared" si="29"/>
        <v>39.759461489585497</v>
      </c>
      <c r="BD45">
        <f t="shared" si="30"/>
        <v>196.47461330852866</v>
      </c>
      <c r="BE45">
        <f t="shared" si="31"/>
        <v>2.8909549251109209E-2</v>
      </c>
      <c r="BF45">
        <f t="shared" si="32"/>
        <v>1.2482129072767898</v>
      </c>
      <c r="BG45">
        <f t="shared" si="33"/>
        <v>729.84341803828454</v>
      </c>
      <c r="BH45" t="s">
        <v>573</v>
      </c>
      <c r="BI45">
        <v>694.65</v>
      </c>
      <c r="BJ45">
        <f t="shared" si="34"/>
        <v>694.65</v>
      </c>
      <c r="BK45">
        <f t="shared" si="35"/>
        <v>0.54493582331503765</v>
      </c>
      <c r="BL45">
        <f t="shared" si="36"/>
        <v>0.4765026294996379</v>
      </c>
      <c r="BM45">
        <f t="shared" si="37"/>
        <v>0.69610115769081693</v>
      </c>
      <c r="BN45">
        <f t="shared" si="38"/>
        <v>0.74381562818613356</v>
      </c>
      <c r="BO45">
        <f t="shared" si="39"/>
        <v>0.78144721702061726</v>
      </c>
      <c r="BP45">
        <f t="shared" si="40"/>
        <v>0.29289280434462284</v>
      </c>
      <c r="BQ45">
        <f t="shared" si="41"/>
        <v>0.70710719565537716</v>
      </c>
      <c r="BR45">
        <v>8024</v>
      </c>
      <c r="BS45">
        <v>290.00000000000011</v>
      </c>
      <c r="BT45">
        <v>1425.38</v>
      </c>
      <c r="BU45">
        <v>115</v>
      </c>
      <c r="BV45">
        <v>10376.6</v>
      </c>
      <c r="BW45">
        <v>1418.41</v>
      </c>
      <c r="BX45">
        <v>6.97</v>
      </c>
      <c r="BY45">
        <v>300.00000000000011</v>
      </c>
      <c r="BZ45">
        <v>38.299999999999997</v>
      </c>
      <c r="CA45">
        <v>1526.4879891455421</v>
      </c>
      <c r="CB45">
        <v>1.7956808649496809</v>
      </c>
      <c r="CC45">
        <v>-112.1454541138192</v>
      </c>
      <c r="CD45">
        <v>1.5237813026879441</v>
      </c>
      <c r="CE45">
        <v>0.99485718731919703</v>
      </c>
      <c r="CF45">
        <v>-1.1256882313681859E-2</v>
      </c>
      <c r="CG45">
        <v>289.99999999999989</v>
      </c>
      <c r="CH45">
        <v>1413.75</v>
      </c>
      <c r="CI45">
        <v>815</v>
      </c>
      <c r="CJ45">
        <v>10334.1</v>
      </c>
      <c r="CK45">
        <v>1417.97</v>
      </c>
      <c r="CL45">
        <v>-4.22</v>
      </c>
      <c r="CZ45">
        <f t="shared" si="42"/>
        <v>1800.14</v>
      </c>
      <c r="DA45">
        <f t="shared" si="43"/>
        <v>1513.3025993219696</v>
      </c>
      <c r="DB45">
        <f t="shared" si="44"/>
        <v>0.84065828175695756</v>
      </c>
      <c r="DC45">
        <f t="shared" si="45"/>
        <v>0.19131656351391535</v>
      </c>
      <c r="DD45">
        <v>6</v>
      </c>
      <c r="DE45">
        <v>0.5</v>
      </c>
      <c r="DF45" t="s">
        <v>425</v>
      </c>
      <c r="DG45">
        <v>2</v>
      </c>
      <c r="DH45">
        <v>1693589817.5</v>
      </c>
      <c r="DI45">
        <v>946.06500000000005</v>
      </c>
      <c r="DJ45">
        <v>1000.13</v>
      </c>
      <c r="DK45">
        <v>25.070499999999999</v>
      </c>
      <c r="DL45">
        <v>18.4892</v>
      </c>
      <c r="DM45">
        <v>947.69100000000003</v>
      </c>
      <c r="DN45">
        <v>25.1005</v>
      </c>
      <c r="DO45">
        <v>500.34399999999999</v>
      </c>
      <c r="DP45">
        <v>99.836799999999997</v>
      </c>
      <c r="DQ45">
        <v>0.10005600000000001</v>
      </c>
      <c r="DR45">
        <v>28.5533</v>
      </c>
      <c r="DS45">
        <v>28.084299999999999</v>
      </c>
      <c r="DT45">
        <v>999.9</v>
      </c>
      <c r="DU45">
        <v>0</v>
      </c>
      <c r="DV45">
        <v>0</v>
      </c>
      <c r="DW45">
        <v>10002.5</v>
      </c>
      <c r="DX45">
        <v>0</v>
      </c>
      <c r="DY45">
        <v>1925.54</v>
      </c>
      <c r="DZ45">
        <v>-53.864899999999999</v>
      </c>
      <c r="EA45">
        <v>970.74400000000003</v>
      </c>
      <c r="EB45">
        <v>1018.97</v>
      </c>
      <c r="EC45">
        <v>6.7239000000000004</v>
      </c>
      <c r="ED45">
        <v>1000.13</v>
      </c>
      <c r="EE45">
        <v>18.4892</v>
      </c>
      <c r="EF45">
        <v>2.5171899999999998</v>
      </c>
      <c r="EG45">
        <v>1.8459000000000001</v>
      </c>
      <c r="EH45">
        <v>21.138100000000001</v>
      </c>
      <c r="EI45">
        <v>16.181000000000001</v>
      </c>
      <c r="EJ45">
        <v>1800.14</v>
      </c>
      <c r="EK45">
        <v>0.97799499999999995</v>
      </c>
      <c r="EL45">
        <v>2.2005199999999999E-2</v>
      </c>
      <c r="EM45">
        <v>0</v>
      </c>
      <c r="EN45">
        <v>1128.21</v>
      </c>
      <c r="EO45">
        <v>5.0010300000000001</v>
      </c>
      <c r="EP45">
        <v>20891.5</v>
      </c>
      <c r="EQ45">
        <v>14702.2</v>
      </c>
      <c r="ER45">
        <v>48.561999999999998</v>
      </c>
      <c r="ES45">
        <v>50.75</v>
      </c>
      <c r="ET45">
        <v>50.25</v>
      </c>
      <c r="EU45">
        <v>49.311999999999998</v>
      </c>
      <c r="EV45">
        <v>49.936999999999998</v>
      </c>
      <c r="EW45">
        <v>1755.64</v>
      </c>
      <c r="EX45">
        <v>39.5</v>
      </c>
      <c r="EY45">
        <v>0</v>
      </c>
      <c r="EZ45">
        <v>100.7999999523163</v>
      </c>
      <c r="FA45">
        <v>0</v>
      </c>
      <c r="FB45">
        <v>1130.115</v>
      </c>
      <c r="FC45">
        <v>-14.106324766957</v>
      </c>
      <c r="FD45">
        <v>-262.75555512367021</v>
      </c>
      <c r="FE45">
        <v>20921.2</v>
      </c>
      <c r="FF45">
        <v>15</v>
      </c>
      <c r="FG45">
        <v>1693589847.5</v>
      </c>
      <c r="FH45" t="s">
        <v>574</v>
      </c>
      <c r="FI45">
        <v>1693589837</v>
      </c>
      <c r="FJ45">
        <v>1693589847.5</v>
      </c>
      <c r="FK45">
        <v>32</v>
      </c>
      <c r="FL45">
        <v>-0.2</v>
      </c>
      <c r="FM45">
        <v>-1E-3</v>
      </c>
      <c r="FN45">
        <v>-1.6259999999999999</v>
      </c>
      <c r="FO45">
        <v>-0.03</v>
      </c>
      <c r="FP45">
        <v>1000</v>
      </c>
      <c r="FQ45">
        <v>19</v>
      </c>
      <c r="FR45">
        <v>0.15</v>
      </c>
      <c r="FS45">
        <v>0.05</v>
      </c>
      <c r="FT45">
        <v>39.571474401815863</v>
      </c>
      <c r="FU45">
        <v>-0.8841212430616554</v>
      </c>
      <c r="FV45">
        <v>0.17248714692602399</v>
      </c>
      <c r="FW45">
        <v>1</v>
      </c>
      <c r="FX45">
        <v>0.49506568829499542</v>
      </c>
      <c r="FY45">
        <v>-9.3935909991571795E-2</v>
      </c>
      <c r="FZ45">
        <v>1.3633653215349959E-2</v>
      </c>
      <c r="GA45">
        <v>1</v>
      </c>
      <c r="GB45">
        <v>2</v>
      </c>
      <c r="GC45">
        <v>2</v>
      </c>
      <c r="GD45" t="s">
        <v>427</v>
      </c>
      <c r="GE45">
        <v>2.8988999999999998</v>
      </c>
      <c r="GF45">
        <v>2.8180900000000002</v>
      </c>
      <c r="GG45">
        <v>0.16630700000000001</v>
      </c>
      <c r="GH45">
        <v>0.17203299999999999</v>
      </c>
      <c r="GI45">
        <v>0.123946</v>
      </c>
      <c r="GJ45">
        <v>9.9459800000000001E-2</v>
      </c>
      <c r="GK45">
        <v>23081.9</v>
      </c>
      <c r="GL45">
        <v>23072.2</v>
      </c>
      <c r="GM45">
        <v>24568</v>
      </c>
      <c r="GN45">
        <v>24891.3</v>
      </c>
      <c r="GO45">
        <v>28596.9</v>
      </c>
      <c r="GP45">
        <v>29287.3</v>
      </c>
      <c r="GQ45">
        <v>33225.699999999997</v>
      </c>
      <c r="GR45">
        <v>33212.6</v>
      </c>
      <c r="GS45">
        <v>1.9498</v>
      </c>
      <c r="GT45">
        <v>1.8352999999999999</v>
      </c>
      <c r="GU45">
        <v>4.1961699999999998E-2</v>
      </c>
      <c r="GV45">
        <v>0</v>
      </c>
      <c r="GW45">
        <v>27.399000000000001</v>
      </c>
      <c r="GX45">
        <v>999.9</v>
      </c>
      <c r="GY45">
        <v>36.700000000000003</v>
      </c>
      <c r="GZ45">
        <v>36</v>
      </c>
      <c r="HA45">
        <v>21.9405</v>
      </c>
      <c r="HB45">
        <v>63.051900000000003</v>
      </c>
      <c r="HC45">
        <v>24.8157</v>
      </c>
      <c r="HD45">
        <v>1</v>
      </c>
      <c r="HE45">
        <v>0.56109799999999999</v>
      </c>
      <c r="HF45">
        <v>3.6319499999999998</v>
      </c>
      <c r="HG45">
        <v>20.1295</v>
      </c>
      <c r="HH45">
        <v>5.2346599999999999</v>
      </c>
      <c r="HI45">
        <v>11.9213</v>
      </c>
      <c r="HJ45">
        <v>4.9598000000000004</v>
      </c>
      <c r="HK45">
        <v>3.2890000000000001</v>
      </c>
      <c r="HL45">
        <v>9999</v>
      </c>
      <c r="HM45">
        <v>9999</v>
      </c>
      <c r="HN45">
        <v>9999</v>
      </c>
      <c r="HO45">
        <v>900.7</v>
      </c>
      <c r="HP45">
        <v>1.8811</v>
      </c>
      <c r="HQ45">
        <v>1.8782000000000001</v>
      </c>
      <c r="HR45">
        <v>1.8861399999999999</v>
      </c>
      <c r="HS45">
        <v>1.8839999999999999</v>
      </c>
      <c r="HT45">
        <v>1.88141</v>
      </c>
      <c r="HU45">
        <v>1.8805099999999999</v>
      </c>
      <c r="HV45">
        <v>1.88171</v>
      </c>
      <c r="HW45">
        <v>1.8811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-1.6259999999999999</v>
      </c>
      <c r="IL45">
        <v>-0.03</v>
      </c>
      <c r="IM45">
        <v>-2.1223248677375079</v>
      </c>
      <c r="IN45">
        <v>2.2153513873161218E-3</v>
      </c>
      <c r="IO45">
        <v>-2.2967369670569612E-6</v>
      </c>
      <c r="IP45">
        <v>7.7859689150384122E-10</v>
      </c>
      <c r="IQ45">
        <v>-0.19465995197465841</v>
      </c>
      <c r="IR45">
        <v>-4.1434251034592161E-3</v>
      </c>
      <c r="IS45">
        <v>8.3987709687394815E-4</v>
      </c>
      <c r="IT45">
        <v>-7.4586254598011197E-6</v>
      </c>
      <c r="IU45">
        <v>2</v>
      </c>
      <c r="IV45">
        <v>1930</v>
      </c>
      <c r="IW45">
        <v>2</v>
      </c>
      <c r="IX45">
        <v>41</v>
      </c>
      <c r="IY45">
        <v>2.6</v>
      </c>
      <c r="IZ45">
        <v>2.5</v>
      </c>
      <c r="JA45">
        <v>2.0837400000000001</v>
      </c>
      <c r="JB45">
        <v>2.49146</v>
      </c>
      <c r="JC45">
        <v>1.24512</v>
      </c>
      <c r="JD45">
        <v>2.2595200000000002</v>
      </c>
      <c r="JE45">
        <v>1.4501999999999999</v>
      </c>
      <c r="JF45">
        <v>2.4475099999999999</v>
      </c>
      <c r="JG45">
        <v>39.717100000000002</v>
      </c>
      <c r="JH45">
        <v>23.842300000000002</v>
      </c>
      <c r="JI45">
        <v>18</v>
      </c>
      <c r="JJ45">
        <v>499.40100000000001</v>
      </c>
      <c r="JK45">
        <v>471.54300000000001</v>
      </c>
      <c r="JL45">
        <v>23.5779</v>
      </c>
      <c r="JM45">
        <v>34.0565</v>
      </c>
      <c r="JN45">
        <v>30</v>
      </c>
      <c r="JO45">
        <v>34.090499999999999</v>
      </c>
      <c r="JP45">
        <v>34.0854</v>
      </c>
      <c r="JQ45">
        <v>41.807899999999997</v>
      </c>
      <c r="JR45">
        <v>13.0871</v>
      </c>
      <c r="JS45">
        <v>13.829800000000001</v>
      </c>
      <c r="JT45">
        <v>23.5075</v>
      </c>
      <c r="JU45">
        <v>1000</v>
      </c>
      <c r="JV45">
        <v>18.6569</v>
      </c>
      <c r="JW45">
        <v>99.163799999999995</v>
      </c>
      <c r="JX45">
        <v>99.166499999999999</v>
      </c>
    </row>
    <row r="46" spans="1:284" x14ac:dyDescent="0.3">
      <c r="A46">
        <v>30</v>
      </c>
      <c r="B46">
        <v>1693589967.5</v>
      </c>
      <c r="C46">
        <v>5216.9000000953674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1693589967.5</v>
      </c>
      <c r="N46">
        <f t="shared" si="0"/>
        <v>3.9494762430815726E-3</v>
      </c>
      <c r="O46">
        <f t="shared" si="1"/>
        <v>3.9494762430815724</v>
      </c>
      <c r="P46">
        <f t="shared" si="2"/>
        <v>40.554281199240634</v>
      </c>
      <c r="Q46">
        <f t="shared" si="3"/>
        <v>1145.95</v>
      </c>
      <c r="R46">
        <f t="shared" si="4"/>
        <v>898.22862183596669</v>
      </c>
      <c r="S46">
        <f t="shared" si="5"/>
        <v>89.763069798926907</v>
      </c>
      <c r="T46">
        <f t="shared" si="6"/>
        <v>114.51871754635</v>
      </c>
      <c r="U46">
        <f t="shared" si="7"/>
        <v>0.30214250707203755</v>
      </c>
      <c r="V46">
        <f t="shared" si="8"/>
        <v>2.9173972843394917</v>
      </c>
      <c r="W46">
        <f t="shared" si="9"/>
        <v>0.28577249859123094</v>
      </c>
      <c r="X46">
        <f t="shared" si="10"/>
        <v>0.18000464465966287</v>
      </c>
      <c r="Y46">
        <f t="shared" si="11"/>
        <v>344.35859864378892</v>
      </c>
      <c r="Z46">
        <f t="shared" si="12"/>
        <v>29.276728970720228</v>
      </c>
      <c r="AA46">
        <f t="shared" si="13"/>
        <v>28.061599999999999</v>
      </c>
      <c r="AB46">
        <f t="shared" si="14"/>
        <v>3.8084885750779733</v>
      </c>
      <c r="AC46">
        <f t="shared" si="15"/>
        <v>64.092375301041344</v>
      </c>
      <c r="AD46">
        <f t="shared" si="16"/>
        <v>2.4707641908353</v>
      </c>
      <c r="AE46">
        <f t="shared" si="17"/>
        <v>3.8550048726235242</v>
      </c>
      <c r="AF46">
        <f t="shared" si="18"/>
        <v>1.3377243842426734</v>
      </c>
      <c r="AG46">
        <f t="shared" si="19"/>
        <v>-174.17190231989736</v>
      </c>
      <c r="AH46">
        <f t="shared" si="20"/>
        <v>32.793447619005399</v>
      </c>
      <c r="AI46">
        <f t="shared" si="21"/>
        <v>2.4542564218483047</v>
      </c>
      <c r="AJ46">
        <f t="shared" si="22"/>
        <v>205.43440036474527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52301.421881803268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10381.5</v>
      </c>
      <c r="AX46">
        <v>1121.1443999999999</v>
      </c>
      <c r="AY46">
        <v>1517.948897839402</v>
      </c>
      <c r="AZ46">
        <f t="shared" si="27"/>
        <v>0.26140833752980774</v>
      </c>
      <c r="BA46">
        <v>0.5</v>
      </c>
      <c r="BB46">
        <f t="shared" si="28"/>
        <v>1513.1345993218943</v>
      </c>
      <c r="BC46">
        <f t="shared" si="29"/>
        <v>40.554281199240634</v>
      </c>
      <c r="BD46">
        <f t="shared" si="30"/>
        <v>197.77300003378406</v>
      </c>
      <c r="BE46">
        <f t="shared" si="31"/>
        <v>2.9438039257411272E-2</v>
      </c>
      <c r="BF46">
        <f t="shared" si="32"/>
        <v>1.260860036121644</v>
      </c>
      <c r="BG46">
        <f t="shared" si="33"/>
        <v>727.88568266702327</v>
      </c>
      <c r="BH46" t="s">
        <v>578</v>
      </c>
      <c r="BI46">
        <v>702.33</v>
      </c>
      <c r="BJ46">
        <f t="shared" si="34"/>
        <v>702.33</v>
      </c>
      <c r="BK46">
        <f t="shared" si="35"/>
        <v>0.53731643996733136</v>
      </c>
      <c r="BL46">
        <f t="shared" si="36"/>
        <v>0.48650723872454238</v>
      </c>
      <c r="BM46">
        <f t="shared" si="37"/>
        <v>0.70118814971042664</v>
      </c>
      <c r="BN46">
        <f t="shared" si="38"/>
        <v>0.75675162081888014</v>
      </c>
      <c r="BO46">
        <f t="shared" si="39"/>
        <v>0.78494932268712125</v>
      </c>
      <c r="BP46">
        <f t="shared" si="40"/>
        <v>0.30476772570367194</v>
      </c>
      <c r="BQ46">
        <f t="shared" si="41"/>
        <v>0.69523227429632806</v>
      </c>
      <c r="BR46">
        <v>8026</v>
      </c>
      <c r="BS46">
        <v>290.00000000000011</v>
      </c>
      <c r="BT46">
        <v>1419.8</v>
      </c>
      <c r="BU46">
        <v>85</v>
      </c>
      <c r="BV46">
        <v>10381.5</v>
      </c>
      <c r="BW46">
        <v>1412.64</v>
      </c>
      <c r="BX46">
        <v>7.16</v>
      </c>
      <c r="BY46">
        <v>300.00000000000011</v>
      </c>
      <c r="BZ46">
        <v>38.299999999999997</v>
      </c>
      <c r="CA46">
        <v>1517.948897839402</v>
      </c>
      <c r="CB46">
        <v>1.7331247392074129</v>
      </c>
      <c r="CC46">
        <v>-109.3285109810018</v>
      </c>
      <c r="CD46">
        <v>1.470535074311204</v>
      </c>
      <c r="CE46">
        <v>0.99495980341844525</v>
      </c>
      <c r="CF46">
        <v>-1.125565383759734E-2</v>
      </c>
      <c r="CG46">
        <v>289.99999999999989</v>
      </c>
      <c r="CH46">
        <v>1410.07</v>
      </c>
      <c r="CI46">
        <v>895</v>
      </c>
      <c r="CJ46">
        <v>10329.799999999999</v>
      </c>
      <c r="CK46">
        <v>1412.11</v>
      </c>
      <c r="CL46">
        <v>-2.04</v>
      </c>
      <c r="CZ46">
        <f t="shared" si="42"/>
        <v>1799.94</v>
      </c>
      <c r="DA46">
        <f t="shared" si="43"/>
        <v>1513.1345993218943</v>
      </c>
      <c r="DB46">
        <f t="shared" si="44"/>
        <v>0.84065835490177132</v>
      </c>
      <c r="DC46">
        <f t="shared" si="45"/>
        <v>0.19131670980354284</v>
      </c>
      <c r="DD46">
        <v>6</v>
      </c>
      <c r="DE46">
        <v>0.5</v>
      </c>
      <c r="DF46" t="s">
        <v>425</v>
      </c>
      <c r="DG46">
        <v>2</v>
      </c>
      <c r="DH46">
        <v>1693589967.5</v>
      </c>
      <c r="DI46">
        <v>1145.95</v>
      </c>
      <c r="DJ46">
        <v>1200.01</v>
      </c>
      <c r="DK46">
        <v>24.7241</v>
      </c>
      <c r="DL46">
        <v>20.105</v>
      </c>
      <c r="DM46">
        <v>1147.77</v>
      </c>
      <c r="DN46">
        <v>24.623999999999999</v>
      </c>
      <c r="DO46">
        <v>500.33499999999998</v>
      </c>
      <c r="DP46">
        <v>99.832999999999998</v>
      </c>
      <c r="DQ46">
        <v>0.10043299999999999</v>
      </c>
      <c r="DR46">
        <v>28.270099999999999</v>
      </c>
      <c r="DS46">
        <v>28.061599999999999</v>
      </c>
      <c r="DT46">
        <v>999.9</v>
      </c>
      <c r="DU46">
        <v>0</v>
      </c>
      <c r="DV46">
        <v>0</v>
      </c>
      <c r="DW46">
        <v>9947.5</v>
      </c>
      <c r="DX46">
        <v>0</v>
      </c>
      <c r="DY46">
        <v>1926.04</v>
      </c>
      <c r="DZ46">
        <v>-54.059600000000003</v>
      </c>
      <c r="EA46">
        <v>1175</v>
      </c>
      <c r="EB46">
        <v>1224.6300000000001</v>
      </c>
      <c r="EC46">
        <v>4.6191399999999998</v>
      </c>
      <c r="ED46">
        <v>1200.01</v>
      </c>
      <c r="EE46">
        <v>20.105</v>
      </c>
      <c r="EF46">
        <v>2.46828</v>
      </c>
      <c r="EG46">
        <v>2.0071400000000001</v>
      </c>
      <c r="EH46">
        <v>20.818899999999999</v>
      </c>
      <c r="EI46">
        <v>17.500800000000002</v>
      </c>
      <c r="EJ46">
        <v>1799.94</v>
      </c>
      <c r="EK46">
        <v>0.97799499999999995</v>
      </c>
      <c r="EL46">
        <v>2.20051E-2</v>
      </c>
      <c r="EM46">
        <v>0</v>
      </c>
      <c r="EN46">
        <v>1120.29</v>
      </c>
      <c r="EO46">
        <v>5.0010300000000001</v>
      </c>
      <c r="EP46">
        <v>20752.7</v>
      </c>
      <c r="EQ46">
        <v>14700.6</v>
      </c>
      <c r="ER46">
        <v>48.811999999999998</v>
      </c>
      <c r="ES46">
        <v>50.936999999999998</v>
      </c>
      <c r="ET46">
        <v>50.375</v>
      </c>
      <c r="EU46">
        <v>49.5</v>
      </c>
      <c r="EV46">
        <v>50.061999999999998</v>
      </c>
      <c r="EW46">
        <v>1755.44</v>
      </c>
      <c r="EX46">
        <v>39.5</v>
      </c>
      <c r="EY46">
        <v>0</v>
      </c>
      <c r="EZ46">
        <v>148.20000004768369</v>
      </c>
      <c r="FA46">
        <v>0</v>
      </c>
      <c r="FB46">
        <v>1121.1443999999999</v>
      </c>
      <c r="FC46">
        <v>-8.0315384572844355</v>
      </c>
      <c r="FD46">
        <v>-148.69999987247121</v>
      </c>
      <c r="FE46">
        <v>20771.651999999998</v>
      </c>
      <c r="FF46">
        <v>15</v>
      </c>
      <c r="FG46">
        <v>1693589920.5</v>
      </c>
      <c r="FH46" t="s">
        <v>579</v>
      </c>
      <c r="FI46">
        <v>1693589920.5</v>
      </c>
      <c r="FJ46">
        <v>1693589917.5</v>
      </c>
      <c r="FK46">
        <v>33</v>
      </c>
      <c r="FL46">
        <v>-0.19400000000000001</v>
      </c>
      <c r="FM46">
        <v>0</v>
      </c>
      <c r="FN46">
        <v>-1.82</v>
      </c>
      <c r="FO46">
        <v>-0.01</v>
      </c>
      <c r="FP46">
        <v>1200</v>
      </c>
      <c r="FQ46">
        <v>20</v>
      </c>
      <c r="FR46">
        <v>0.17</v>
      </c>
      <c r="FS46">
        <v>0.05</v>
      </c>
      <c r="FT46">
        <v>40.339183333549457</v>
      </c>
      <c r="FU46">
        <v>-0.49909580557625588</v>
      </c>
      <c r="FV46">
        <v>0.18679676305251011</v>
      </c>
      <c r="FW46">
        <v>1</v>
      </c>
      <c r="FX46">
        <v>0.33921693765448918</v>
      </c>
      <c r="FY46">
        <v>-0.1060174441869722</v>
      </c>
      <c r="FZ46">
        <v>1.5862010518258331E-2</v>
      </c>
      <c r="GA46">
        <v>1</v>
      </c>
      <c r="GB46">
        <v>2</v>
      </c>
      <c r="GC46">
        <v>2</v>
      </c>
      <c r="GD46" t="s">
        <v>427</v>
      </c>
      <c r="GE46">
        <v>2.8988299999999998</v>
      </c>
      <c r="GF46">
        <v>2.81799</v>
      </c>
      <c r="GG46">
        <v>0.187719</v>
      </c>
      <c r="GH46">
        <v>0.192889</v>
      </c>
      <c r="GI46">
        <v>0.122308</v>
      </c>
      <c r="GJ46">
        <v>0.105488</v>
      </c>
      <c r="GK46">
        <v>22489.1</v>
      </c>
      <c r="GL46">
        <v>22487.3</v>
      </c>
      <c r="GM46">
        <v>24569.1</v>
      </c>
      <c r="GN46">
        <v>24888.2</v>
      </c>
      <c r="GO46">
        <v>28651.599999999999</v>
      </c>
      <c r="GP46">
        <v>29085.7</v>
      </c>
      <c r="GQ46">
        <v>33226.699999999997</v>
      </c>
      <c r="GR46">
        <v>33207</v>
      </c>
      <c r="GS46">
        <v>1.9484999999999999</v>
      </c>
      <c r="GT46">
        <v>1.8382000000000001</v>
      </c>
      <c r="GU46">
        <v>4.0769600000000003E-2</v>
      </c>
      <c r="GV46">
        <v>0</v>
      </c>
      <c r="GW46">
        <v>27.395700000000001</v>
      </c>
      <c r="GX46">
        <v>999.9</v>
      </c>
      <c r="GY46">
        <v>37.5</v>
      </c>
      <c r="GZ46">
        <v>35.9</v>
      </c>
      <c r="HA46">
        <v>22.2971</v>
      </c>
      <c r="HB46">
        <v>62.962000000000003</v>
      </c>
      <c r="HC46">
        <v>24.0745</v>
      </c>
      <c r="HD46">
        <v>1</v>
      </c>
      <c r="HE46">
        <v>0.567774</v>
      </c>
      <c r="HF46">
        <v>4.4150499999999999</v>
      </c>
      <c r="HG46">
        <v>20.112500000000001</v>
      </c>
      <c r="HH46">
        <v>5.2340600000000004</v>
      </c>
      <c r="HI46">
        <v>11.924899999999999</v>
      </c>
      <c r="HJ46">
        <v>4.9602000000000004</v>
      </c>
      <c r="HK46">
        <v>3.2890000000000001</v>
      </c>
      <c r="HL46">
        <v>9999</v>
      </c>
      <c r="HM46">
        <v>9999</v>
      </c>
      <c r="HN46">
        <v>9999</v>
      </c>
      <c r="HO46">
        <v>900.8</v>
      </c>
      <c r="HP46">
        <v>1.8810899999999999</v>
      </c>
      <c r="HQ46">
        <v>1.8782000000000001</v>
      </c>
      <c r="HR46">
        <v>1.8860600000000001</v>
      </c>
      <c r="HS46">
        <v>1.88385</v>
      </c>
      <c r="HT46">
        <v>1.88141</v>
      </c>
      <c r="HU46">
        <v>1.88049</v>
      </c>
      <c r="HV46">
        <v>1.8815900000000001</v>
      </c>
      <c r="HW46">
        <v>1.8811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-1.82</v>
      </c>
      <c r="IL46">
        <v>0.10009999999999999</v>
      </c>
      <c r="IM46">
        <v>-2.5171381704034799</v>
      </c>
      <c r="IN46">
        <v>2.2153513873161218E-3</v>
      </c>
      <c r="IO46">
        <v>-2.2967369670569612E-6</v>
      </c>
      <c r="IP46">
        <v>7.7859689150384122E-10</v>
      </c>
      <c r="IQ46">
        <v>-0.19571887000010549</v>
      </c>
      <c r="IR46">
        <v>-4.1434251034592161E-3</v>
      </c>
      <c r="IS46">
        <v>8.3987709687394815E-4</v>
      </c>
      <c r="IT46">
        <v>-7.4586254598011197E-6</v>
      </c>
      <c r="IU46">
        <v>2</v>
      </c>
      <c r="IV46">
        <v>1930</v>
      </c>
      <c r="IW46">
        <v>2</v>
      </c>
      <c r="IX46">
        <v>41</v>
      </c>
      <c r="IY46">
        <v>0.8</v>
      </c>
      <c r="IZ46">
        <v>0.8</v>
      </c>
      <c r="JA46">
        <v>2.4182100000000002</v>
      </c>
      <c r="JB46">
        <v>2.49268</v>
      </c>
      <c r="JC46">
        <v>1.24512</v>
      </c>
      <c r="JD46">
        <v>2.2595200000000002</v>
      </c>
      <c r="JE46">
        <v>1.4501999999999999</v>
      </c>
      <c r="JF46">
        <v>2.4072300000000002</v>
      </c>
      <c r="JG46">
        <v>39.641800000000003</v>
      </c>
      <c r="JH46">
        <v>23.8598</v>
      </c>
      <c r="JI46">
        <v>18</v>
      </c>
      <c r="JJ46">
        <v>498.50900000000001</v>
      </c>
      <c r="JK46">
        <v>473.56700000000001</v>
      </c>
      <c r="JL46">
        <v>22.561299999999999</v>
      </c>
      <c r="JM46">
        <v>34.083599999999997</v>
      </c>
      <c r="JN46">
        <v>30.000499999999999</v>
      </c>
      <c r="JO46">
        <v>34.090499999999999</v>
      </c>
      <c r="JP46">
        <v>34.082299999999996</v>
      </c>
      <c r="JQ46">
        <v>48.488599999999998</v>
      </c>
      <c r="JR46">
        <v>7.5315599999999998</v>
      </c>
      <c r="JS46">
        <v>20.234999999999999</v>
      </c>
      <c r="JT46">
        <v>22.5549</v>
      </c>
      <c r="JU46">
        <v>1200</v>
      </c>
      <c r="JV46">
        <v>20.2666</v>
      </c>
      <c r="JW46">
        <v>99.167500000000004</v>
      </c>
      <c r="JX46">
        <v>99.151700000000005</v>
      </c>
    </row>
    <row r="47" spans="1:284" x14ac:dyDescent="0.3">
      <c r="A47">
        <v>31</v>
      </c>
      <c r="B47">
        <v>1693590108.5999999</v>
      </c>
      <c r="C47">
        <v>5358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1693590108.5999999</v>
      </c>
      <c r="N47">
        <f t="shared" si="0"/>
        <v>2.7780963422916341E-3</v>
      </c>
      <c r="O47">
        <f t="shared" si="1"/>
        <v>2.7780963422916343</v>
      </c>
      <c r="P47">
        <f t="shared" si="2"/>
        <v>40.768613557851083</v>
      </c>
      <c r="Q47">
        <f t="shared" si="3"/>
        <v>1446.22</v>
      </c>
      <c r="R47">
        <f t="shared" si="4"/>
        <v>1098.453031507499</v>
      </c>
      <c r="S47">
        <f t="shared" si="5"/>
        <v>109.76562905701557</v>
      </c>
      <c r="T47">
        <f t="shared" si="6"/>
        <v>144.51710132474003</v>
      </c>
      <c r="U47">
        <f t="shared" si="7"/>
        <v>0.21080052141179029</v>
      </c>
      <c r="V47">
        <f t="shared" si="8"/>
        <v>2.9243293815755651</v>
      </c>
      <c r="W47">
        <f t="shared" si="9"/>
        <v>0.20270782742548205</v>
      </c>
      <c r="X47">
        <f t="shared" si="10"/>
        <v>0.127393602591058</v>
      </c>
      <c r="Y47">
        <f t="shared" si="11"/>
        <v>344.38081180717523</v>
      </c>
      <c r="Z47">
        <f t="shared" si="12"/>
        <v>29.315353968965866</v>
      </c>
      <c r="AA47">
        <f t="shared" si="13"/>
        <v>27.978200000000001</v>
      </c>
      <c r="AB47">
        <f t="shared" si="14"/>
        <v>3.7900196229011951</v>
      </c>
      <c r="AC47">
        <f t="shared" si="15"/>
        <v>64.892162828216939</v>
      </c>
      <c r="AD47">
        <f t="shared" si="16"/>
        <v>2.4633719454972001</v>
      </c>
      <c r="AE47">
        <f t="shared" si="17"/>
        <v>3.7961008512202903</v>
      </c>
      <c r="AF47">
        <f t="shared" si="18"/>
        <v>1.326647677403995</v>
      </c>
      <c r="AG47">
        <f t="shared" si="19"/>
        <v>-122.51404869506106</v>
      </c>
      <c r="AH47">
        <f t="shared" si="20"/>
        <v>4.3355522545362781</v>
      </c>
      <c r="AI47">
        <f t="shared" si="21"/>
        <v>0.32314243086362004</v>
      </c>
      <c r="AJ47">
        <f t="shared" si="22"/>
        <v>226.52545779751409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52546.507762326961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10376.299999999999</v>
      </c>
      <c r="AX47">
        <v>1120.7053846153849</v>
      </c>
      <c r="AY47">
        <v>1518.40962126878</v>
      </c>
      <c r="AZ47">
        <f t="shared" si="27"/>
        <v>0.2619215731266733</v>
      </c>
      <c r="BA47">
        <v>0.5</v>
      </c>
      <c r="BB47">
        <f t="shared" si="28"/>
        <v>1513.2351059035877</v>
      </c>
      <c r="BC47">
        <f t="shared" si="29"/>
        <v>40.768613557851083</v>
      </c>
      <c r="BD47">
        <f t="shared" si="30"/>
        <v>198.17445972438787</v>
      </c>
      <c r="BE47">
        <f t="shared" si="31"/>
        <v>2.9577722536690412E-2</v>
      </c>
      <c r="BF47">
        <f t="shared" si="32"/>
        <v>1.260174034680007</v>
      </c>
      <c r="BG47">
        <f t="shared" si="33"/>
        <v>727.99160407564068</v>
      </c>
      <c r="BH47" t="s">
        <v>583</v>
      </c>
      <c r="BI47">
        <v>702.05</v>
      </c>
      <c r="BJ47">
        <f t="shared" si="34"/>
        <v>702.05</v>
      </c>
      <c r="BK47">
        <f t="shared" si="35"/>
        <v>0.53764123319149659</v>
      </c>
      <c r="BL47">
        <f t="shared" si="36"/>
        <v>0.48716794203427916</v>
      </c>
      <c r="BM47">
        <f t="shared" si="37"/>
        <v>0.70094745394612834</v>
      </c>
      <c r="BN47">
        <f t="shared" si="38"/>
        <v>0.75780168155500782</v>
      </c>
      <c r="BO47">
        <f t="shared" si="39"/>
        <v>0.78476036790553272</v>
      </c>
      <c r="BP47">
        <f t="shared" si="40"/>
        <v>0.30517945072829489</v>
      </c>
      <c r="BQ47">
        <f t="shared" si="41"/>
        <v>0.69482054927170511</v>
      </c>
      <c r="BR47">
        <v>8028</v>
      </c>
      <c r="BS47">
        <v>290.00000000000011</v>
      </c>
      <c r="BT47">
        <v>1418.59</v>
      </c>
      <c r="BU47">
        <v>105</v>
      </c>
      <c r="BV47">
        <v>10376.299999999999</v>
      </c>
      <c r="BW47">
        <v>1412.16</v>
      </c>
      <c r="BX47">
        <v>6.43</v>
      </c>
      <c r="BY47">
        <v>300.00000000000011</v>
      </c>
      <c r="BZ47">
        <v>38.299999999999997</v>
      </c>
      <c r="CA47">
        <v>1518.40962126878</v>
      </c>
      <c r="CB47">
        <v>1.3381021914465281</v>
      </c>
      <c r="CC47">
        <v>-110.25104755888719</v>
      </c>
      <c r="CD47">
        <v>1.1352245947738471</v>
      </c>
      <c r="CE47">
        <v>0.99704015604590712</v>
      </c>
      <c r="CF47">
        <v>-1.12542042269188E-2</v>
      </c>
      <c r="CG47">
        <v>289.99999999999989</v>
      </c>
      <c r="CH47">
        <v>1409.3</v>
      </c>
      <c r="CI47">
        <v>895</v>
      </c>
      <c r="CJ47">
        <v>10328.5</v>
      </c>
      <c r="CK47">
        <v>1411.67</v>
      </c>
      <c r="CL47">
        <v>-2.37</v>
      </c>
      <c r="CZ47">
        <f t="shared" si="42"/>
        <v>1800.06</v>
      </c>
      <c r="DA47">
        <f t="shared" si="43"/>
        <v>1513.2351059035877</v>
      </c>
      <c r="DB47">
        <f t="shared" si="44"/>
        <v>0.84065814800817074</v>
      </c>
      <c r="DC47">
        <f t="shared" si="45"/>
        <v>0.19131629601634126</v>
      </c>
      <c r="DD47">
        <v>6</v>
      </c>
      <c r="DE47">
        <v>0.5</v>
      </c>
      <c r="DF47" t="s">
        <v>425</v>
      </c>
      <c r="DG47">
        <v>2</v>
      </c>
      <c r="DH47">
        <v>1693590108.5999999</v>
      </c>
      <c r="DI47">
        <v>1446.22</v>
      </c>
      <c r="DJ47">
        <v>1499.93</v>
      </c>
      <c r="DK47">
        <v>24.651599999999998</v>
      </c>
      <c r="DL47">
        <v>21.402100000000001</v>
      </c>
      <c r="DM47">
        <v>1448.26</v>
      </c>
      <c r="DN47">
        <v>24.556100000000001</v>
      </c>
      <c r="DO47">
        <v>500.31299999999999</v>
      </c>
      <c r="DP47">
        <v>99.827500000000001</v>
      </c>
      <c r="DQ47">
        <v>9.9967E-2</v>
      </c>
      <c r="DR47">
        <v>28.005700000000001</v>
      </c>
      <c r="DS47">
        <v>27.978200000000001</v>
      </c>
      <c r="DT47">
        <v>999.9</v>
      </c>
      <c r="DU47">
        <v>0</v>
      </c>
      <c r="DV47">
        <v>0</v>
      </c>
      <c r="DW47">
        <v>9987.5</v>
      </c>
      <c r="DX47">
        <v>0</v>
      </c>
      <c r="DY47">
        <v>1921.33</v>
      </c>
      <c r="DZ47">
        <v>-53.7104</v>
      </c>
      <c r="EA47">
        <v>1482.77</v>
      </c>
      <c r="EB47">
        <v>1532.73</v>
      </c>
      <c r="EC47">
        <v>3.24953</v>
      </c>
      <c r="ED47">
        <v>1499.93</v>
      </c>
      <c r="EE47">
        <v>21.402100000000001</v>
      </c>
      <c r="EF47">
        <v>2.4609100000000002</v>
      </c>
      <c r="EG47">
        <v>2.13652</v>
      </c>
      <c r="EH47">
        <v>20.770299999999999</v>
      </c>
      <c r="EI47">
        <v>18.4941</v>
      </c>
      <c r="EJ47">
        <v>1800.06</v>
      </c>
      <c r="EK47">
        <v>0.97799800000000003</v>
      </c>
      <c r="EL47">
        <v>2.20015E-2</v>
      </c>
      <c r="EM47">
        <v>0</v>
      </c>
      <c r="EN47">
        <v>1119.82</v>
      </c>
      <c r="EO47">
        <v>5.0010300000000001</v>
      </c>
      <c r="EP47">
        <v>20765.599999999999</v>
      </c>
      <c r="EQ47">
        <v>14701.6</v>
      </c>
      <c r="ER47">
        <v>48.936999999999998</v>
      </c>
      <c r="ES47">
        <v>51.186999999999998</v>
      </c>
      <c r="ET47">
        <v>50.561999999999998</v>
      </c>
      <c r="EU47">
        <v>49.686999999999998</v>
      </c>
      <c r="EV47">
        <v>50.311999999999998</v>
      </c>
      <c r="EW47">
        <v>1755.56</v>
      </c>
      <c r="EX47">
        <v>39.49</v>
      </c>
      <c r="EY47">
        <v>0</v>
      </c>
      <c r="EZ47">
        <v>139.20000004768369</v>
      </c>
      <c r="FA47">
        <v>0</v>
      </c>
      <c r="FB47">
        <v>1120.7053846153849</v>
      </c>
      <c r="FC47">
        <v>-7.2588034164168738</v>
      </c>
      <c r="FD47">
        <v>-117.2410256876759</v>
      </c>
      <c r="FE47">
        <v>20780.942307692309</v>
      </c>
      <c r="FF47">
        <v>15</v>
      </c>
      <c r="FG47">
        <v>1693590063.5</v>
      </c>
      <c r="FH47" t="s">
        <v>584</v>
      </c>
      <c r="FI47">
        <v>1693590063.5</v>
      </c>
      <c r="FJ47">
        <v>1693590062.5</v>
      </c>
      <c r="FK47">
        <v>34</v>
      </c>
      <c r="FL47">
        <v>-0.28199999999999997</v>
      </c>
      <c r="FM47">
        <v>-3.0000000000000001E-3</v>
      </c>
      <c r="FN47">
        <v>-2.0150000000000001</v>
      </c>
      <c r="FO47">
        <v>1.4999999999999999E-2</v>
      </c>
      <c r="FP47">
        <v>1500</v>
      </c>
      <c r="FQ47">
        <v>21</v>
      </c>
      <c r="FR47">
        <v>0.18</v>
      </c>
      <c r="FS47">
        <v>7.0000000000000007E-2</v>
      </c>
      <c r="FT47">
        <v>40.826950298367272</v>
      </c>
      <c r="FU47">
        <v>-0.67365208726779546</v>
      </c>
      <c r="FV47">
        <v>0.1861452099743206</v>
      </c>
      <c r="FW47">
        <v>1</v>
      </c>
      <c r="FX47">
        <v>0.22598089352573539</v>
      </c>
      <c r="FY47">
        <v>-4.2874290639940367E-2</v>
      </c>
      <c r="FZ47">
        <v>6.5848591288243229E-3</v>
      </c>
      <c r="GA47">
        <v>1</v>
      </c>
      <c r="GB47">
        <v>2</v>
      </c>
      <c r="GC47">
        <v>2</v>
      </c>
      <c r="GD47" t="s">
        <v>427</v>
      </c>
      <c r="GE47">
        <v>2.8986000000000001</v>
      </c>
      <c r="GF47">
        <v>2.81786</v>
      </c>
      <c r="GG47">
        <v>0.216277</v>
      </c>
      <c r="GH47">
        <v>0.22076000000000001</v>
      </c>
      <c r="GI47">
        <v>0.12205199999999999</v>
      </c>
      <c r="GJ47">
        <v>0.11017</v>
      </c>
      <c r="GK47">
        <v>21693.200000000001</v>
      </c>
      <c r="GL47">
        <v>21704.799999999999</v>
      </c>
      <c r="GM47">
        <v>24565.599999999999</v>
      </c>
      <c r="GN47">
        <v>24883.8</v>
      </c>
      <c r="GO47">
        <v>28656.1</v>
      </c>
      <c r="GP47">
        <v>28927.599999999999</v>
      </c>
      <c r="GQ47">
        <v>33221.800000000003</v>
      </c>
      <c r="GR47">
        <v>33200.6</v>
      </c>
      <c r="GS47">
        <v>1.9466000000000001</v>
      </c>
      <c r="GT47">
        <v>1.8392999999999999</v>
      </c>
      <c r="GU47">
        <v>4.2095800000000003E-2</v>
      </c>
      <c r="GV47">
        <v>0</v>
      </c>
      <c r="GW47">
        <v>27.290500000000002</v>
      </c>
      <c r="GX47">
        <v>999.9</v>
      </c>
      <c r="GY47">
        <v>39</v>
      </c>
      <c r="GZ47">
        <v>35.9</v>
      </c>
      <c r="HA47">
        <v>23.1907</v>
      </c>
      <c r="HB47">
        <v>63.0901</v>
      </c>
      <c r="HC47">
        <v>24.679500000000001</v>
      </c>
      <c r="HD47">
        <v>1</v>
      </c>
      <c r="HE47">
        <v>0.57115899999999997</v>
      </c>
      <c r="HF47">
        <v>3.8193199999999998</v>
      </c>
      <c r="HG47">
        <v>20.1266</v>
      </c>
      <c r="HH47">
        <v>5.2352600000000002</v>
      </c>
      <c r="HI47">
        <v>11.9255</v>
      </c>
      <c r="HJ47">
        <v>4.9603999999999999</v>
      </c>
      <c r="HK47">
        <v>3.2890000000000001</v>
      </c>
      <c r="HL47">
        <v>9999</v>
      </c>
      <c r="HM47">
        <v>9999</v>
      </c>
      <c r="HN47">
        <v>9999</v>
      </c>
      <c r="HO47">
        <v>900.8</v>
      </c>
      <c r="HP47">
        <v>1.881</v>
      </c>
      <c r="HQ47">
        <v>1.87815</v>
      </c>
      <c r="HR47">
        <v>1.88601</v>
      </c>
      <c r="HS47">
        <v>1.88385</v>
      </c>
      <c r="HT47">
        <v>1.8813500000000001</v>
      </c>
      <c r="HU47">
        <v>1.88043</v>
      </c>
      <c r="HV47">
        <v>1.8815599999999999</v>
      </c>
      <c r="HW47">
        <v>1.8810100000000001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-2.04</v>
      </c>
      <c r="IL47">
        <v>9.5500000000000002E-2</v>
      </c>
      <c r="IM47">
        <v>-2.7993958377042292</v>
      </c>
      <c r="IN47">
        <v>2.2153513873161218E-3</v>
      </c>
      <c r="IO47">
        <v>-2.2967369670569612E-6</v>
      </c>
      <c r="IP47">
        <v>7.7859689150384122E-10</v>
      </c>
      <c r="IQ47">
        <v>-0.19873973859081209</v>
      </c>
      <c r="IR47">
        <v>-4.1434251034592161E-3</v>
      </c>
      <c r="IS47">
        <v>8.3987709687394815E-4</v>
      </c>
      <c r="IT47">
        <v>-7.4586254598011197E-6</v>
      </c>
      <c r="IU47">
        <v>2</v>
      </c>
      <c r="IV47">
        <v>1930</v>
      </c>
      <c r="IW47">
        <v>2</v>
      </c>
      <c r="IX47">
        <v>41</v>
      </c>
      <c r="IY47">
        <v>0.8</v>
      </c>
      <c r="IZ47">
        <v>0.8</v>
      </c>
      <c r="JA47">
        <v>2.8930699999999998</v>
      </c>
      <c r="JB47">
        <v>2.48047</v>
      </c>
      <c r="JC47">
        <v>1.24512</v>
      </c>
      <c r="JD47">
        <v>2.2595200000000002</v>
      </c>
      <c r="JE47">
        <v>1.4501999999999999</v>
      </c>
      <c r="JF47">
        <v>2.2253400000000001</v>
      </c>
      <c r="JG47">
        <v>39.566600000000001</v>
      </c>
      <c r="JH47">
        <v>23.8949</v>
      </c>
      <c r="JI47">
        <v>18</v>
      </c>
      <c r="JJ47">
        <v>497.65499999999997</v>
      </c>
      <c r="JK47">
        <v>474.75099999999998</v>
      </c>
      <c r="JL47">
        <v>22.444900000000001</v>
      </c>
      <c r="JM47">
        <v>34.160699999999999</v>
      </c>
      <c r="JN47">
        <v>30.0002</v>
      </c>
      <c r="JO47">
        <v>34.1462</v>
      </c>
      <c r="JP47">
        <v>34.131900000000002</v>
      </c>
      <c r="JQ47">
        <v>58.024000000000001</v>
      </c>
      <c r="JR47">
        <v>10.3277</v>
      </c>
      <c r="JS47">
        <v>30.525400000000001</v>
      </c>
      <c r="JT47">
        <v>22.449400000000001</v>
      </c>
      <c r="JU47">
        <v>1500</v>
      </c>
      <c r="JV47">
        <v>21.292000000000002</v>
      </c>
      <c r="JW47">
        <v>99.153099999999995</v>
      </c>
      <c r="JX47">
        <v>99.133200000000002</v>
      </c>
    </row>
    <row r="48" spans="1:284" x14ac:dyDescent="0.3">
      <c r="A48">
        <v>32</v>
      </c>
      <c r="B48">
        <v>1693590298.0999999</v>
      </c>
      <c r="C48">
        <v>5547.5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1693590298.0999999</v>
      </c>
      <c r="N48">
        <f t="shared" si="0"/>
        <v>1.6551937730434163E-3</v>
      </c>
      <c r="O48">
        <f t="shared" si="1"/>
        <v>1.6551937730434163</v>
      </c>
      <c r="P48">
        <f t="shared" si="2"/>
        <v>40.962350568423467</v>
      </c>
      <c r="Q48">
        <f t="shared" si="3"/>
        <v>1747.31</v>
      </c>
      <c r="R48">
        <f t="shared" si="4"/>
        <v>1165.4510763645726</v>
      </c>
      <c r="S48">
        <f t="shared" si="5"/>
        <v>116.45631774620442</v>
      </c>
      <c r="T48">
        <f t="shared" si="6"/>
        <v>174.59788118764999</v>
      </c>
      <c r="U48">
        <f t="shared" si="7"/>
        <v>0.12162683631237899</v>
      </c>
      <c r="V48">
        <f t="shared" si="8"/>
        <v>2.9198651086368987</v>
      </c>
      <c r="W48">
        <f t="shared" si="9"/>
        <v>0.11888074170021419</v>
      </c>
      <c r="X48">
        <f t="shared" si="10"/>
        <v>7.4542025230810716E-2</v>
      </c>
      <c r="Y48">
        <f t="shared" si="11"/>
        <v>344.35039864410214</v>
      </c>
      <c r="Z48">
        <f t="shared" si="12"/>
        <v>29.544836387018591</v>
      </c>
      <c r="AA48">
        <f t="shared" si="13"/>
        <v>28.018899999999999</v>
      </c>
      <c r="AB48">
        <f t="shared" si="14"/>
        <v>3.7990228633758467</v>
      </c>
      <c r="AC48">
        <f t="shared" si="15"/>
        <v>64.818855603116063</v>
      </c>
      <c r="AD48">
        <f t="shared" si="16"/>
        <v>2.4512810676725003</v>
      </c>
      <c r="AE48">
        <f t="shared" si="17"/>
        <v>3.7817407371114689</v>
      </c>
      <c r="AF48">
        <f t="shared" si="18"/>
        <v>1.3477417957033464</v>
      </c>
      <c r="AG48">
        <f t="shared" si="19"/>
        <v>-72.994045391214655</v>
      </c>
      <c r="AH48">
        <f t="shared" si="20"/>
        <v>-12.309913037020134</v>
      </c>
      <c r="AI48">
        <f t="shared" si="21"/>
        <v>-0.91878830676310741</v>
      </c>
      <c r="AJ48">
        <f t="shared" si="22"/>
        <v>258.1276519091042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52429.383696358018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10366.5</v>
      </c>
      <c r="AX48">
        <v>1113.853076923077</v>
      </c>
      <c r="AY48">
        <v>1516.159901981235</v>
      </c>
      <c r="AZ48">
        <f t="shared" si="27"/>
        <v>0.26534590746823294</v>
      </c>
      <c r="BA48">
        <v>0.5</v>
      </c>
      <c r="BB48">
        <f t="shared" si="28"/>
        <v>1513.100699322051</v>
      </c>
      <c r="BC48">
        <f t="shared" si="29"/>
        <v>40.962350568423467</v>
      </c>
      <c r="BD48">
        <f t="shared" si="30"/>
        <v>200.74753907621374</v>
      </c>
      <c r="BE48">
        <f t="shared" si="31"/>
        <v>2.9708389617365726E-2</v>
      </c>
      <c r="BF48">
        <f t="shared" si="32"/>
        <v>1.2635277423676881</v>
      </c>
      <c r="BG48">
        <f t="shared" si="33"/>
        <v>727.47407081370807</v>
      </c>
      <c r="BH48" t="s">
        <v>588</v>
      </c>
      <c r="BI48">
        <v>709.32</v>
      </c>
      <c r="BJ48">
        <f t="shared" si="34"/>
        <v>709.32</v>
      </c>
      <c r="BK48">
        <f t="shared" si="35"/>
        <v>0.53216016392921395</v>
      </c>
      <c r="BL48">
        <f t="shared" si="36"/>
        <v>0.49862038809716014</v>
      </c>
      <c r="BM48">
        <f t="shared" si="37"/>
        <v>0.70364551542442388</v>
      </c>
      <c r="BN48">
        <f t="shared" si="38"/>
        <v>0.76987185314416762</v>
      </c>
      <c r="BO48">
        <f t="shared" si="39"/>
        <v>0.78568303688546148</v>
      </c>
      <c r="BP48">
        <f t="shared" si="40"/>
        <v>0.31752968233664358</v>
      </c>
      <c r="BQ48">
        <f t="shared" si="41"/>
        <v>0.68247031766335642</v>
      </c>
      <c r="BR48">
        <v>8030</v>
      </c>
      <c r="BS48">
        <v>290.00000000000011</v>
      </c>
      <c r="BT48">
        <v>1415.3</v>
      </c>
      <c r="BU48">
        <v>155</v>
      </c>
      <c r="BV48">
        <v>10366.5</v>
      </c>
      <c r="BW48">
        <v>1409.43</v>
      </c>
      <c r="BX48">
        <v>5.87</v>
      </c>
      <c r="BY48">
        <v>300.00000000000011</v>
      </c>
      <c r="BZ48">
        <v>38.299999999999997</v>
      </c>
      <c r="CA48">
        <v>1516.159901981235</v>
      </c>
      <c r="CB48">
        <v>1.334853381272747</v>
      </c>
      <c r="CC48">
        <v>-110.64081951194861</v>
      </c>
      <c r="CD48">
        <v>1.132376459490851</v>
      </c>
      <c r="CE48">
        <v>0.99707559837766335</v>
      </c>
      <c r="CF48">
        <v>-1.1253550389321481E-2</v>
      </c>
      <c r="CG48">
        <v>289.99999999999989</v>
      </c>
      <c r="CH48">
        <v>1408.75</v>
      </c>
      <c r="CI48">
        <v>895</v>
      </c>
      <c r="CJ48">
        <v>10327.6</v>
      </c>
      <c r="CK48">
        <v>1409.03</v>
      </c>
      <c r="CL48">
        <v>-0.28000000000000003</v>
      </c>
      <c r="CZ48">
        <f t="shared" si="42"/>
        <v>1799.9</v>
      </c>
      <c r="DA48">
        <f t="shared" si="43"/>
        <v>1513.100699322051</v>
      </c>
      <c r="DB48">
        <f t="shared" si="44"/>
        <v>0.84065820285685366</v>
      </c>
      <c r="DC48">
        <f t="shared" si="45"/>
        <v>0.1913164057137075</v>
      </c>
      <c r="DD48">
        <v>6</v>
      </c>
      <c r="DE48">
        <v>0.5</v>
      </c>
      <c r="DF48" t="s">
        <v>425</v>
      </c>
      <c r="DG48">
        <v>2</v>
      </c>
      <c r="DH48">
        <v>1693590298.0999999</v>
      </c>
      <c r="DI48">
        <v>1747.31</v>
      </c>
      <c r="DJ48">
        <v>1799.87</v>
      </c>
      <c r="DK48">
        <v>24.531500000000001</v>
      </c>
      <c r="DL48">
        <v>22.596399999999999</v>
      </c>
      <c r="DM48">
        <v>1749.27</v>
      </c>
      <c r="DN48">
        <v>24.486499999999999</v>
      </c>
      <c r="DO48">
        <v>500.62200000000001</v>
      </c>
      <c r="DP48">
        <v>99.823300000000003</v>
      </c>
      <c r="DQ48">
        <v>0.10051499999999999</v>
      </c>
      <c r="DR48">
        <v>27.9407</v>
      </c>
      <c r="DS48">
        <v>28.018899999999999</v>
      </c>
      <c r="DT48">
        <v>999.9</v>
      </c>
      <c r="DU48">
        <v>0</v>
      </c>
      <c r="DV48">
        <v>0</v>
      </c>
      <c r="DW48">
        <v>9962.5</v>
      </c>
      <c r="DX48">
        <v>0</v>
      </c>
      <c r="DY48">
        <v>1923.13</v>
      </c>
      <c r="DZ48">
        <v>-52.377699999999997</v>
      </c>
      <c r="EA48">
        <v>1791.52</v>
      </c>
      <c r="EB48">
        <v>1841.48</v>
      </c>
      <c r="EC48">
        <v>1.98393</v>
      </c>
      <c r="ED48">
        <v>1799.87</v>
      </c>
      <c r="EE48">
        <v>22.596399999999999</v>
      </c>
      <c r="EF48">
        <v>2.4536899999999999</v>
      </c>
      <c r="EG48">
        <v>2.2556500000000002</v>
      </c>
      <c r="EH48">
        <v>20.7225</v>
      </c>
      <c r="EI48">
        <v>19.363099999999999</v>
      </c>
      <c r="EJ48">
        <v>1799.9</v>
      </c>
      <c r="EK48">
        <v>0.97799800000000003</v>
      </c>
      <c r="EL48">
        <v>2.20015E-2</v>
      </c>
      <c r="EM48">
        <v>0</v>
      </c>
      <c r="EN48">
        <v>1113.5899999999999</v>
      </c>
      <c r="EO48">
        <v>5.0010300000000001</v>
      </c>
      <c r="EP48">
        <v>20649.599999999999</v>
      </c>
      <c r="EQ48">
        <v>14700.3</v>
      </c>
      <c r="ER48">
        <v>49.061999999999998</v>
      </c>
      <c r="ES48">
        <v>51.311999999999998</v>
      </c>
      <c r="ET48">
        <v>50.561999999999998</v>
      </c>
      <c r="EU48">
        <v>49.811999999999998</v>
      </c>
      <c r="EV48">
        <v>50.25</v>
      </c>
      <c r="EW48">
        <v>1755.41</v>
      </c>
      <c r="EX48">
        <v>39.49</v>
      </c>
      <c r="EY48">
        <v>0</v>
      </c>
      <c r="EZ48">
        <v>187.4000000953674</v>
      </c>
      <c r="FA48">
        <v>0</v>
      </c>
      <c r="FB48">
        <v>1113.853076923077</v>
      </c>
      <c r="FC48">
        <v>-2.4307692298453301</v>
      </c>
      <c r="FD48">
        <v>-51.251282064429169</v>
      </c>
      <c r="FE48">
        <v>20654.011538461538</v>
      </c>
      <c r="FF48">
        <v>15</v>
      </c>
      <c r="FG48">
        <v>1693590329.5999999</v>
      </c>
      <c r="FH48" t="s">
        <v>589</v>
      </c>
      <c r="FI48">
        <v>1693590329.5999999</v>
      </c>
      <c r="FJ48">
        <v>1693590318.0999999</v>
      </c>
      <c r="FK48">
        <v>35</v>
      </c>
      <c r="FL48">
        <v>-0.251</v>
      </c>
      <c r="FM48">
        <v>-4.0000000000000001E-3</v>
      </c>
      <c r="FN48">
        <v>-1.96</v>
      </c>
      <c r="FO48">
        <v>4.4999999999999998E-2</v>
      </c>
      <c r="FP48">
        <v>1800</v>
      </c>
      <c r="FQ48">
        <v>23</v>
      </c>
      <c r="FR48">
        <v>0.34</v>
      </c>
      <c r="FS48">
        <v>0.1</v>
      </c>
      <c r="FT48">
        <v>40.586751026528532</v>
      </c>
      <c r="FU48">
        <v>0.89690407964405061</v>
      </c>
      <c r="FV48">
        <v>0.29205058658232591</v>
      </c>
      <c r="FW48">
        <v>0</v>
      </c>
      <c r="FX48">
        <v>0.12977761703129451</v>
      </c>
      <c r="FY48">
        <v>-2.4476353598288321E-2</v>
      </c>
      <c r="FZ48">
        <v>3.7885670442208978E-3</v>
      </c>
      <c r="GA48">
        <v>1</v>
      </c>
      <c r="GB48">
        <v>1</v>
      </c>
      <c r="GC48">
        <v>2</v>
      </c>
      <c r="GD48" t="s">
        <v>491</v>
      </c>
      <c r="GE48">
        <v>2.8994900000000001</v>
      </c>
      <c r="GF48">
        <v>2.8182</v>
      </c>
      <c r="GG48">
        <v>0.241565</v>
      </c>
      <c r="GH48">
        <v>0.245478</v>
      </c>
      <c r="GI48">
        <v>0.12180299999999999</v>
      </c>
      <c r="GJ48">
        <v>0.114386</v>
      </c>
      <c r="GK48">
        <v>20992.2</v>
      </c>
      <c r="GL48">
        <v>21013.7</v>
      </c>
      <c r="GM48">
        <v>24566.799999999999</v>
      </c>
      <c r="GN48">
        <v>24883</v>
      </c>
      <c r="GO48">
        <v>28665.599999999999</v>
      </c>
      <c r="GP48">
        <v>28788.3</v>
      </c>
      <c r="GQ48">
        <v>33223.5</v>
      </c>
      <c r="GR48">
        <v>33198.6</v>
      </c>
      <c r="GS48">
        <v>1.9464999999999999</v>
      </c>
      <c r="GT48">
        <v>1.8424</v>
      </c>
      <c r="GU48">
        <v>5.5223700000000001E-2</v>
      </c>
      <c r="GV48">
        <v>0</v>
      </c>
      <c r="GW48">
        <v>27.116599999999998</v>
      </c>
      <c r="GX48">
        <v>999.9</v>
      </c>
      <c r="GY48">
        <v>42</v>
      </c>
      <c r="GZ48">
        <v>35.9</v>
      </c>
      <c r="HA48">
        <v>24.976800000000001</v>
      </c>
      <c r="HB48">
        <v>62.990099999999998</v>
      </c>
      <c r="HC48">
        <v>23.834099999999999</v>
      </c>
      <c r="HD48">
        <v>1</v>
      </c>
      <c r="HE48">
        <v>0.57109799999999999</v>
      </c>
      <c r="HF48">
        <v>4.2015500000000001</v>
      </c>
      <c r="HG48">
        <v>20.117799999999999</v>
      </c>
      <c r="HH48">
        <v>5.23346</v>
      </c>
      <c r="HI48">
        <v>11.924899999999999</v>
      </c>
      <c r="HJ48">
        <v>4.9598000000000004</v>
      </c>
      <c r="HK48">
        <v>3.2890000000000001</v>
      </c>
      <c r="HL48">
        <v>9999</v>
      </c>
      <c r="HM48">
        <v>9999</v>
      </c>
      <c r="HN48">
        <v>9999</v>
      </c>
      <c r="HO48">
        <v>900.8</v>
      </c>
      <c r="HP48">
        <v>1.88096</v>
      </c>
      <c r="HQ48">
        <v>1.8781399999999999</v>
      </c>
      <c r="HR48">
        <v>1.8859900000000001</v>
      </c>
      <c r="HS48">
        <v>1.88385</v>
      </c>
      <c r="HT48">
        <v>1.8813899999999999</v>
      </c>
      <c r="HU48">
        <v>1.88043</v>
      </c>
      <c r="HV48">
        <v>1.8815599999999999</v>
      </c>
      <c r="HW48">
        <v>1.8809499999999999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-1.96</v>
      </c>
      <c r="IL48">
        <v>4.4999999999999998E-2</v>
      </c>
      <c r="IM48">
        <v>-2.7993958377042292</v>
      </c>
      <c r="IN48">
        <v>2.2153513873161218E-3</v>
      </c>
      <c r="IO48">
        <v>-2.2967369670569612E-6</v>
      </c>
      <c r="IP48">
        <v>7.7859689150384122E-10</v>
      </c>
      <c r="IQ48">
        <v>-0.19873973859081209</v>
      </c>
      <c r="IR48">
        <v>-4.1434251034592161E-3</v>
      </c>
      <c r="IS48">
        <v>8.3987709687394815E-4</v>
      </c>
      <c r="IT48">
        <v>-7.4586254598011197E-6</v>
      </c>
      <c r="IU48">
        <v>2</v>
      </c>
      <c r="IV48">
        <v>1930</v>
      </c>
      <c r="IW48">
        <v>2</v>
      </c>
      <c r="IX48">
        <v>41</v>
      </c>
      <c r="IY48">
        <v>3.9</v>
      </c>
      <c r="IZ48">
        <v>3.9</v>
      </c>
      <c r="JA48">
        <v>3.3422900000000002</v>
      </c>
      <c r="JB48">
        <v>2.4658199999999999</v>
      </c>
      <c r="JC48">
        <v>1.24512</v>
      </c>
      <c r="JD48">
        <v>2.2583000000000002</v>
      </c>
      <c r="JE48">
        <v>1.4501999999999999</v>
      </c>
      <c r="JF48">
        <v>2.34619</v>
      </c>
      <c r="JG48">
        <v>39.4666</v>
      </c>
      <c r="JH48">
        <v>23.912400000000002</v>
      </c>
      <c r="JI48">
        <v>18</v>
      </c>
      <c r="JJ48">
        <v>497.66</v>
      </c>
      <c r="JK48">
        <v>477.08</v>
      </c>
      <c r="JL48">
        <v>22.225899999999999</v>
      </c>
      <c r="JM48">
        <v>34.145200000000003</v>
      </c>
      <c r="JN48">
        <v>30.0002</v>
      </c>
      <c r="JO48">
        <v>34.1556</v>
      </c>
      <c r="JP48">
        <v>34.147399999999998</v>
      </c>
      <c r="JQ48">
        <v>66.996399999999994</v>
      </c>
      <c r="JR48">
        <v>16.900500000000001</v>
      </c>
      <c r="JS48">
        <v>45.057099999999998</v>
      </c>
      <c r="JT48">
        <v>22.209299999999999</v>
      </c>
      <c r="JU48">
        <v>1800</v>
      </c>
      <c r="JV48">
        <v>22.472000000000001</v>
      </c>
      <c r="JW48">
        <v>99.157899999999998</v>
      </c>
      <c r="JX48">
        <v>99.128500000000003</v>
      </c>
    </row>
    <row r="49" spans="1:284" x14ac:dyDescent="0.3">
      <c r="A49">
        <v>41</v>
      </c>
      <c r="B49">
        <v>1693594302.0999999</v>
      </c>
      <c r="C49">
        <v>9551.5</v>
      </c>
      <c r="D49" t="s">
        <v>593</v>
      </c>
      <c r="E49" t="s">
        <v>594</v>
      </c>
      <c r="F49" t="s">
        <v>416</v>
      </c>
      <c r="G49" t="s">
        <v>590</v>
      </c>
      <c r="H49" t="s">
        <v>591</v>
      </c>
      <c r="I49" t="s">
        <v>419</v>
      </c>
      <c r="J49" t="s">
        <v>511</v>
      </c>
      <c r="K49" t="s">
        <v>510</v>
      </c>
      <c r="L49" t="s">
        <v>592</v>
      </c>
      <c r="M49">
        <v>1693594302.0999999</v>
      </c>
      <c r="N49">
        <f t="shared" ref="N49:N72" si="46">(O49)/1000</f>
        <v>5.1172025741301683E-3</v>
      </c>
      <c r="O49">
        <f t="shared" ref="O49:O76" si="47">1000*DO49*AM49*(DK49-DL49)/(100*DD49*(1000-AM49*DK49))</f>
        <v>5.1172025741301681</v>
      </c>
      <c r="P49">
        <f t="shared" ref="P49:P76" si="48">DO49*AM49*(DJ49-DI49*(1000-AM49*DL49)/(1000-AM49*DK49))/(100*DD49)</f>
        <v>38.72616529807123</v>
      </c>
      <c r="Q49">
        <f t="shared" ref="Q49:Q72" si="49">DI49 - IF(AM49&gt;1, P49*DD49*100/(AO49*DW49), 0)</f>
        <v>351.392</v>
      </c>
      <c r="R49">
        <f t="shared" ref="R49:R72" si="50">((X49-N49/2)*Q49-P49)/(X49+N49/2)</f>
        <v>165.39909699006003</v>
      </c>
      <c r="S49">
        <f t="shared" ref="S49:S72" si="51">R49*(DP49+DQ49)/1000</f>
        <v>16.521378880376528</v>
      </c>
      <c r="T49">
        <f t="shared" ref="T49:T76" si="52">(DI49 - IF(AM49&gt;1, P49*DD49*100/(AO49*DW49), 0))*(DP49+DQ49)/1000</f>
        <v>35.099831094495997</v>
      </c>
      <c r="U49">
        <f t="shared" ref="U49:U72" si="53">2/((1/W49-1/V49)+SIGN(W49)*SQRT((1/W49-1/V49)*(1/W49-1/V49) + 4*DE49/((DE49+1)*(DE49+1))*(2*1/W49*1/V49-1/V49*1/V49)))</f>
        <v>0.36486970994839735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2.9245094342358522</v>
      </c>
      <c r="W49">
        <f t="shared" ref="W49:W76" si="55">N49*(1000-(1000*0.61365*EXP(17.502*AA49/(240.97+AA49))/(DP49+DQ49)+DK49)/2)/(1000*0.61365*EXP(17.502*AA49/(240.97+AA49))/(DP49+DQ49)-DK49)</f>
        <v>0.34133517296937188</v>
      </c>
      <c r="X49">
        <f t="shared" ref="X49:X76" si="56">1/((DE49+1)/(U49/1.6)+1/(V49/1.37)) + DE49/((DE49+1)/(U49/1.6) + DE49/(V49/1.37))</f>
        <v>0.21532234303495695</v>
      </c>
      <c r="Y49">
        <f t="shared" ref="Y49:Y76" si="57">(CZ49*DC49)</f>
        <v>344.35169864445299</v>
      </c>
      <c r="Z49">
        <f t="shared" ref="Z49:Z72" si="58">(DR49+(Y49+2*0.95*0.0000000567*(((DR49+$B$7)+273)^4-(DR49+273)^4)-44100*N49)/(1.84*29.3*V49+8*0.95*0.0000000567*(DR49+273)^3))</f>
        <v>29.042369312829859</v>
      </c>
      <c r="AA49">
        <f t="shared" ref="AA49:AA72" si="59">($C$7*DS49+$D$7*DT49+$E$7*Z49)</f>
        <v>27.979500000000002</v>
      </c>
      <c r="AB49">
        <f t="shared" ref="AB49:AB72" si="60">0.61365*EXP(17.502*AA49/(240.97+AA49))</f>
        <v>3.7903069076321652</v>
      </c>
      <c r="AC49">
        <f t="shared" ref="AC49:AC72" si="61">(AD49/AE49*100)</f>
        <v>60.414878981833695</v>
      </c>
      <c r="AD49">
        <f t="shared" ref="AD49:AD76" si="62">DK49*(DP49+DQ49)/1000</f>
        <v>2.3387567880894</v>
      </c>
      <c r="AE49">
        <f t="shared" ref="AE49:AE76" si="63">0.61365*EXP(17.502*DR49/(240.97+DR49))</f>
        <v>3.8711602630084663</v>
      </c>
      <c r="AF49">
        <f t="shared" ref="AF49:AF76" si="64">(AB49-DK49*(DP49+DQ49)/1000)</f>
        <v>1.4515501195427651</v>
      </c>
      <c r="AG49">
        <f t="shared" ref="AG49:AG76" si="65">(-N49*44100)</f>
        <v>-225.66863351914043</v>
      </c>
      <c r="AH49">
        <f t="shared" ref="AH49:AH76" si="66">2*29.3*V49*0.92*(DR49-AA49)</f>
        <v>57.153980324214245</v>
      </c>
      <c r="AI49">
        <f t="shared" ref="AI49:AI76" si="67">2*0.95*0.0000000567*(((DR49+$B$7)+273)^4-(AA49+273)^4)</f>
        <v>4.2667768436273548</v>
      </c>
      <c r="AJ49">
        <f t="shared" ref="AJ49:AJ72" si="68">Y49+AI49+AG49+AH49</f>
        <v>180.10382229315414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72" si="70">(AM49-1)*100</f>
        <v>0</v>
      </c>
      <c r="AO49">
        <f t="shared" ref="AO49:AO76" si="71">MAX(0,($B$13+$C$13*DW49)/(1+$D$13*DW49)*DP49/(DR49+273)*$E$13)</f>
        <v>52492.190588741243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72" si="72">1-AR49/AS49</f>
        <v>0.71047955241266758</v>
      </c>
      <c r="AU49">
        <v>-3.9894345373445681</v>
      </c>
      <c r="AV49" t="s">
        <v>595</v>
      </c>
      <c r="AW49">
        <v>10400.1</v>
      </c>
      <c r="AX49">
        <v>905.32330769230771</v>
      </c>
      <c r="AY49">
        <v>1230.5392620549831</v>
      </c>
      <c r="AZ49">
        <f t="shared" ref="AZ49:AZ72" si="73">1-AX49/AY49</f>
        <v>0.26428734489915362</v>
      </c>
      <c r="BA49">
        <v>0.5</v>
      </c>
      <c r="BB49">
        <f t="shared" ref="BB49:BB76" si="74">DA49</f>
        <v>1513.1087993222263</v>
      </c>
      <c r="BC49">
        <f t="shared" ref="BC49:BC76" si="75">P49</f>
        <v>38.72616529807123</v>
      </c>
      <c r="BD49">
        <f t="shared" ref="BD49:BD76" si="76">AZ49*BA49*BB49</f>
        <v>199.94775355820872</v>
      </c>
      <c r="BE49">
        <f t="shared" ref="BE49:BE76" si="77">(BC49-AU49)/BB49</f>
        <v>2.8230355843908643E-2</v>
      </c>
      <c r="BF49">
        <f t="shared" ref="BF49:BF76" si="78">(AS49-AY49)/AY49</f>
        <v>1.7889154826875058</v>
      </c>
      <c r="BG49">
        <f t="shared" ref="BG49:BG76" si="79">AR49/(AT49+AR49/AY49)</f>
        <v>654.57438885871034</v>
      </c>
      <c r="BH49" t="s">
        <v>596</v>
      </c>
      <c r="BI49">
        <v>685.21</v>
      </c>
      <c r="BJ49">
        <f t="shared" ref="BJ49:BJ72" si="80">IF(BI49&lt;&gt;0, BI49, BG49)</f>
        <v>685.21</v>
      </c>
      <c r="BK49">
        <f t="shared" ref="BK49:BK72" si="81">1-BJ49/AY49</f>
        <v>0.44316283020851432</v>
      </c>
      <c r="BL49">
        <f t="shared" ref="BL49:BL76" si="82">(AY49-AX49)/(AY49-BJ49)</f>
        <v>0.596366226776742</v>
      </c>
      <c r="BM49">
        <f t="shared" ref="BM49:BM76" si="83">(AS49-AY49)/(AS49-BJ49)</f>
        <v>0.8014573110414166</v>
      </c>
      <c r="BN49">
        <f t="shared" ref="BN49:BN76" si="84">(AY49-AX49)/(AY49-AR49)</f>
        <v>1.372550924672806</v>
      </c>
      <c r="BO49">
        <f t="shared" ref="BO49:BO76" si="85">(AS49-AY49)/(AS49-AR49)</f>
        <v>0.90282356457099677</v>
      </c>
      <c r="BP49">
        <f t="shared" ref="BP49:BP76" si="86">(BL49*BJ49/AX49)</f>
        <v>0.45137035441108359</v>
      </c>
      <c r="BQ49">
        <f t="shared" ref="BQ49:BQ72" si="87">(1-BP49)</f>
        <v>0.54862964558891636</v>
      </c>
      <c r="BR49">
        <v>8048</v>
      </c>
      <c r="BS49">
        <v>290.00000000000011</v>
      </c>
      <c r="BT49">
        <v>1147.33</v>
      </c>
      <c r="BU49">
        <v>145</v>
      </c>
      <c r="BV49">
        <v>10400.1</v>
      </c>
      <c r="BW49">
        <v>1146.28</v>
      </c>
      <c r="BX49">
        <v>1.05</v>
      </c>
      <c r="BY49">
        <v>300.00000000000011</v>
      </c>
      <c r="BZ49">
        <v>38.299999999999997</v>
      </c>
      <c r="CA49">
        <v>1230.5392620549831</v>
      </c>
      <c r="CB49">
        <v>1.715445206175142</v>
      </c>
      <c r="CC49">
        <v>-87.63371070484132</v>
      </c>
      <c r="CD49">
        <v>1.4597192319096239</v>
      </c>
      <c r="CE49">
        <v>0.9922910828770114</v>
      </c>
      <c r="CF49">
        <v>-1.128785205784205E-2</v>
      </c>
      <c r="CG49">
        <v>289.99999999999989</v>
      </c>
      <c r="CH49">
        <v>1142.55</v>
      </c>
      <c r="CI49">
        <v>775</v>
      </c>
      <c r="CJ49">
        <v>10364.5</v>
      </c>
      <c r="CK49">
        <v>1145.99</v>
      </c>
      <c r="CL49">
        <v>-3.44</v>
      </c>
      <c r="CZ49">
        <f t="shared" ref="CZ49:CZ76" si="88">$B$11*DX49+$C$11*DY49+$F$11*EJ49*(1-EM49)</f>
        <v>1799.91</v>
      </c>
      <c r="DA49">
        <f t="shared" ref="DA49:DA72" si="89">CZ49*DB49</f>
        <v>1513.1087993222263</v>
      </c>
      <c r="DB49">
        <f t="shared" ref="DB49:DB76" si="90">($B$11*$D$9+$C$11*$D$9+$F$11*((EW49+EO49)/MAX(EW49+EO49+EX49, 0.1)*$I$9+EX49/MAX(EW49+EO49+EX49, 0.1)*$J$9))/($B$11+$C$11+$F$11)</f>
        <v>0.84065803252508531</v>
      </c>
      <c r="DC49">
        <f t="shared" ref="DC49:DC76" si="91">($B$11*$K$9+$C$11*$K$9+$F$11*((EW49+EO49)/MAX(EW49+EO49+EX49, 0.1)*$P$9+EX49/MAX(EW49+EO49+EX49, 0.1)*$Q$9))/($B$11+$C$11+$F$11)</f>
        <v>0.19131606505017082</v>
      </c>
      <c r="DD49">
        <v>6</v>
      </c>
      <c r="DE49">
        <v>0.5</v>
      </c>
      <c r="DF49" t="s">
        <v>425</v>
      </c>
      <c r="DG49">
        <v>2</v>
      </c>
      <c r="DH49">
        <v>1693594302.0999999</v>
      </c>
      <c r="DI49">
        <v>351.392</v>
      </c>
      <c r="DJ49">
        <v>399.98899999999998</v>
      </c>
      <c r="DK49">
        <v>23.413799999999998</v>
      </c>
      <c r="DL49">
        <v>17.4209</v>
      </c>
      <c r="DM49">
        <v>353.20100000000002</v>
      </c>
      <c r="DN49">
        <v>23.355899999999998</v>
      </c>
      <c r="DO49">
        <v>500.33100000000002</v>
      </c>
      <c r="DP49">
        <v>99.787800000000004</v>
      </c>
      <c r="DQ49">
        <v>0.100163</v>
      </c>
      <c r="DR49">
        <v>28.341999999999999</v>
      </c>
      <c r="DS49">
        <v>27.979500000000002</v>
      </c>
      <c r="DT49">
        <v>999.9</v>
      </c>
      <c r="DU49">
        <v>0</v>
      </c>
      <c r="DV49">
        <v>0</v>
      </c>
      <c r="DW49">
        <v>9992.5</v>
      </c>
      <c r="DX49">
        <v>0</v>
      </c>
      <c r="DY49">
        <v>1670.04</v>
      </c>
      <c r="DZ49">
        <v>-48.596499999999999</v>
      </c>
      <c r="EA49">
        <v>359.81700000000001</v>
      </c>
      <c r="EB49">
        <v>407.08</v>
      </c>
      <c r="EC49">
        <v>5.9929399999999999</v>
      </c>
      <c r="ED49">
        <v>399.98899999999998</v>
      </c>
      <c r="EE49">
        <v>17.4209</v>
      </c>
      <c r="EF49">
        <v>2.3364099999999999</v>
      </c>
      <c r="EG49">
        <v>1.7383900000000001</v>
      </c>
      <c r="EH49">
        <v>19.9297</v>
      </c>
      <c r="EI49">
        <v>15.243600000000001</v>
      </c>
      <c r="EJ49">
        <v>1799.91</v>
      </c>
      <c r="EK49">
        <v>0.97800500000000001</v>
      </c>
      <c r="EL49">
        <v>2.1994799999999998E-2</v>
      </c>
      <c r="EM49">
        <v>0</v>
      </c>
      <c r="EN49">
        <v>905.80499999999995</v>
      </c>
      <c r="EO49">
        <v>5.0010300000000001</v>
      </c>
      <c r="EP49">
        <v>17007.7</v>
      </c>
      <c r="EQ49">
        <v>14700.4</v>
      </c>
      <c r="ER49">
        <v>48.936999999999998</v>
      </c>
      <c r="ES49">
        <v>51.186999999999998</v>
      </c>
      <c r="ET49">
        <v>50.436999999999998</v>
      </c>
      <c r="EU49">
        <v>49.875</v>
      </c>
      <c r="EV49">
        <v>50.311999999999998</v>
      </c>
      <c r="EW49">
        <v>1755.43</v>
      </c>
      <c r="EX49">
        <v>39.479999999999997</v>
      </c>
      <c r="EY49">
        <v>0</v>
      </c>
      <c r="EZ49">
        <v>349.79999995231628</v>
      </c>
      <c r="FA49">
        <v>0</v>
      </c>
      <c r="FB49">
        <v>905.32330769230771</v>
      </c>
      <c r="FC49">
        <v>3.6365128210501991</v>
      </c>
      <c r="FD49">
        <v>-6.0034189429075369</v>
      </c>
      <c r="FE49">
        <v>17009.369230769229</v>
      </c>
      <c r="FF49">
        <v>15</v>
      </c>
      <c r="FG49">
        <v>1693594265.0999999</v>
      </c>
      <c r="FH49" t="s">
        <v>597</v>
      </c>
      <c r="FI49">
        <v>1693594265.0999999</v>
      </c>
      <c r="FJ49">
        <v>1693594262.5999999</v>
      </c>
      <c r="FK49">
        <v>46</v>
      </c>
      <c r="FL49">
        <v>-0.155</v>
      </c>
      <c r="FM49">
        <v>-6.0000000000000001E-3</v>
      </c>
      <c r="FN49">
        <v>-1.7689999999999999</v>
      </c>
      <c r="FO49">
        <v>-7.3999999999999996E-2</v>
      </c>
      <c r="FP49">
        <v>400</v>
      </c>
      <c r="FQ49">
        <v>17</v>
      </c>
      <c r="FR49">
        <v>0.12</v>
      </c>
      <c r="FS49">
        <v>0.03</v>
      </c>
      <c r="FT49">
        <v>38.51752431672368</v>
      </c>
      <c r="FU49">
        <v>-3.8532855008448837E-2</v>
      </c>
      <c r="FV49">
        <v>0.14554927345421931</v>
      </c>
      <c r="FW49">
        <v>1</v>
      </c>
      <c r="FX49">
        <v>0.35411021310744822</v>
      </c>
      <c r="FY49">
        <v>0.1001274762399768</v>
      </c>
      <c r="FZ49">
        <v>1.95132640811231E-2</v>
      </c>
      <c r="GA49">
        <v>1</v>
      </c>
      <c r="GB49">
        <v>2</v>
      </c>
      <c r="GC49">
        <v>2</v>
      </c>
      <c r="GD49" t="s">
        <v>427</v>
      </c>
      <c r="GE49">
        <v>2.89791</v>
      </c>
      <c r="GF49">
        <v>2.8180999999999998</v>
      </c>
      <c r="GG49">
        <v>8.2324300000000003E-2</v>
      </c>
      <c r="GH49">
        <v>9.0686799999999998E-2</v>
      </c>
      <c r="GI49">
        <v>0.117756</v>
      </c>
      <c r="GJ49">
        <v>9.5250500000000002E-2</v>
      </c>
      <c r="GK49">
        <v>25399.8</v>
      </c>
      <c r="GL49">
        <v>25314.6</v>
      </c>
      <c r="GM49">
        <v>24561.200000000001</v>
      </c>
      <c r="GN49">
        <v>24868.2</v>
      </c>
      <c r="GO49">
        <v>28790.3</v>
      </c>
      <c r="GP49">
        <v>29382.5</v>
      </c>
      <c r="GQ49">
        <v>33212.800000000003</v>
      </c>
      <c r="GR49">
        <v>33164.300000000003</v>
      </c>
      <c r="GS49">
        <v>1.944</v>
      </c>
      <c r="GT49">
        <v>1.7514000000000001</v>
      </c>
      <c r="GU49">
        <v>-1.2517E-2</v>
      </c>
      <c r="GV49">
        <v>0</v>
      </c>
      <c r="GW49">
        <v>28.183800000000002</v>
      </c>
      <c r="GX49">
        <v>999.9</v>
      </c>
      <c r="GY49">
        <v>31.2</v>
      </c>
      <c r="GZ49">
        <v>45</v>
      </c>
      <c r="HA49">
        <v>30.136399999999998</v>
      </c>
      <c r="HB49">
        <v>63.576000000000001</v>
      </c>
      <c r="HC49">
        <v>25.857399999999998</v>
      </c>
      <c r="HD49">
        <v>1</v>
      </c>
      <c r="HE49">
        <v>0.60945099999999996</v>
      </c>
      <c r="HF49">
        <v>5.4800899999999997</v>
      </c>
      <c r="HG49">
        <v>20.076799999999999</v>
      </c>
      <c r="HH49">
        <v>5.2328599999999996</v>
      </c>
      <c r="HI49">
        <v>11.9261</v>
      </c>
      <c r="HJ49">
        <v>4.9611999999999998</v>
      </c>
      <c r="HK49">
        <v>3.2890000000000001</v>
      </c>
      <c r="HL49">
        <v>9999</v>
      </c>
      <c r="HM49">
        <v>9999</v>
      </c>
      <c r="HN49">
        <v>9999</v>
      </c>
      <c r="HO49">
        <v>902</v>
      </c>
      <c r="HP49">
        <v>1.88127</v>
      </c>
      <c r="HQ49">
        <v>1.8785499999999999</v>
      </c>
      <c r="HR49">
        <v>1.8864399999999999</v>
      </c>
      <c r="HS49">
        <v>1.8841600000000001</v>
      </c>
      <c r="HT49">
        <v>1.88184</v>
      </c>
      <c r="HU49">
        <v>1.88076</v>
      </c>
      <c r="HV49">
        <v>1.8818699999999999</v>
      </c>
      <c r="HW49">
        <v>1.8814599999999999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-1.8089999999999999</v>
      </c>
      <c r="IL49">
        <v>5.79E-2</v>
      </c>
      <c r="IM49">
        <v>-2.33890138775867</v>
      </c>
      <c r="IN49">
        <v>2.2153513873161218E-3</v>
      </c>
      <c r="IO49">
        <v>-2.2967369670569612E-6</v>
      </c>
      <c r="IP49">
        <v>7.7859689150384122E-10</v>
      </c>
      <c r="IQ49">
        <v>-0.20838350168269179</v>
      </c>
      <c r="IR49">
        <v>-4.1434251034592161E-3</v>
      </c>
      <c r="IS49">
        <v>8.3987709687394815E-4</v>
      </c>
      <c r="IT49">
        <v>-7.4586254598011197E-6</v>
      </c>
      <c r="IU49">
        <v>2</v>
      </c>
      <c r="IV49">
        <v>1930</v>
      </c>
      <c r="IW49">
        <v>2</v>
      </c>
      <c r="IX49">
        <v>41</v>
      </c>
      <c r="IY49">
        <v>0.6</v>
      </c>
      <c r="IZ49">
        <v>0.7</v>
      </c>
      <c r="JA49">
        <v>0.98999000000000004</v>
      </c>
      <c r="JB49">
        <v>2.5647000000000002</v>
      </c>
      <c r="JC49">
        <v>1.24512</v>
      </c>
      <c r="JD49">
        <v>2.2534200000000002</v>
      </c>
      <c r="JE49">
        <v>1.4501999999999999</v>
      </c>
      <c r="JF49">
        <v>2.2924799999999999</v>
      </c>
      <c r="JG49">
        <v>50.575099999999999</v>
      </c>
      <c r="JH49">
        <v>23.868600000000001</v>
      </c>
      <c r="JI49">
        <v>18</v>
      </c>
      <c r="JJ49">
        <v>497.98099999999999</v>
      </c>
      <c r="JK49">
        <v>417.04300000000001</v>
      </c>
      <c r="JL49">
        <v>21.5854</v>
      </c>
      <c r="JM49">
        <v>34.540399999999998</v>
      </c>
      <c r="JN49">
        <v>30.000299999999999</v>
      </c>
      <c r="JO49">
        <v>34.408499999999997</v>
      </c>
      <c r="JP49">
        <v>34.356000000000002</v>
      </c>
      <c r="JQ49">
        <v>19.9129</v>
      </c>
      <c r="JR49">
        <v>40.640700000000002</v>
      </c>
      <c r="JS49">
        <v>0</v>
      </c>
      <c r="JT49">
        <v>21.597200000000001</v>
      </c>
      <c r="JU49">
        <v>400</v>
      </c>
      <c r="JV49">
        <v>17.308499999999999</v>
      </c>
      <c r="JW49">
        <v>99.130099999999999</v>
      </c>
      <c r="JX49">
        <v>99.044799999999995</v>
      </c>
    </row>
    <row r="50" spans="1:284" x14ac:dyDescent="0.3">
      <c r="A50">
        <v>42</v>
      </c>
      <c r="B50">
        <v>1693594413.0999999</v>
      </c>
      <c r="C50">
        <v>9662.5</v>
      </c>
      <c r="D50" t="s">
        <v>598</v>
      </c>
      <c r="E50" t="s">
        <v>599</v>
      </c>
      <c r="F50" t="s">
        <v>416</v>
      </c>
      <c r="G50" t="s">
        <v>590</v>
      </c>
      <c r="H50" t="s">
        <v>591</v>
      </c>
      <c r="I50" t="s">
        <v>419</v>
      </c>
      <c r="J50" t="s">
        <v>511</v>
      </c>
      <c r="K50" t="s">
        <v>510</v>
      </c>
      <c r="L50" t="s">
        <v>592</v>
      </c>
      <c r="M50">
        <v>1693594413.0999999</v>
      </c>
      <c r="N50">
        <f t="shared" si="46"/>
        <v>5.0111481733382604E-3</v>
      </c>
      <c r="O50">
        <f t="shared" si="47"/>
        <v>5.0111481733382606</v>
      </c>
      <c r="P50">
        <f t="shared" si="48"/>
        <v>33.626285236865293</v>
      </c>
      <c r="Q50">
        <f t="shared" si="49"/>
        <v>258.23899999999998</v>
      </c>
      <c r="R50">
        <f t="shared" si="50"/>
        <v>93.225907233504699</v>
      </c>
      <c r="S50">
        <f t="shared" si="51"/>
        <v>9.3115421481805996</v>
      </c>
      <c r="T50">
        <f t="shared" si="52"/>
        <v>25.793295063153998</v>
      </c>
      <c r="U50">
        <f t="shared" si="53"/>
        <v>0.35377854880394366</v>
      </c>
      <c r="V50">
        <f t="shared" si="54"/>
        <v>2.9208815922314888</v>
      </c>
      <c r="W50">
        <f t="shared" si="55"/>
        <v>0.33158073515635961</v>
      </c>
      <c r="X50">
        <f t="shared" si="56"/>
        <v>0.20911617388829107</v>
      </c>
      <c r="Y50">
        <f t="shared" si="57"/>
        <v>344.3484986440946</v>
      </c>
      <c r="Z50">
        <f t="shared" si="58"/>
        <v>29.020216936503061</v>
      </c>
      <c r="AA50">
        <f t="shared" si="59"/>
        <v>27.9712</v>
      </c>
      <c r="AB50">
        <f t="shared" si="60"/>
        <v>3.7884730316499176</v>
      </c>
      <c r="AC50">
        <f t="shared" si="61"/>
        <v>60.24095304388041</v>
      </c>
      <c r="AD50">
        <f t="shared" si="62"/>
        <v>2.3251710770398</v>
      </c>
      <c r="AE50">
        <f t="shared" si="63"/>
        <v>3.8597846806077434</v>
      </c>
      <c r="AF50">
        <f t="shared" si="64"/>
        <v>1.4633019546101176</v>
      </c>
      <c r="AG50">
        <f t="shared" si="65"/>
        <v>-220.99163444421728</v>
      </c>
      <c r="AH50">
        <f t="shared" si="66"/>
        <v>50.422076001802935</v>
      </c>
      <c r="AI50">
        <f t="shared" si="67"/>
        <v>3.7677822738850977</v>
      </c>
      <c r="AJ50">
        <f t="shared" si="68"/>
        <v>177.54672247556533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52396.653738520552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600</v>
      </c>
      <c r="AW50">
        <v>10408.6</v>
      </c>
      <c r="AX50">
        <v>898.76559999999995</v>
      </c>
      <c r="AY50">
        <v>1189.818568691273</v>
      </c>
      <c r="AZ50">
        <f t="shared" si="73"/>
        <v>0.24461962214240218</v>
      </c>
      <c r="BA50">
        <v>0.5</v>
      </c>
      <c r="BB50">
        <f t="shared" si="74"/>
        <v>1513.0922993220474</v>
      </c>
      <c r="BC50">
        <f t="shared" si="75"/>
        <v>33.626285236865293</v>
      </c>
      <c r="BD50">
        <f t="shared" si="76"/>
        <v>185.06603326336887</v>
      </c>
      <c r="BE50">
        <f t="shared" si="77"/>
        <v>2.4860162060876177E-2</v>
      </c>
      <c r="BF50">
        <f t="shared" si="78"/>
        <v>1.8843641293771749</v>
      </c>
      <c r="BG50">
        <f t="shared" si="79"/>
        <v>642.87073121430626</v>
      </c>
      <c r="BH50" t="s">
        <v>601</v>
      </c>
      <c r="BI50">
        <v>698.31</v>
      </c>
      <c r="BJ50">
        <f t="shared" si="80"/>
        <v>698.31</v>
      </c>
      <c r="BK50">
        <f t="shared" si="81"/>
        <v>0.41309539254535432</v>
      </c>
      <c r="BL50">
        <f t="shared" si="82"/>
        <v>0.59216255266159878</v>
      </c>
      <c r="BM50">
        <f t="shared" si="83"/>
        <v>0.82019470262541405</v>
      </c>
      <c r="BN50">
        <f t="shared" si="84"/>
        <v>1.4832838512093249</v>
      </c>
      <c r="BO50">
        <f t="shared" si="85"/>
        <v>0.9195241906517222</v>
      </c>
      <c r="BP50">
        <f t="shared" si="86"/>
        <v>0.46008996355570464</v>
      </c>
      <c r="BQ50">
        <f t="shared" si="87"/>
        <v>0.53991003644429536</v>
      </c>
      <c r="BR50">
        <v>8050</v>
      </c>
      <c r="BS50">
        <v>290.00000000000011</v>
      </c>
      <c r="BT50">
        <v>1117.29</v>
      </c>
      <c r="BU50">
        <v>115</v>
      </c>
      <c r="BV50">
        <v>10408.6</v>
      </c>
      <c r="BW50">
        <v>1116.42</v>
      </c>
      <c r="BX50">
        <v>0.87</v>
      </c>
      <c r="BY50">
        <v>300.00000000000011</v>
      </c>
      <c r="BZ50">
        <v>38.299999999999997</v>
      </c>
      <c r="CA50">
        <v>1189.818568691273</v>
      </c>
      <c r="CB50">
        <v>1.1709466230535841</v>
      </c>
      <c r="CC50">
        <v>-76.401766805055985</v>
      </c>
      <c r="CD50">
        <v>0.99673805996702147</v>
      </c>
      <c r="CE50">
        <v>0.99525704969827422</v>
      </c>
      <c r="CF50">
        <v>-1.1291071857619579E-2</v>
      </c>
      <c r="CG50">
        <v>289.99999999999989</v>
      </c>
      <c r="CH50">
        <v>1113.96</v>
      </c>
      <c r="CI50">
        <v>715</v>
      </c>
      <c r="CJ50">
        <v>10372</v>
      </c>
      <c r="CK50">
        <v>1116.1600000000001</v>
      </c>
      <c r="CL50">
        <v>-2.2000000000000002</v>
      </c>
      <c r="CZ50">
        <f t="shared" si="88"/>
        <v>1799.89</v>
      </c>
      <c r="DA50">
        <f t="shared" si="89"/>
        <v>1513.0922993220474</v>
      </c>
      <c r="DB50">
        <f t="shared" si="90"/>
        <v>0.84065820651375767</v>
      </c>
      <c r="DC50">
        <f t="shared" si="91"/>
        <v>0.19131641302751534</v>
      </c>
      <c r="DD50">
        <v>6</v>
      </c>
      <c r="DE50">
        <v>0.5</v>
      </c>
      <c r="DF50" t="s">
        <v>425</v>
      </c>
      <c r="DG50">
        <v>2</v>
      </c>
      <c r="DH50">
        <v>1693594413.0999999</v>
      </c>
      <c r="DI50">
        <v>258.23899999999998</v>
      </c>
      <c r="DJ50">
        <v>300.08</v>
      </c>
      <c r="DK50">
        <v>23.279299999999999</v>
      </c>
      <c r="DL50">
        <v>17.4148</v>
      </c>
      <c r="DM50">
        <v>259.971</v>
      </c>
      <c r="DN50">
        <v>23.2256</v>
      </c>
      <c r="DO50">
        <v>500.75799999999998</v>
      </c>
      <c r="DP50">
        <v>99.781099999999995</v>
      </c>
      <c r="DQ50">
        <v>0.100386</v>
      </c>
      <c r="DR50">
        <v>28.291399999999999</v>
      </c>
      <c r="DS50">
        <v>27.9712</v>
      </c>
      <c r="DT50">
        <v>999.9</v>
      </c>
      <c r="DU50">
        <v>0</v>
      </c>
      <c r="DV50">
        <v>0</v>
      </c>
      <c r="DW50">
        <v>9972.5</v>
      </c>
      <c r="DX50">
        <v>0</v>
      </c>
      <c r="DY50">
        <v>1665.94</v>
      </c>
      <c r="DZ50">
        <v>-41.8414</v>
      </c>
      <c r="EA50">
        <v>264.39299999999997</v>
      </c>
      <c r="EB50">
        <v>305.39800000000002</v>
      </c>
      <c r="EC50">
        <v>5.8645199999999997</v>
      </c>
      <c r="ED50">
        <v>300.08</v>
      </c>
      <c r="EE50">
        <v>17.4148</v>
      </c>
      <c r="EF50">
        <v>2.3228300000000002</v>
      </c>
      <c r="EG50">
        <v>1.73767</v>
      </c>
      <c r="EH50">
        <v>19.835599999999999</v>
      </c>
      <c r="EI50">
        <v>15.2371</v>
      </c>
      <c r="EJ50">
        <v>1799.89</v>
      </c>
      <c r="EK50">
        <v>0.97799800000000003</v>
      </c>
      <c r="EL50">
        <v>2.2001900000000001E-2</v>
      </c>
      <c r="EM50">
        <v>0</v>
      </c>
      <c r="EN50">
        <v>898.94899999999996</v>
      </c>
      <c r="EO50">
        <v>5.0010300000000001</v>
      </c>
      <c r="EP50">
        <v>16851.900000000001</v>
      </c>
      <c r="EQ50">
        <v>14700.2</v>
      </c>
      <c r="ER50">
        <v>48.311999999999998</v>
      </c>
      <c r="ES50">
        <v>50.561999999999998</v>
      </c>
      <c r="ET50">
        <v>49.875</v>
      </c>
      <c r="EU50">
        <v>49.311999999999998</v>
      </c>
      <c r="EV50">
        <v>49.811999999999998</v>
      </c>
      <c r="EW50">
        <v>1755.4</v>
      </c>
      <c r="EX50">
        <v>39.49</v>
      </c>
      <c r="EY50">
        <v>0</v>
      </c>
      <c r="EZ50">
        <v>109.19999980926509</v>
      </c>
      <c r="FA50">
        <v>0</v>
      </c>
      <c r="FB50">
        <v>898.76559999999995</v>
      </c>
      <c r="FC50">
        <v>-0.83584616228955744</v>
      </c>
      <c r="FD50">
        <v>-45.030769052382823</v>
      </c>
      <c r="FE50">
        <v>16859.727999999999</v>
      </c>
      <c r="FF50">
        <v>15</v>
      </c>
      <c r="FG50">
        <v>1693594375.5999999</v>
      </c>
      <c r="FH50" t="s">
        <v>602</v>
      </c>
      <c r="FI50">
        <v>1693594370.5999999</v>
      </c>
      <c r="FJ50">
        <v>1693594375.5999999</v>
      </c>
      <c r="FK50">
        <v>47</v>
      </c>
      <c r="FL50">
        <v>0.17199999999999999</v>
      </c>
      <c r="FM50">
        <v>-1E-3</v>
      </c>
      <c r="FN50">
        <v>-1.6859999999999999</v>
      </c>
      <c r="FO50">
        <v>-7.0999999999999994E-2</v>
      </c>
      <c r="FP50">
        <v>300</v>
      </c>
      <c r="FQ50">
        <v>17</v>
      </c>
      <c r="FR50">
        <v>0.18</v>
      </c>
      <c r="FS50">
        <v>0.04</v>
      </c>
      <c r="FT50">
        <v>33.558530894235084</v>
      </c>
      <c r="FU50">
        <v>-4.7586537443127852E-2</v>
      </c>
      <c r="FV50">
        <v>7.3014503153822935E-2</v>
      </c>
      <c r="FW50">
        <v>1</v>
      </c>
      <c r="FX50">
        <v>0.34263855485705003</v>
      </c>
      <c r="FY50">
        <v>9.3982735494074598E-2</v>
      </c>
      <c r="FZ50">
        <v>1.753121325773534E-2</v>
      </c>
      <c r="GA50">
        <v>1</v>
      </c>
      <c r="GB50">
        <v>2</v>
      </c>
      <c r="GC50">
        <v>2</v>
      </c>
      <c r="GD50" t="s">
        <v>427</v>
      </c>
      <c r="GE50">
        <v>2.8988800000000001</v>
      </c>
      <c r="GF50">
        <v>2.8181600000000002</v>
      </c>
      <c r="GG50">
        <v>6.4096399999999998E-2</v>
      </c>
      <c r="GH50">
        <v>7.2210999999999997E-2</v>
      </c>
      <c r="GI50">
        <v>0.117273</v>
      </c>
      <c r="GJ50">
        <v>9.5208899999999999E-2</v>
      </c>
      <c r="GK50">
        <v>25901</v>
      </c>
      <c r="GL50">
        <v>25825.9</v>
      </c>
      <c r="GM50">
        <v>24558.6</v>
      </c>
      <c r="GN50">
        <v>24865.9</v>
      </c>
      <c r="GO50">
        <v>28802.9</v>
      </c>
      <c r="GP50">
        <v>29380.9</v>
      </c>
      <c r="GQ50">
        <v>33208.800000000003</v>
      </c>
      <c r="GR50">
        <v>33160.9</v>
      </c>
      <c r="GS50">
        <v>1.9428000000000001</v>
      </c>
      <c r="GT50">
        <v>1.7481</v>
      </c>
      <c r="GU50">
        <v>1.4901199999999999E-3</v>
      </c>
      <c r="GV50">
        <v>0</v>
      </c>
      <c r="GW50">
        <v>27.946899999999999</v>
      </c>
      <c r="GX50">
        <v>999.9</v>
      </c>
      <c r="GY50">
        <v>30.9</v>
      </c>
      <c r="GZ50">
        <v>45.4</v>
      </c>
      <c r="HA50">
        <v>30.4725</v>
      </c>
      <c r="HB50">
        <v>62.975999999999999</v>
      </c>
      <c r="HC50">
        <v>26.1098</v>
      </c>
      <c r="HD50">
        <v>1</v>
      </c>
      <c r="HE50">
        <v>0.60868900000000004</v>
      </c>
      <c r="HF50">
        <v>4.3016300000000003</v>
      </c>
      <c r="HG50">
        <v>20.1083</v>
      </c>
      <c r="HH50">
        <v>5.23346</v>
      </c>
      <c r="HI50">
        <v>11.9255</v>
      </c>
      <c r="HJ50">
        <v>4.96</v>
      </c>
      <c r="HK50">
        <v>3.2890000000000001</v>
      </c>
      <c r="HL50">
        <v>9999</v>
      </c>
      <c r="HM50">
        <v>9999</v>
      </c>
      <c r="HN50">
        <v>9999</v>
      </c>
      <c r="HO50">
        <v>902</v>
      </c>
      <c r="HP50">
        <v>1.8811800000000001</v>
      </c>
      <c r="HQ50">
        <v>1.8785099999999999</v>
      </c>
      <c r="HR50">
        <v>1.88629</v>
      </c>
      <c r="HS50">
        <v>1.8839999999999999</v>
      </c>
      <c r="HT50">
        <v>1.88171</v>
      </c>
      <c r="HU50">
        <v>1.8806499999999999</v>
      </c>
      <c r="HV50">
        <v>1.88181</v>
      </c>
      <c r="HW50">
        <v>1.88141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-1.732</v>
      </c>
      <c r="IL50">
        <v>5.3699999999999998E-2</v>
      </c>
      <c r="IM50">
        <v>-2.1663848423531271</v>
      </c>
      <c r="IN50">
        <v>2.2153513873161218E-3</v>
      </c>
      <c r="IO50">
        <v>-2.2967369670569612E-6</v>
      </c>
      <c r="IP50">
        <v>7.7859689150384122E-10</v>
      </c>
      <c r="IQ50">
        <v>-0.20970362803463569</v>
      </c>
      <c r="IR50">
        <v>-4.1434251034592161E-3</v>
      </c>
      <c r="IS50">
        <v>8.3987709687394815E-4</v>
      </c>
      <c r="IT50">
        <v>-7.4586254598011197E-6</v>
      </c>
      <c r="IU50">
        <v>2</v>
      </c>
      <c r="IV50">
        <v>1930</v>
      </c>
      <c r="IW50">
        <v>2</v>
      </c>
      <c r="IX50">
        <v>41</v>
      </c>
      <c r="IY50">
        <v>0.7</v>
      </c>
      <c r="IZ50">
        <v>0.6</v>
      </c>
      <c r="JA50">
        <v>0.78979500000000002</v>
      </c>
      <c r="JB50">
        <v>2.5402800000000001</v>
      </c>
      <c r="JC50">
        <v>1.24512</v>
      </c>
      <c r="JD50">
        <v>2.2534200000000002</v>
      </c>
      <c r="JE50">
        <v>1.4501999999999999</v>
      </c>
      <c r="JF50">
        <v>2.3791500000000001</v>
      </c>
      <c r="JG50">
        <v>50.672899999999998</v>
      </c>
      <c r="JH50">
        <v>24.061199999999999</v>
      </c>
      <c r="JI50">
        <v>18</v>
      </c>
      <c r="JJ50">
        <v>497.66</v>
      </c>
      <c r="JK50">
        <v>415.3</v>
      </c>
      <c r="JL50">
        <v>22.558900000000001</v>
      </c>
      <c r="JM50">
        <v>34.606400000000001</v>
      </c>
      <c r="JN50">
        <v>30</v>
      </c>
      <c r="JO50">
        <v>34.471299999999999</v>
      </c>
      <c r="JP50">
        <v>34.409199999999998</v>
      </c>
      <c r="JQ50">
        <v>15.889799999999999</v>
      </c>
      <c r="JR50">
        <v>40.481699999999996</v>
      </c>
      <c r="JS50">
        <v>0</v>
      </c>
      <c r="JT50">
        <v>22.558399999999999</v>
      </c>
      <c r="JU50">
        <v>300</v>
      </c>
      <c r="JV50">
        <v>17.430099999999999</v>
      </c>
      <c r="JW50">
        <v>99.118799999999993</v>
      </c>
      <c r="JX50">
        <v>99.0351</v>
      </c>
    </row>
    <row r="51" spans="1:284" x14ac:dyDescent="0.3">
      <c r="A51">
        <v>43</v>
      </c>
      <c r="B51">
        <v>1693594523.0999999</v>
      </c>
      <c r="C51">
        <v>9772.5</v>
      </c>
      <c r="D51" t="s">
        <v>603</v>
      </c>
      <c r="E51" t="s">
        <v>604</v>
      </c>
      <c r="F51" t="s">
        <v>416</v>
      </c>
      <c r="G51" t="s">
        <v>590</v>
      </c>
      <c r="H51" t="s">
        <v>591</v>
      </c>
      <c r="I51" t="s">
        <v>419</v>
      </c>
      <c r="J51" t="s">
        <v>511</v>
      </c>
      <c r="K51" t="s">
        <v>510</v>
      </c>
      <c r="L51" t="s">
        <v>592</v>
      </c>
      <c r="M51">
        <v>1693594523.0999999</v>
      </c>
      <c r="N51">
        <f t="shared" si="46"/>
        <v>5.2506800429514104E-3</v>
      </c>
      <c r="O51">
        <f t="shared" si="47"/>
        <v>5.2506800429514104</v>
      </c>
      <c r="P51">
        <f t="shared" si="48"/>
        <v>23.937594912542522</v>
      </c>
      <c r="Q51">
        <f t="shared" si="49"/>
        <v>170.21100000000001</v>
      </c>
      <c r="R51">
        <f t="shared" si="50"/>
        <v>59.761835343050826</v>
      </c>
      <c r="S51">
        <f t="shared" si="51"/>
        <v>5.9690043031920368</v>
      </c>
      <c r="T51">
        <f t="shared" si="52"/>
        <v>17.000652433422299</v>
      </c>
      <c r="U51">
        <f t="shared" si="53"/>
        <v>0.37717489122172704</v>
      </c>
      <c r="V51">
        <f t="shared" si="54"/>
        <v>2.9309411476144285</v>
      </c>
      <c r="W51">
        <f t="shared" si="55"/>
        <v>0.35213586077859943</v>
      </c>
      <c r="X51">
        <f t="shared" si="56"/>
        <v>0.22219590231619554</v>
      </c>
      <c r="Y51">
        <f t="shared" si="57"/>
        <v>344.38899864390942</v>
      </c>
      <c r="Z51">
        <f t="shared" si="58"/>
        <v>28.982404395376051</v>
      </c>
      <c r="AA51">
        <f t="shared" si="59"/>
        <v>27.975000000000001</v>
      </c>
      <c r="AB51">
        <f t="shared" si="60"/>
        <v>3.7893125414210931</v>
      </c>
      <c r="AC51">
        <f t="shared" si="61"/>
        <v>60.680477530085831</v>
      </c>
      <c r="AD51">
        <f t="shared" si="62"/>
        <v>2.3457486464190103</v>
      </c>
      <c r="AE51">
        <f t="shared" si="63"/>
        <v>3.8657386063845172</v>
      </c>
      <c r="AF51">
        <f t="shared" si="64"/>
        <v>1.4435638950020828</v>
      </c>
      <c r="AG51">
        <f t="shared" si="65"/>
        <v>-231.55498989415719</v>
      </c>
      <c r="AH51">
        <f t="shared" si="66"/>
        <v>54.182623118599864</v>
      </c>
      <c r="AI51">
        <f t="shared" si="67"/>
        <v>4.0355015727902819</v>
      </c>
      <c r="AJ51">
        <f t="shared" si="68"/>
        <v>171.05213344114236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52681.159936661301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605</v>
      </c>
      <c r="AW51">
        <v>10400</v>
      </c>
      <c r="AX51">
        <v>904.86887999999988</v>
      </c>
      <c r="AY51">
        <v>1128.468529471779</v>
      </c>
      <c r="AZ51">
        <f t="shared" si="73"/>
        <v>0.19814433777470353</v>
      </c>
      <c r="BA51">
        <v>0.5</v>
      </c>
      <c r="BB51">
        <f t="shared" si="74"/>
        <v>1513.2689993219547</v>
      </c>
      <c r="BC51">
        <f t="shared" si="75"/>
        <v>23.937594912542522</v>
      </c>
      <c r="BD51">
        <f t="shared" si="76"/>
        <v>149.92284187281848</v>
      </c>
      <c r="BE51">
        <f t="shared" si="77"/>
        <v>1.8454768757174212E-2</v>
      </c>
      <c r="BF51">
        <f t="shared" si="78"/>
        <v>2.0411747517730174</v>
      </c>
      <c r="BG51">
        <f t="shared" si="79"/>
        <v>624.52569328747586</v>
      </c>
      <c r="BH51" t="s">
        <v>606</v>
      </c>
      <c r="BI51">
        <v>726.85</v>
      </c>
      <c r="BJ51">
        <f t="shared" si="80"/>
        <v>726.85</v>
      </c>
      <c r="BK51">
        <f t="shared" si="81"/>
        <v>0.35589696919573932</v>
      </c>
      <c r="BL51">
        <f t="shared" si="82"/>
        <v>0.5567463477491047</v>
      </c>
      <c r="BM51">
        <f t="shared" si="83"/>
        <v>0.85152844360789226</v>
      </c>
      <c r="BN51">
        <f t="shared" si="84"/>
        <v>1.65786571249476</v>
      </c>
      <c r="BO51">
        <f t="shared" si="85"/>
        <v>0.94468545340064458</v>
      </c>
      <c r="BP51">
        <f t="shared" si="86"/>
        <v>0.44721516211435719</v>
      </c>
      <c r="BQ51">
        <f t="shared" si="87"/>
        <v>0.55278483788564281</v>
      </c>
      <c r="BR51">
        <v>8052</v>
      </c>
      <c r="BS51">
        <v>290.00000000000011</v>
      </c>
      <c r="BT51">
        <v>1075.68</v>
      </c>
      <c r="BU51">
        <v>185</v>
      </c>
      <c r="BV51">
        <v>10400</v>
      </c>
      <c r="BW51">
        <v>1075.3800000000001</v>
      </c>
      <c r="BX51">
        <v>0.3</v>
      </c>
      <c r="BY51">
        <v>300.00000000000011</v>
      </c>
      <c r="BZ51">
        <v>38.200000000000003</v>
      </c>
      <c r="CA51">
        <v>1128.468529471779</v>
      </c>
      <c r="CB51">
        <v>1.1115956220680949</v>
      </c>
      <c r="CC51">
        <v>-55.210483714079352</v>
      </c>
      <c r="CD51">
        <v>0.94651988332639281</v>
      </c>
      <c r="CE51">
        <v>0.99183765397353107</v>
      </c>
      <c r="CF51">
        <v>-1.1294442269187979E-2</v>
      </c>
      <c r="CG51">
        <v>289.99999999999989</v>
      </c>
      <c r="CH51">
        <v>1074.71</v>
      </c>
      <c r="CI51">
        <v>655</v>
      </c>
      <c r="CJ51">
        <v>10379.799999999999</v>
      </c>
      <c r="CK51">
        <v>1075.28</v>
      </c>
      <c r="CL51">
        <v>-0.56999999999999995</v>
      </c>
      <c r="CZ51">
        <f t="shared" si="88"/>
        <v>1800.1</v>
      </c>
      <c r="DA51">
        <f t="shared" si="89"/>
        <v>1513.2689993219547</v>
      </c>
      <c r="DB51">
        <f t="shared" si="90"/>
        <v>0.8406582963846202</v>
      </c>
      <c r="DC51">
        <f t="shared" si="91"/>
        <v>0.19131659276924029</v>
      </c>
      <c r="DD51">
        <v>6</v>
      </c>
      <c r="DE51">
        <v>0.5</v>
      </c>
      <c r="DF51" t="s">
        <v>425</v>
      </c>
      <c r="DG51">
        <v>2</v>
      </c>
      <c r="DH51">
        <v>1693594523.0999999</v>
      </c>
      <c r="DI51">
        <v>170.21100000000001</v>
      </c>
      <c r="DJ51">
        <v>199.99</v>
      </c>
      <c r="DK51">
        <v>23.485700000000001</v>
      </c>
      <c r="DL51">
        <v>17.3367</v>
      </c>
      <c r="DM51">
        <v>171.762</v>
      </c>
      <c r="DN51">
        <v>23.430199999999999</v>
      </c>
      <c r="DO51">
        <v>500.31200000000001</v>
      </c>
      <c r="DP51">
        <v>99.78</v>
      </c>
      <c r="DQ51">
        <v>9.9869299999999994E-2</v>
      </c>
      <c r="DR51">
        <v>28.317900000000002</v>
      </c>
      <c r="DS51">
        <v>27.975000000000001</v>
      </c>
      <c r="DT51">
        <v>999.9</v>
      </c>
      <c r="DU51">
        <v>0</v>
      </c>
      <c r="DV51">
        <v>0</v>
      </c>
      <c r="DW51">
        <v>10030</v>
      </c>
      <c r="DX51">
        <v>0</v>
      </c>
      <c r="DY51">
        <v>1656.56</v>
      </c>
      <c r="DZ51">
        <v>-29.7788</v>
      </c>
      <c r="EA51">
        <v>174.30500000000001</v>
      </c>
      <c r="EB51">
        <v>203.51900000000001</v>
      </c>
      <c r="EC51">
        <v>6.1490099999999996</v>
      </c>
      <c r="ED51">
        <v>199.99</v>
      </c>
      <c r="EE51">
        <v>17.3367</v>
      </c>
      <c r="EF51">
        <v>2.3433999999999999</v>
      </c>
      <c r="EG51">
        <v>1.7298500000000001</v>
      </c>
      <c r="EH51">
        <v>19.977900000000002</v>
      </c>
      <c r="EI51">
        <v>15.1669</v>
      </c>
      <c r="EJ51">
        <v>1800.1</v>
      </c>
      <c r="EK51">
        <v>0.97799400000000003</v>
      </c>
      <c r="EL51">
        <v>2.20057E-2</v>
      </c>
      <c r="EM51">
        <v>0</v>
      </c>
      <c r="EN51">
        <v>904.44299999999998</v>
      </c>
      <c r="EO51">
        <v>5.0010300000000001</v>
      </c>
      <c r="EP51">
        <v>16930.3</v>
      </c>
      <c r="EQ51">
        <v>14701.9</v>
      </c>
      <c r="ER51">
        <v>47.625</v>
      </c>
      <c r="ES51">
        <v>49.936999999999998</v>
      </c>
      <c r="ET51">
        <v>49.061999999999998</v>
      </c>
      <c r="EU51">
        <v>48.75</v>
      </c>
      <c r="EV51">
        <v>49.125</v>
      </c>
      <c r="EW51">
        <v>1755.6</v>
      </c>
      <c r="EX51">
        <v>39.5</v>
      </c>
      <c r="EY51">
        <v>0</v>
      </c>
      <c r="EZ51">
        <v>108</v>
      </c>
      <c r="FA51">
        <v>0</v>
      </c>
      <c r="FB51">
        <v>904.86887999999988</v>
      </c>
      <c r="FC51">
        <v>-3.3304615341865191</v>
      </c>
      <c r="FD51">
        <v>-100.30769233968169</v>
      </c>
      <c r="FE51">
        <v>16944.583999999999</v>
      </c>
      <c r="FF51">
        <v>15</v>
      </c>
      <c r="FG51">
        <v>1693594485.0999999</v>
      </c>
      <c r="FH51" t="s">
        <v>607</v>
      </c>
      <c r="FI51">
        <v>1693594480.0999999</v>
      </c>
      <c r="FJ51">
        <v>1693594485.0999999</v>
      </c>
      <c r="FK51">
        <v>48</v>
      </c>
      <c r="FL51">
        <v>0.29899999999999999</v>
      </c>
      <c r="FM51">
        <v>-3.0000000000000001E-3</v>
      </c>
      <c r="FN51">
        <v>-1.508</v>
      </c>
      <c r="FO51">
        <v>-6.9000000000000006E-2</v>
      </c>
      <c r="FP51">
        <v>200</v>
      </c>
      <c r="FQ51">
        <v>17</v>
      </c>
      <c r="FR51">
        <v>0.19</v>
      </c>
      <c r="FS51">
        <v>0.04</v>
      </c>
      <c r="FT51">
        <v>23.636466326687071</v>
      </c>
      <c r="FU51">
        <v>0.82624145964290352</v>
      </c>
      <c r="FV51">
        <v>0.14921337108129479</v>
      </c>
      <c r="FW51">
        <v>1</v>
      </c>
      <c r="FX51">
        <v>0.36227281136296319</v>
      </c>
      <c r="FY51">
        <v>0.1169004245030708</v>
      </c>
      <c r="FZ51">
        <v>1.9501988814781861E-2</v>
      </c>
      <c r="GA51">
        <v>1</v>
      </c>
      <c r="GB51">
        <v>2</v>
      </c>
      <c r="GC51">
        <v>2</v>
      </c>
      <c r="GD51" t="s">
        <v>427</v>
      </c>
      <c r="GE51">
        <v>2.8977200000000001</v>
      </c>
      <c r="GF51">
        <v>2.8181400000000001</v>
      </c>
      <c r="GG51">
        <v>4.46036E-2</v>
      </c>
      <c r="GH51">
        <v>5.1132700000000003E-2</v>
      </c>
      <c r="GI51">
        <v>0.117988</v>
      </c>
      <c r="GJ51">
        <v>9.4899999999999998E-2</v>
      </c>
      <c r="GK51">
        <v>26440.400000000001</v>
      </c>
      <c r="GL51">
        <v>26411.1</v>
      </c>
      <c r="GM51">
        <v>24559.200000000001</v>
      </c>
      <c r="GN51">
        <v>24865.200000000001</v>
      </c>
      <c r="GO51">
        <v>28780.2</v>
      </c>
      <c r="GP51">
        <v>29390.5</v>
      </c>
      <c r="GQ51">
        <v>33209.599999999999</v>
      </c>
      <c r="GR51">
        <v>33160.400000000001</v>
      </c>
      <c r="GS51">
        <v>1.9433</v>
      </c>
      <c r="GT51">
        <v>1.7458</v>
      </c>
      <c r="GU51">
        <v>6.6310199999999996E-3</v>
      </c>
      <c r="GV51">
        <v>0</v>
      </c>
      <c r="GW51">
        <v>27.866700000000002</v>
      </c>
      <c r="GX51">
        <v>999.9</v>
      </c>
      <c r="GY51">
        <v>30.6</v>
      </c>
      <c r="GZ51">
        <v>45.6</v>
      </c>
      <c r="HA51">
        <v>30.482900000000001</v>
      </c>
      <c r="HB51">
        <v>62.835999999999999</v>
      </c>
      <c r="HC51">
        <v>25.9175</v>
      </c>
      <c r="HD51">
        <v>1</v>
      </c>
      <c r="HE51">
        <v>0.60698200000000002</v>
      </c>
      <c r="HF51">
        <v>4.0895400000000004</v>
      </c>
      <c r="HG51">
        <v>20.1144</v>
      </c>
      <c r="HH51">
        <v>5.2346599999999999</v>
      </c>
      <c r="HI51">
        <v>11.924899999999999</v>
      </c>
      <c r="HJ51">
        <v>4.9602000000000004</v>
      </c>
      <c r="HK51">
        <v>3.2890000000000001</v>
      </c>
      <c r="HL51">
        <v>9999</v>
      </c>
      <c r="HM51">
        <v>9999</v>
      </c>
      <c r="HN51">
        <v>9999</v>
      </c>
      <c r="HO51">
        <v>902</v>
      </c>
      <c r="HP51">
        <v>1.88124</v>
      </c>
      <c r="HQ51">
        <v>1.87853</v>
      </c>
      <c r="HR51">
        <v>1.8864300000000001</v>
      </c>
      <c r="HS51">
        <v>1.8841399999999999</v>
      </c>
      <c r="HT51">
        <v>1.88171</v>
      </c>
      <c r="HU51">
        <v>1.8806700000000001</v>
      </c>
      <c r="HV51">
        <v>1.8818699999999999</v>
      </c>
      <c r="HW51">
        <v>1.88141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-1.5509999999999999</v>
      </c>
      <c r="IL51">
        <v>5.5500000000000001E-2</v>
      </c>
      <c r="IM51">
        <v>-1.867019962126365</v>
      </c>
      <c r="IN51">
        <v>2.2153513873161218E-3</v>
      </c>
      <c r="IO51">
        <v>-2.2967369670569612E-6</v>
      </c>
      <c r="IP51">
        <v>7.7859689150384122E-10</v>
      </c>
      <c r="IQ51">
        <v>-0.2126089940034156</v>
      </c>
      <c r="IR51">
        <v>-4.1434251034592161E-3</v>
      </c>
      <c r="IS51">
        <v>8.3987709687394815E-4</v>
      </c>
      <c r="IT51">
        <v>-7.4586254598011197E-6</v>
      </c>
      <c r="IU51">
        <v>2</v>
      </c>
      <c r="IV51">
        <v>1930</v>
      </c>
      <c r="IW51">
        <v>2</v>
      </c>
      <c r="IX51">
        <v>41</v>
      </c>
      <c r="IY51">
        <v>0.7</v>
      </c>
      <c r="IZ51">
        <v>0.6</v>
      </c>
      <c r="JA51">
        <v>0.58105499999999999</v>
      </c>
      <c r="JB51">
        <v>2.5573700000000001</v>
      </c>
      <c r="JC51">
        <v>1.24512</v>
      </c>
      <c r="JD51">
        <v>2.2534200000000002</v>
      </c>
      <c r="JE51">
        <v>1.4501999999999999</v>
      </c>
      <c r="JF51">
        <v>2.2656200000000002</v>
      </c>
      <c r="JG51">
        <v>50.738199999999999</v>
      </c>
      <c r="JH51">
        <v>23.956199999999999</v>
      </c>
      <c r="JI51">
        <v>18</v>
      </c>
      <c r="JJ51">
        <v>498.10599999999999</v>
      </c>
      <c r="JK51">
        <v>413.96</v>
      </c>
      <c r="JL51">
        <v>22.7196</v>
      </c>
      <c r="JM51">
        <v>34.600099999999998</v>
      </c>
      <c r="JN51">
        <v>29.999600000000001</v>
      </c>
      <c r="JO51">
        <v>34.483899999999998</v>
      </c>
      <c r="JP51">
        <v>34.427999999999997</v>
      </c>
      <c r="JQ51">
        <v>11.7004</v>
      </c>
      <c r="JR51">
        <v>41.2423</v>
      </c>
      <c r="JS51">
        <v>0</v>
      </c>
      <c r="JT51">
        <v>22.713100000000001</v>
      </c>
      <c r="JU51">
        <v>200</v>
      </c>
      <c r="JV51">
        <v>17.176400000000001</v>
      </c>
      <c r="JW51">
        <v>99.121200000000002</v>
      </c>
      <c r="JX51">
        <v>99.033000000000001</v>
      </c>
    </row>
    <row r="52" spans="1:284" x14ac:dyDescent="0.3">
      <c r="A52">
        <v>44</v>
      </c>
      <c r="B52">
        <v>1693594644.0999999</v>
      </c>
      <c r="C52">
        <v>9893.5</v>
      </c>
      <c r="D52" t="s">
        <v>608</v>
      </c>
      <c r="E52" t="s">
        <v>609</v>
      </c>
      <c r="F52" t="s">
        <v>416</v>
      </c>
      <c r="G52" t="s">
        <v>590</v>
      </c>
      <c r="H52" t="s">
        <v>591</v>
      </c>
      <c r="I52" t="s">
        <v>419</v>
      </c>
      <c r="J52" t="s">
        <v>511</v>
      </c>
      <c r="K52" t="s">
        <v>510</v>
      </c>
      <c r="L52" t="s">
        <v>592</v>
      </c>
      <c r="M52">
        <v>1693594644.0999999</v>
      </c>
      <c r="N52">
        <f t="shared" si="46"/>
        <v>5.9415072590471886E-3</v>
      </c>
      <c r="O52">
        <f t="shared" si="47"/>
        <v>5.9415072590471887</v>
      </c>
      <c r="P52">
        <f t="shared" si="48"/>
        <v>15.752288707219247</v>
      </c>
      <c r="Q52">
        <f t="shared" si="49"/>
        <v>100.511</v>
      </c>
      <c r="R52">
        <f t="shared" si="50"/>
        <v>36.764766292872828</v>
      </c>
      <c r="S52">
        <f t="shared" si="51"/>
        <v>3.671975224831916</v>
      </c>
      <c r="T52">
        <f t="shared" si="52"/>
        <v>10.038793634181999</v>
      </c>
      <c r="U52">
        <f t="shared" si="53"/>
        <v>0.43410406045474403</v>
      </c>
      <c r="V52">
        <f t="shared" si="54"/>
        <v>2.9238882630693164</v>
      </c>
      <c r="W52">
        <f t="shared" si="55"/>
        <v>0.40121572967244723</v>
      </c>
      <c r="X52">
        <f t="shared" si="56"/>
        <v>0.25350676029621882</v>
      </c>
      <c r="Y52">
        <f t="shared" si="57"/>
        <v>344.39729864463374</v>
      </c>
      <c r="Z52">
        <f t="shared" si="58"/>
        <v>28.835513553138536</v>
      </c>
      <c r="AA52">
        <f t="shared" si="59"/>
        <v>27.9422</v>
      </c>
      <c r="AB52">
        <f t="shared" si="60"/>
        <v>3.7820715893488623</v>
      </c>
      <c r="AC52">
        <f t="shared" si="61"/>
        <v>60.638267557025259</v>
      </c>
      <c r="AD52">
        <f t="shared" si="62"/>
        <v>2.3484011397935998</v>
      </c>
      <c r="AE52">
        <f t="shared" si="63"/>
        <v>3.8728038158166758</v>
      </c>
      <c r="AF52">
        <f t="shared" si="64"/>
        <v>1.4336704495552626</v>
      </c>
      <c r="AG52">
        <f t="shared" si="65"/>
        <v>-262.020470123981</v>
      </c>
      <c r="AH52">
        <f t="shared" si="66"/>
        <v>64.172257530111182</v>
      </c>
      <c r="AI52">
        <f t="shared" si="67"/>
        <v>4.7910220244504655</v>
      </c>
      <c r="AJ52">
        <f t="shared" si="68"/>
        <v>151.34010807521437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52472.850999330098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610</v>
      </c>
      <c r="AW52">
        <v>10397.200000000001</v>
      </c>
      <c r="AX52">
        <v>922.21746153846163</v>
      </c>
      <c r="AY52">
        <v>1072.6234072610589</v>
      </c>
      <c r="AZ52">
        <f t="shared" si="73"/>
        <v>0.14022250932100988</v>
      </c>
      <c r="BA52">
        <v>0.5</v>
      </c>
      <c r="BB52">
        <f t="shared" si="74"/>
        <v>1513.3103993223169</v>
      </c>
      <c r="BC52">
        <f t="shared" si="75"/>
        <v>15.752288707219247</v>
      </c>
      <c r="BD52">
        <f t="shared" si="76"/>
        <v>106.10009078727738</v>
      </c>
      <c r="BE52">
        <f t="shared" si="77"/>
        <v>1.3045389269382181E-2</v>
      </c>
      <c r="BF52">
        <f t="shared" si="78"/>
        <v>2.1995106360425893</v>
      </c>
      <c r="BG52">
        <f t="shared" si="79"/>
        <v>607.03478306927627</v>
      </c>
      <c r="BH52" t="s">
        <v>611</v>
      </c>
      <c r="BI52">
        <v>743.11</v>
      </c>
      <c r="BJ52">
        <f t="shared" si="80"/>
        <v>743.11</v>
      </c>
      <c r="BK52">
        <f t="shared" si="81"/>
        <v>0.30720325981182017</v>
      </c>
      <c r="BL52">
        <f t="shared" si="82"/>
        <v>0.45644863731883689</v>
      </c>
      <c r="BM52">
        <f t="shared" si="83"/>
        <v>0.87744781711232744</v>
      </c>
      <c r="BN52">
        <f t="shared" si="84"/>
        <v>1.9032254220289968</v>
      </c>
      <c r="BO52">
        <f t="shared" si="85"/>
        <v>0.96758900507014611</v>
      </c>
      <c r="BP52">
        <f t="shared" si="86"/>
        <v>0.36779996153201738</v>
      </c>
      <c r="BQ52">
        <f t="shared" si="87"/>
        <v>0.63220003846798267</v>
      </c>
      <c r="BR52">
        <v>8054</v>
      </c>
      <c r="BS52">
        <v>290.00000000000011</v>
      </c>
      <c r="BT52">
        <v>1040.07</v>
      </c>
      <c r="BU52">
        <v>235</v>
      </c>
      <c r="BV52">
        <v>10397.200000000001</v>
      </c>
      <c r="BW52">
        <v>1039.47</v>
      </c>
      <c r="BX52">
        <v>0.6</v>
      </c>
      <c r="BY52">
        <v>300.00000000000011</v>
      </c>
      <c r="BZ52">
        <v>38.200000000000003</v>
      </c>
      <c r="CA52">
        <v>1072.6234072610589</v>
      </c>
      <c r="CB52">
        <v>0.9544921753536072</v>
      </c>
      <c r="CC52">
        <v>-34.472577907674143</v>
      </c>
      <c r="CD52">
        <v>0.81305605342816911</v>
      </c>
      <c r="CE52">
        <v>0.98466304574478491</v>
      </c>
      <c r="CF52">
        <v>-1.129830834260289E-2</v>
      </c>
      <c r="CG52">
        <v>289.99999999999989</v>
      </c>
      <c r="CH52">
        <v>1037.69</v>
      </c>
      <c r="CI52">
        <v>645</v>
      </c>
      <c r="CJ52">
        <v>10384.700000000001</v>
      </c>
      <c r="CK52">
        <v>1039.43</v>
      </c>
      <c r="CL52">
        <v>-1.74</v>
      </c>
      <c r="CZ52">
        <f t="shared" si="88"/>
        <v>1800.15</v>
      </c>
      <c r="DA52">
        <f t="shared" si="89"/>
        <v>1513.3103993223169</v>
      </c>
      <c r="DB52">
        <f t="shared" si="90"/>
        <v>0.84065794479477651</v>
      </c>
      <c r="DC52">
        <f t="shared" si="91"/>
        <v>0.19131588958955295</v>
      </c>
      <c r="DD52">
        <v>6</v>
      </c>
      <c r="DE52">
        <v>0.5</v>
      </c>
      <c r="DF52" t="s">
        <v>425</v>
      </c>
      <c r="DG52">
        <v>2</v>
      </c>
      <c r="DH52">
        <v>1693594644.0999999</v>
      </c>
      <c r="DI52">
        <v>100.511</v>
      </c>
      <c r="DJ52">
        <v>120.133</v>
      </c>
      <c r="DK52">
        <v>23.512799999999999</v>
      </c>
      <c r="DL52">
        <v>16.549700000000001</v>
      </c>
      <c r="DM52">
        <v>102.027</v>
      </c>
      <c r="DN52">
        <v>23.456499999999998</v>
      </c>
      <c r="DO52">
        <v>499.93299999999999</v>
      </c>
      <c r="DP52">
        <v>99.7774</v>
      </c>
      <c r="DQ52">
        <v>0.100162</v>
      </c>
      <c r="DR52">
        <v>28.349299999999999</v>
      </c>
      <c r="DS52">
        <v>27.9422</v>
      </c>
      <c r="DT52">
        <v>999.9</v>
      </c>
      <c r="DU52">
        <v>0</v>
      </c>
      <c r="DV52">
        <v>0</v>
      </c>
      <c r="DW52">
        <v>9990</v>
      </c>
      <c r="DX52">
        <v>0</v>
      </c>
      <c r="DY52">
        <v>1580.87</v>
      </c>
      <c r="DZ52">
        <v>-19.6221</v>
      </c>
      <c r="EA52">
        <v>102.931</v>
      </c>
      <c r="EB52">
        <v>122.155</v>
      </c>
      <c r="EC52">
        <v>6.9630999999999998</v>
      </c>
      <c r="ED52">
        <v>120.133</v>
      </c>
      <c r="EE52">
        <v>16.549700000000001</v>
      </c>
      <c r="EF52">
        <v>2.34605</v>
      </c>
      <c r="EG52">
        <v>1.6512899999999999</v>
      </c>
      <c r="EH52">
        <v>19.996099999999998</v>
      </c>
      <c r="EI52">
        <v>14.4459</v>
      </c>
      <c r="EJ52">
        <v>1800.15</v>
      </c>
      <c r="EK52">
        <v>0.97800600000000004</v>
      </c>
      <c r="EL52">
        <v>2.1994099999999999E-2</v>
      </c>
      <c r="EM52">
        <v>0</v>
      </c>
      <c r="EN52">
        <v>922.274</v>
      </c>
      <c r="EO52">
        <v>5.0010300000000001</v>
      </c>
      <c r="EP52">
        <v>17217.3</v>
      </c>
      <c r="EQ52">
        <v>14702.4</v>
      </c>
      <c r="ER52">
        <v>47.186999999999998</v>
      </c>
      <c r="ES52">
        <v>49.436999999999998</v>
      </c>
      <c r="ET52">
        <v>48.561999999999998</v>
      </c>
      <c r="EU52">
        <v>48.311999999999998</v>
      </c>
      <c r="EV52">
        <v>48.686999999999998</v>
      </c>
      <c r="EW52">
        <v>1755.67</v>
      </c>
      <c r="EX52">
        <v>39.479999999999997</v>
      </c>
      <c r="EY52">
        <v>0</v>
      </c>
      <c r="EZ52">
        <v>119</v>
      </c>
      <c r="FA52">
        <v>0</v>
      </c>
      <c r="FB52">
        <v>922.21746153846163</v>
      </c>
      <c r="FC52">
        <v>1.781675208560604</v>
      </c>
      <c r="FD52">
        <v>-11.82222210224359</v>
      </c>
      <c r="FE52">
        <v>17216.915384615389</v>
      </c>
      <c r="FF52">
        <v>15</v>
      </c>
      <c r="FG52">
        <v>1693594605.0999999</v>
      </c>
      <c r="FH52" t="s">
        <v>612</v>
      </c>
      <c r="FI52">
        <v>1693594603.0999999</v>
      </c>
      <c r="FJ52">
        <v>1693594605.0999999</v>
      </c>
      <c r="FK52">
        <v>49</v>
      </c>
      <c r="FL52">
        <v>0.14899999999999999</v>
      </c>
      <c r="FM52">
        <v>0</v>
      </c>
      <c r="FN52">
        <v>-1.482</v>
      </c>
      <c r="FO52">
        <v>-7.6999999999999999E-2</v>
      </c>
      <c r="FP52">
        <v>120</v>
      </c>
      <c r="FQ52">
        <v>17</v>
      </c>
      <c r="FR52">
        <v>0.25</v>
      </c>
      <c r="FS52">
        <v>0.03</v>
      </c>
      <c r="FT52">
        <v>15.504597608095869</v>
      </c>
      <c r="FU52">
        <v>0.60921575218883361</v>
      </c>
      <c r="FV52">
        <v>0.1053613900475905</v>
      </c>
      <c r="FW52">
        <v>1</v>
      </c>
      <c r="FX52">
        <v>0.42147632548197089</v>
      </c>
      <c r="FY52">
        <v>8.6962684775081497E-2</v>
      </c>
      <c r="FZ52">
        <v>1.6514819830694971E-2</v>
      </c>
      <c r="GA52">
        <v>1</v>
      </c>
      <c r="GB52">
        <v>2</v>
      </c>
      <c r="GC52">
        <v>2</v>
      </c>
      <c r="GD52" t="s">
        <v>427</v>
      </c>
      <c r="GE52">
        <v>2.89683</v>
      </c>
      <c r="GF52">
        <v>2.8180800000000001</v>
      </c>
      <c r="GG52">
        <v>2.7426900000000001E-2</v>
      </c>
      <c r="GH52">
        <v>3.2074800000000001E-2</v>
      </c>
      <c r="GI52">
        <v>0.118077</v>
      </c>
      <c r="GJ52">
        <v>9.1806600000000002E-2</v>
      </c>
      <c r="GK52">
        <v>26914.2</v>
      </c>
      <c r="GL52">
        <v>26940.799999999999</v>
      </c>
      <c r="GM52">
        <v>24558.5</v>
      </c>
      <c r="GN52">
        <v>24865.3</v>
      </c>
      <c r="GO52">
        <v>28775.4</v>
      </c>
      <c r="GP52">
        <v>29490.6</v>
      </c>
      <c r="GQ52">
        <v>33207.599999999999</v>
      </c>
      <c r="GR52">
        <v>33159.800000000003</v>
      </c>
      <c r="GS52">
        <v>1.9438</v>
      </c>
      <c r="GT52">
        <v>1.7428999999999999</v>
      </c>
      <c r="GU52">
        <v>3.50177E-3</v>
      </c>
      <c r="GV52">
        <v>0</v>
      </c>
      <c r="GW52">
        <v>27.885000000000002</v>
      </c>
      <c r="GX52">
        <v>999.9</v>
      </c>
      <c r="GY52">
        <v>30.2</v>
      </c>
      <c r="GZ52">
        <v>45.9</v>
      </c>
      <c r="HA52">
        <v>30.556100000000001</v>
      </c>
      <c r="HB52">
        <v>63.156100000000002</v>
      </c>
      <c r="HC52">
        <v>27.035299999999999</v>
      </c>
      <c r="HD52">
        <v>1</v>
      </c>
      <c r="HE52">
        <v>0.60560999999999998</v>
      </c>
      <c r="HF52">
        <v>3.98333</v>
      </c>
      <c r="HG52">
        <v>20.116599999999998</v>
      </c>
      <c r="HH52">
        <v>5.2352600000000002</v>
      </c>
      <c r="HI52">
        <v>11.9261</v>
      </c>
      <c r="HJ52">
        <v>4.9596</v>
      </c>
      <c r="HK52">
        <v>3.2890000000000001</v>
      </c>
      <c r="HL52">
        <v>9999</v>
      </c>
      <c r="HM52">
        <v>9999</v>
      </c>
      <c r="HN52">
        <v>9999</v>
      </c>
      <c r="HO52">
        <v>902.1</v>
      </c>
      <c r="HP52">
        <v>1.8812599999999999</v>
      </c>
      <c r="HQ52">
        <v>1.87853</v>
      </c>
      <c r="HR52">
        <v>1.8864399999999999</v>
      </c>
      <c r="HS52">
        <v>1.8841399999999999</v>
      </c>
      <c r="HT52">
        <v>1.88171</v>
      </c>
      <c r="HU52">
        <v>1.8806700000000001</v>
      </c>
      <c r="HV52">
        <v>1.8818699999999999</v>
      </c>
      <c r="HW52">
        <v>1.88141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-1.516</v>
      </c>
      <c r="IL52">
        <v>5.6300000000000003E-2</v>
      </c>
      <c r="IM52">
        <v>-1.7183289277037419</v>
      </c>
      <c r="IN52">
        <v>2.2153513873161218E-3</v>
      </c>
      <c r="IO52">
        <v>-2.2967369670569612E-6</v>
      </c>
      <c r="IP52">
        <v>7.7859689150384122E-10</v>
      </c>
      <c r="IQ52">
        <v>-0.2123038241469177</v>
      </c>
      <c r="IR52">
        <v>-4.1434251034592161E-3</v>
      </c>
      <c r="IS52">
        <v>8.3987709687394815E-4</v>
      </c>
      <c r="IT52">
        <v>-7.4586254598011197E-6</v>
      </c>
      <c r="IU52">
        <v>2</v>
      </c>
      <c r="IV52">
        <v>1930</v>
      </c>
      <c r="IW52">
        <v>2</v>
      </c>
      <c r="IX52">
        <v>41</v>
      </c>
      <c r="IY52">
        <v>0.7</v>
      </c>
      <c r="IZ52">
        <v>0.7</v>
      </c>
      <c r="JA52">
        <v>0.40771499999999999</v>
      </c>
      <c r="JB52">
        <v>2.5695800000000002</v>
      </c>
      <c r="JC52">
        <v>1.24512</v>
      </c>
      <c r="JD52">
        <v>2.2522000000000002</v>
      </c>
      <c r="JE52">
        <v>1.4501999999999999</v>
      </c>
      <c r="JF52">
        <v>2.4389599999999998</v>
      </c>
      <c r="JG52">
        <v>50.770899999999997</v>
      </c>
      <c r="JH52">
        <v>23.956199999999999</v>
      </c>
      <c r="JI52">
        <v>18</v>
      </c>
      <c r="JJ52">
        <v>498.45</v>
      </c>
      <c r="JK52">
        <v>412.15</v>
      </c>
      <c r="JL52">
        <v>23.003</v>
      </c>
      <c r="JM52">
        <v>34.578099999999999</v>
      </c>
      <c r="JN52">
        <v>30</v>
      </c>
      <c r="JO52">
        <v>34.483899999999998</v>
      </c>
      <c r="JP52">
        <v>34.4343</v>
      </c>
      <c r="JQ52">
        <v>8.2428899999999992</v>
      </c>
      <c r="JR52">
        <v>44.130800000000001</v>
      </c>
      <c r="JS52">
        <v>0</v>
      </c>
      <c r="JT52">
        <v>23.003699999999998</v>
      </c>
      <c r="JU52">
        <v>120</v>
      </c>
      <c r="JV52">
        <v>16.471699999999998</v>
      </c>
      <c r="JW52">
        <v>99.116500000000002</v>
      </c>
      <c r="JX52">
        <v>99.032200000000003</v>
      </c>
    </row>
    <row r="53" spans="1:284" x14ac:dyDescent="0.3">
      <c r="A53">
        <v>45</v>
      </c>
      <c r="B53">
        <v>1693594756.5999999</v>
      </c>
      <c r="C53">
        <v>10006</v>
      </c>
      <c r="D53" t="s">
        <v>613</v>
      </c>
      <c r="E53" t="s">
        <v>614</v>
      </c>
      <c r="F53" t="s">
        <v>416</v>
      </c>
      <c r="G53" t="s">
        <v>590</v>
      </c>
      <c r="H53" t="s">
        <v>591</v>
      </c>
      <c r="I53" t="s">
        <v>419</v>
      </c>
      <c r="J53" t="s">
        <v>511</v>
      </c>
      <c r="K53" t="s">
        <v>510</v>
      </c>
      <c r="L53" t="s">
        <v>592</v>
      </c>
      <c r="M53">
        <v>1693594756.5999999</v>
      </c>
      <c r="N53">
        <f t="shared" si="46"/>
        <v>6.3533345235265506E-3</v>
      </c>
      <c r="O53">
        <f t="shared" si="47"/>
        <v>6.3533345235265504</v>
      </c>
      <c r="P53">
        <f t="shared" si="48"/>
        <v>9.6948559617939871</v>
      </c>
      <c r="Q53">
        <f t="shared" si="49"/>
        <v>57.866799999999998</v>
      </c>
      <c r="R53">
        <f t="shared" si="50"/>
        <v>21.133128452023868</v>
      </c>
      <c r="S53">
        <f t="shared" si="51"/>
        <v>2.1106540017793236</v>
      </c>
      <c r="T53">
        <f t="shared" si="52"/>
        <v>5.7793995464247994</v>
      </c>
      <c r="U53">
        <f t="shared" si="53"/>
        <v>0.46581694432359216</v>
      </c>
      <c r="V53">
        <f t="shared" si="54"/>
        <v>2.9269000032799193</v>
      </c>
      <c r="W53">
        <f t="shared" si="55"/>
        <v>0.4282064058262916</v>
      </c>
      <c r="X53">
        <f t="shared" si="56"/>
        <v>0.27075465176954649</v>
      </c>
      <c r="Y53">
        <f t="shared" si="57"/>
        <v>344.35859864378892</v>
      </c>
      <c r="Z53">
        <f t="shared" si="58"/>
        <v>28.836798595048819</v>
      </c>
      <c r="AA53">
        <f t="shared" si="59"/>
        <v>27.9696</v>
      </c>
      <c r="AB53">
        <f t="shared" si="60"/>
        <v>3.788119602400553</v>
      </c>
      <c r="AC53">
        <f t="shared" si="61"/>
        <v>60.342879937473967</v>
      </c>
      <c r="AD53">
        <f t="shared" si="62"/>
        <v>2.3518273445093998</v>
      </c>
      <c r="AE53">
        <f t="shared" si="63"/>
        <v>3.8974396763069876</v>
      </c>
      <c r="AF53">
        <f t="shared" si="64"/>
        <v>1.4362922578911532</v>
      </c>
      <c r="AG53">
        <f t="shared" si="65"/>
        <v>-280.18205248752088</v>
      </c>
      <c r="AH53">
        <f t="shared" si="66"/>
        <v>77.130212119073249</v>
      </c>
      <c r="AI53">
        <f t="shared" si="67"/>
        <v>5.7564348594317289</v>
      </c>
      <c r="AJ53">
        <f t="shared" si="68"/>
        <v>147.06319313477303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52540.305725872859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615</v>
      </c>
      <c r="AW53">
        <v>10398.799999999999</v>
      </c>
      <c r="AX53">
        <v>943.11923999999999</v>
      </c>
      <c r="AY53">
        <v>1041.7224490809531</v>
      </c>
      <c r="AZ53">
        <f t="shared" si="73"/>
        <v>9.4654011889582113E-2</v>
      </c>
      <c r="BA53">
        <v>0.5</v>
      </c>
      <c r="BB53">
        <f t="shared" si="74"/>
        <v>1513.1345993218943</v>
      </c>
      <c r="BC53">
        <f t="shared" si="75"/>
        <v>9.6948559617939871</v>
      </c>
      <c r="BD53">
        <f t="shared" si="76"/>
        <v>71.612130177376329</v>
      </c>
      <c r="BE53">
        <f t="shared" si="77"/>
        <v>9.0436703418658986E-3</v>
      </c>
      <c r="BF53">
        <f t="shared" si="78"/>
        <v>2.2944187801920997</v>
      </c>
      <c r="BG53">
        <f t="shared" si="79"/>
        <v>597.01243215528484</v>
      </c>
      <c r="BH53" t="s">
        <v>616</v>
      </c>
      <c r="BI53">
        <v>757.89</v>
      </c>
      <c r="BJ53">
        <f t="shared" si="80"/>
        <v>757.89</v>
      </c>
      <c r="BK53">
        <f t="shared" si="81"/>
        <v>0.27246456033597122</v>
      </c>
      <c r="BL53">
        <f t="shared" si="82"/>
        <v>0.34739935268229333</v>
      </c>
      <c r="BM53">
        <f t="shared" si="83"/>
        <v>0.8938539371719485</v>
      </c>
      <c r="BN53">
        <f t="shared" si="84"/>
        <v>2.0488590825993733</v>
      </c>
      <c r="BO53">
        <f t="shared" si="85"/>
        <v>0.98026229978771573</v>
      </c>
      <c r="BP53">
        <f t="shared" si="86"/>
        <v>0.27916989097198708</v>
      </c>
      <c r="BQ53">
        <f t="shared" si="87"/>
        <v>0.72083010902801292</v>
      </c>
      <c r="BR53">
        <v>8056</v>
      </c>
      <c r="BS53">
        <v>290.00000000000011</v>
      </c>
      <c r="BT53">
        <v>1018.68</v>
      </c>
      <c r="BU53">
        <v>255</v>
      </c>
      <c r="BV53">
        <v>10398.799999999999</v>
      </c>
      <c r="BW53">
        <v>1018.28</v>
      </c>
      <c r="BX53">
        <v>0.4</v>
      </c>
      <c r="BY53">
        <v>300.00000000000011</v>
      </c>
      <c r="BZ53">
        <v>38.200000000000003</v>
      </c>
      <c r="CA53">
        <v>1041.7224490809531</v>
      </c>
      <c r="CB53">
        <v>0.94243515998245375</v>
      </c>
      <c r="CC53">
        <v>-24.37469305316003</v>
      </c>
      <c r="CD53">
        <v>0.80310054747523174</v>
      </c>
      <c r="CE53">
        <v>0.97050045563858178</v>
      </c>
      <c r="CF53">
        <v>-1.13024380422692E-2</v>
      </c>
      <c r="CG53">
        <v>289.99999999999989</v>
      </c>
      <c r="CH53">
        <v>1016.34</v>
      </c>
      <c r="CI53">
        <v>635</v>
      </c>
      <c r="CJ53">
        <v>10389.700000000001</v>
      </c>
      <c r="CK53">
        <v>1018.26</v>
      </c>
      <c r="CL53">
        <v>-1.92</v>
      </c>
      <c r="CZ53">
        <f t="shared" si="88"/>
        <v>1799.94</v>
      </c>
      <c r="DA53">
        <f t="shared" si="89"/>
        <v>1513.1345993218943</v>
      </c>
      <c r="DB53">
        <f t="shared" si="90"/>
        <v>0.84065835490177132</v>
      </c>
      <c r="DC53">
        <f t="shared" si="91"/>
        <v>0.19131670980354284</v>
      </c>
      <c r="DD53">
        <v>6</v>
      </c>
      <c r="DE53">
        <v>0.5</v>
      </c>
      <c r="DF53" t="s">
        <v>425</v>
      </c>
      <c r="DG53">
        <v>2</v>
      </c>
      <c r="DH53">
        <v>1693594756.5999999</v>
      </c>
      <c r="DI53">
        <v>57.866799999999998</v>
      </c>
      <c r="DJ53">
        <v>69.941199999999995</v>
      </c>
      <c r="DK53">
        <v>23.547899999999998</v>
      </c>
      <c r="DL53">
        <v>16.1038</v>
      </c>
      <c r="DM53">
        <v>59.332299999999996</v>
      </c>
      <c r="DN53">
        <v>23.483699999999999</v>
      </c>
      <c r="DO53">
        <v>500.02499999999998</v>
      </c>
      <c r="DP53">
        <v>99.774199999999993</v>
      </c>
      <c r="DQ53">
        <v>9.9986000000000005E-2</v>
      </c>
      <c r="DR53">
        <v>28.458400000000001</v>
      </c>
      <c r="DS53">
        <v>27.9696</v>
      </c>
      <c r="DT53">
        <v>999.9</v>
      </c>
      <c r="DU53">
        <v>0</v>
      </c>
      <c r="DV53">
        <v>0</v>
      </c>
      <c r="DW53">
        <v>10007.5</v>
      </c>
      <c r="DX53">
        <v>0</v>
      </c>
      <c r="DY53">
        <v>100.045</v>
      </c>
      <c r="DZ53">
        <v>-12.074400000000001</v>
      </c>
      <c r="EA53">
        <v>59.262300000000003</v>
      </c>
      <c r="EB53">
        <v>71.085899999999995</v>
      </c>
      <c r="EC53">
        <v>7.4441499999999996</v>
      </c>
      <c r="ED53">
        <v>69.941199999999995</v>
      </c>
      <c r="EE53">
        <v>16.1038</v>
      </c>
      <c r="EF53">
        <v>2.3494799999999998</v>
      </c>
      <c r="EG53">
        <v>1.6067400000000001</v>
      </c>
      <c r="EH53">
        <v>20.0197</v>
      </c>
      <c r="EI53">
        <v>14.0236</v>
      </c>
      <c r="EJ53">
        <v>1799.94</v>
      </c>
      <c r="EK53">
        <v>0.97799499999999995</v>
      </c>
      <c r="EL53">
        <v>2.2004900000000001E-2</v>
      </c>
      <c r="EM53">
        <v>0</v>
      </c>
      <c r="EN53">
        <v>943.21100000000001</v>
      </c>
      <c r="EO53">
        <v>5.0010300000000001</v>
      </c>
      <c r="EP53">
        <v>17545.599999999999</v>
      </c>
      <c r="EQ53">
        <v>14700.6</v>
      </c>
      <c r="ER53">
        <v>46.75</v>
      </c>
      <c r="ES53">
        <v>48.875</v>
      </c>
      <c r="ET53">
        <v>48.125</v>
      </c>
      <c r="EU53">
        <v>47.875</v>
      </c>
      <c r="EV53">
        <v>48.25</v>
      </c>
      <c r="EW53">
        <v>1755.44</v>
      </c>
      <c r="EX53">
        <v>39.5</v>
      </c>
      <c r="EY53">
        <v>0</v>
      </c>
      <c r="EZ53">
        <v>110.5999999046326</v>
      </c>
      <c r="FA53">
        <v>0</v>
      </c>
      <c r="FB53">
        <v>943.11923999999999</v>
      </c>
      <c r="FC53">
        <v>-1.084000001287333</v>
      </c>
      <c r="FD53">
        <v>-72.72307674364842</v>
      </c>
      <c r="FE53">
        <v>17555.651999999998</v>
      </c>
      <c r="FF53">
        <v>15</v>
      </c>
      <c r="FG53">
        <v>1693594717.5999999</v>
      </c>
      <c r="FH53" t="s">
        <v>617</v>
      </c>
      <c r="FI53">
        <v>1693594713.5999999</v>
      </c>
      <c r="FJ53">
        <v>1693594717.5999999</v>
      </c>
      <c r="FK53">
        <v>50</v>
      </c>
      <c r="FL53">
        <v>0.129</v>
      </c>
      <c r="FM53">
        <v>7.0000000000000001E-3</v>
      </c>
      <c r="FN53">
        <v>-1.4419999999999999</v>
      </c>
      <c r="FO53">
        <v>-8.1000000000000003E-2</v>
      </c>
      <c r="FP53">
        <v>70</v>
      </c>
      <c r="FQ53">
        <v>16</v>
      </c>
      <c r="FR53">
        <v>0.36</v>
      </c>
      <c r="FS53">
        <v>0.03</v>
      </c>
      <c r="FT53">
        <v>9.6650634304013927</v>
      </c>
      <c r="FU53">
        <v>0.118684690340288</v>
      </c>
      <c r="FV53">
        <v>6.1780202201993997E-2</v>
      </c>
      <c r="FW53">
        <v>1</v>
      </c>
      <c r="FX53">
        <v>0.46064785361276772</v>
      </c>
      <c r="FY53">
        <v>7.914806970388634E-2</v>
      </c>
      <c r="FZ53">
        <v>1.60285517287946E-2</v>
      </c>
      <c r="GA53">
        <v>1</v>
      </c>
      <c r="GB53">
        <v>2</v>
      </c>
      <c r="GC53">
        <v>2</v>
      </c>
      <c r="GD53" t="s">
        <v>427</v>
      </c>
      <c r="GE53">
        <v>2.89724</v>
      </c>
      <c r="GF53">
        <v>2.81806</v>
      </c>
      <c r="GG53">
        <v>1.61929E-2</v>
      </c>
      <c r="GH53">
        <v>1.90653E-2</v>
      </c>
      <c r="GI53">
        <v>0.11817900000000001</v>
      </c>
      <c r="GJ53">
        <v>9.0034000000000003E-2</v>
      </c>
      <c r="GK53">
        <v>27227.8</v>
      </c>
      <c r="GL53">
        <v>27306</v>
      </c>
      <c r="GM53">
        <v>24561.3</v>
      </c>
      <c r="GN53">
        <v>24868.6</v>
      </c>
      <c r="GO53">
        <v>28776.1</v>
      </c>
      <c r="GP53">
        <v>29551.4</v>
      </c>
      <c r="GQ53">
        <v>33212.5</v>
      </c>
      <c r="GR53">
        <v>33163.4</v>
      </c>
      <c r="GS53">
        <v>1.9453</v>
      </c>
      <c r="GT53">
        <v>1.7415</v>
      </c>
      <c r="GU53">
        <v>7.8976199999999993E-3</v>
      </c>
      <c r="GV53">
        <v>0</v>
      </c>
      <c r="GW53">
        <v>27.840599999999998</v>
      </c>
      <c r="GX53">
        <v>999.9</v>
      </c>
      <c r="GY53">
        <v>29.9</v>
      </c>
      <c r="GZ53">
        <v>46.2</v>
      </c>
      <c r="HA53">
        <v>30.721599999999999</v>
      </c>
      <c r="HB53">
        <v>62.996099999999998</v>
      </c>
      <c r="HC53">
        <v>26.754799999999999</v>
      </c>
      <c r="HD53">
        <v>1</v>
      </c>
      <c r="HE53">
        <v>0.59761200000000003</v>
      </c>
      <c r="HF53">
        <v>3.6320299999999999</v>
      </c>
      <c r="HG53">
        <v>20.124500000000001</v>
      </c>
      <c r="HH53">
        <v>5.2328599999999996</v>
      </c>
      <c r="HI53">
        <v>11.924300000000001</v>
      </c>
      <c r="HJ53">
        <v>4.96</v>
      </c>
      <c r="HK53">
        <v>3.2890000000000001</v>
      </c>
      <c r="HL53">
        <v>9999</v>
      </c>
      <c r="HM53">
        <v>9999</v>
      </c>
      <c r="HN53">
        <v>9999</v>
      </c>
      <c r="HO53">
        <v>902.1</v>
      </c>
      <c r="HP53">
        <v>1.8812599999999999</v>
      </c>
      <c r="HQ53">
        <v>1.8785099999999999</v>
      </c>
      <c r="HR53">
        <v>1.8864399999999999</v>
      </c>
      <c r="HS53">
        <v>1.8841300000000001</v>
      </c>
      <c r="HT53">
        <v>1.88171</v>
      </c>
      <c r="HU53">
        <v>1.8806499999999999</v>
      </c>
      <c r="HV53">
        <v>1.8818699999999999</v>
      </c>
      <c r="HW53">
        <v>1.88141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-1.4650000000000001</v>
      </c>
      <c r="IL53">
        <v>6.4199999999999993E-2</v>
      </c>
      <c r="IM53">
        <v>-1.5890561184797309</v>
      </c>
      <c r="IN53">
        <v>2.2153513873161218E-3</v>
      </c>
      <c r="IO53">
        <v>-2.2967369670569612E-6</v>
      </c>
      <c r="IP53">
        <v>7.7859689150384122E-10</v>
      </c>
      <c r="IQ53">
        <v>-0.2050386694103182</v>
      </c>
      <c r="IR53">
        <v>-4.1434251034592161E-3</v>
      </c>
      <c r="IS53">
        <v>8.3987709687394815E-4</v>
      </c>
      <c r="IT53">
        <v>-7.4586254598011197E-6</v>
      </c>
      <c r="IU53">
        <v>2</v>
      </c>
      <c r="IV53">
        <v>1930</v>
      </c>
      <c r="IW53">
        <v>2</v>
      </c>
      <c r="IX53">
        <v>41</v>
      </c>
      <c r="IY53">
        <v>0.7</v>
      </c>
      <c r="IZ53">
        <v>0.7</v>
      </c>
      <c r="JA53">
        <v>0.299072</v>
      </c>
      <c r="JB53">
        <v>2.5952099999999998</v>
      </c>
      <c r="JC53">
        <v>1.24512</v>
      </c>
      <c r="JD53">
        <v>2.2522000000000002</v>
      </c>
      <c r="JE53">
        <v>1.4501999999999999</v>
      </c>
      <c r="JF53">
        <v>2.3938000000000001</v>
      </c>
      <c r="JG53">
        <v>50.803699999999999</v>
      </c>
      <c r="JH53">
        <v>23.956199999999999</v>
      </c>
      <c r="JI53">
        <v>18</v>
      </c>
      <c r="JJ53">
        <v>499.17899999999997</v>
      </c>
      <c r="JK53">
        <v>411.03899999999999</v>
      </c>
      <c r="JL53">
        <v>23.403099999999998</v>
      </c>
      <c r="JM53">
        <v>34.5122</v>
      </c>
      <c r="JN53">
        <v>29.999300000000002</v>
      </c>
      <c r="JO53">
        <v>34.446199999999997</v>
      </c>
      <c r="JP53">
        <v>34.402999999999999</v>
      </c>
      <c r="JQ53">
        <v>6.0661899999999997</v>
      </c>
      <c r="JR53">
        <v>45.5488</v>
      </c>
      <c r="JS53">
        <v>0</v>
      </c>
      <c r="JT53">
        <v>23.423999999999999</v>
      </c>
      <c r="JU53">
        <v>70</v>
      </c>
      <c r="JV53">
        <v>16.055099999999999</v>
      </c>
      <c r="JW53">
        <v>99.129800000000003</v>
      </c>
      <c r="JX53">
        <v>99.043899999999994</v>
      </c>
    </row>
    <row r="54" spans="1:284" x14ac:dyDescent="0.3">
      <c r="A54">
        <v>46</v>
      </c>
      <c r="B54">
        <v>1693594871.5999999</v>
      </c>
      <c r="C54">
        <v>10121</v>
      </c>
      <c r="D54" t="s">
        <v>618</v>
      </c>
      <c r="E54" t="s">
        <v>619</v>
      </c>
      <c r="F54" t="s">
        <v>416</v>
      </c>
      <c r="G54" t="s">
        <v>590</v>
      </c>
      <c r="H54" t="s">
        <v>591</v>
      </c>
      <c r="I54" t="s">
        <v>419</v>
      </c>
      <c r="J54" t="s">
        <v>511</v>
      </c>
      <c r="K54" t="s">
        <v>510</v>
      </c>
      <c r="L54" t="s">
        <v>592</v>
      </c>
      <c r="M54">
        <v>1693594871.5999999</v>
      </c>
      <c r="N54">
        <f t="shared" si="46"/>
        <v>6.6372150664199756E-3</v>
      </c>
      <c r="O54">
        <f t="shared" si="47"/>
        <v>6.6372150664199756</v>
      </c>
      <c r="P54">
        <f t="shared" si="48"/>
        <v>4.5409514384634635</v>
      </c>
      <c r="Q54">
        <f t="shared" si="49"/>
        <v>24.466100000000001</v>
      </c>
      <c r="R54">
        <f t="shared" si="50"/>
        <v>8.030343747321071</v>
      </c>
      <c r="S54">
        <f t="shared" si="51"/>
        <v>0.8019994882727024</v>
      </c>
      <c r="T54">
        <f t="shared" si="52"/>
        <v>2.4434570047607997</v>
      </c>
      <c r="U54">
        <f t="shared" si="53"/>
        <v>0.48836737097325678</v>
      </c>
      <c r="V54">
        <f t="shared" si="54"/>
        <v>2.9180633801811831</v>
      </c>
      <c r="W54">
        <f t="shared" si="55"/>
        <v>0.44708607106052439</v>
      </c>
      <c r="X54">
        <f t="shared" si="56"/>
        <v>0.28284639355905106</v>
      </c>
      <c r="Y54">
        <f t="shared" si="57"/>
        <v>344.34599864443044</v>
      </c>
      <c r="Z54">
        <f t="shared" si="58"/>
        <v>28.825253546094704</v>
      </c>
      <c r="AA54">
        <f t="shared" si="59"/>
        <v>28.0258</v>
      </c>
      <c r="AB54">
        <f t="shared" si="60"/>
        <v>3.8005510596346861</v>
      </c>
      <c r="AC54">
        <f t="shared" si="61"/>
        <v>60.43047839461633</v>
      </c>
      <c r="AD54">
        <f t="shared" si="62"/>
        <v>2.3636699606015998</v>
      </c>
      <c r="AE54">
        <f t="shared" si="63"/>
        <v>3.911387140056426</v>
      </c>
      <c r="AF54">
        <f t="shared" si="64"/>
        <v>1.4368810990330863</v>
      </c>
      <c r="AG54">
        <f t="shared" si="65"/>
        <v>-292.70118442912093</v>
      </c>
      <c r="AH54">
        <f t="shared" si="66"/>
        <v>77.731136541745158</v>
      </c>
      <c r="AI54">
        <f t="shared" si="67"/>
        <v>5.8222625356874289</v>
      </c>
      <c r="AJ54">
        <f t="shared" si="68"/>
        <v>135.19821329274208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52275.894967535307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620</v>
      </c>
      <c r="AW54">
        <v>10430</v>
      </c>
      <c r="AX54">
        <v>967.60440000000006</v>
      </c>
      <c r="AY54">
        <v>1032.409707847758</v>
      </c>
      <c r="AZ54">
        <f t="shared" si="73"/>
        <v>6.2770920648214545E-2</v>
      </c>
      <c r="BA54">
        <v>0.5</v>
      </c>
      <c r="BB54">
        <f t="shared" si="74"/>
        <v>1513.0835993222154</v>
      </c>
      <c r="BC54">
        <f t="shared" si="75"/>
        <v>4.5409514384634635</v>
      </c>
      <c r="BD54">
        <f t="shared" si="76"/>
        <v>47.488825273584816</v>
      </c>
      <c r="BE54">
        <f t="shared" si="77"/>
        <v>5.6377492820814468E-3</v>
      </c>
      <c r="BF54">
        <f t="shared" si="78"/>
        <v>2.3241357320770883</v>
      </c>
      <c r="BG54">
        <f t="shared" si="79"/>
        <v>593.94199058068637</v>
      </c>
      <c r="BH54" t="s">
        <v>621</v>
      </c>
      <c r="BI54">
        <v>781.47</v>
      </c>
      <c r="BJ54">
        <f t="shared" si="80"/>
        <v>781.47</v>
      </c>
      <c r="BK54">
        <f t="shared" si="81"/>
        <v>0.24306213506156049</v>
      </c>
      <c r="BL54">
        <f t="shared" si="82"/>
        <v>0.25825051126254805</v>
      </c>
      <c r="BM54">
        <f t="shared" si="83"/>
        <v>0.90532006193489367</v>
      </c>
      <c r="BN54">
        <f t="shared" si="84"/>
        <v>1.6696731772378004</v>
      </c>
      <c r="BO54">
        <f t="shared" si="85"/>
        <v>0.98408169961308201</v>
      </c>
      <c r="BP54">
        <f t="shared" si="86"/>
        <v>0.20857183683367234</v>
      </c>
      <c r="BQ54">
        <f t="shared" si="87"/>
        <v>0.79142816316632769</v>
      </c>
      <c r="BR54">
        <v>8058</v>
      </c>
      <c r="BS54">
        <v>290.00000000000011</v>
      </c>
      <c r="BT54">
        <v>1017.18</v>
      </c>
      <c r="BU54">
        <v>75</v>
      </c>
      <c r="BV54">
        <v>10430</v>
      </c>
      <c r="BW54">
        <v>1015.43</v>
      </c>
      <c r="BX54">
        <v>1.75</v>
      </c>
      <c r="BY54">
        <v>300.00000000000011</v>
      </c>
      <c r="BZ54">
        <v>38.200000000000003</v>
      </c>
      <c r="CA54">
        <v>1032.409707847758</v>
      </c>
      <c r="CB54">
        <v>1.2916135906206241</v>
      </c>
      <c r="CC54">
        <v>-17.71198526479774</v>
      </c>
      <c r="CD54">
        <v>1.1010324921112691</v>
      </c>
      <c r="CE54">
        <v>0.90236489265378295</v>
      </c>
      <c r="CF54">
        <v>-1.130617352614016E-2</v>
      </c>
      <c r="CG54">
        <v>289.99999999999989</v>
      </c>
      <c r="CH54">
        <v>1013.92</v>
      </c>
      <c r="CI54">
        <v>625</v>
      </c>
      <c r="CJ54">
        <v>10394.200000000001</v>
      </c>
      <c r="CK54">
        <v>1015.37</v>
      </c>
      <c r="CL54">
        <v>-1.45</v>
      </c>
      <c r="CZ54">
        <f t="shared" si="88"/>
        <v>1799.88</v>
      </c>
      <c r="DA54">
        <f t="shared" si="89"/>
        <v>1513.0835993222154</v>
      </c>
      <c r="DB54">
        <f t="shared" si="90"/>
        <v>0.84065804349301909</v>
      </c>
      <c r="DC54">
        <f t="shared" si="91"/>
        <v>0.19131608698603819</v>
      </c>
      <c r="DD54">
        <v>6</v>
      </c>
      <c r="DE54">
        <v>0.5</v>
      </c>
      <c r="DF54" t="s">
        <v>425</v>
      </c>
      <c r="DG54">
        <v>2</v>
      </c>
      <c r="DH54">
        <v>1693594871.5999999</v>
      </c>
      <c r="DI54">
        <v>24.466100000000001</v>
      </c>
      <c r="DJ54">
        <v>30.106000000000002</v>
      </c>
      <c r="DK54">
        <v>23.667200000000001</v>
      </c>
      <c r="DL54">
        <v>15.896699999999999</v>
      </c>
      <c r="DM54">
        <v>25.9163</v>
      </c>
      <c r="DN54">
        <v>23.598199999999999</v>
      </c>
      <c r="DO54">
        <v>500.36399999999998</v>
      </c>
      <c r="DP54">
        <v>99.770700000000005</v>
      </c>
      <c r="DQ54">
        <v>0.100428</v>
      </c>
      <c r="DR54">
        <v>28.5199</v>
      </c>
      <c r="DS54">
        <v>28.0258</v>
      </c>
      <c r="DT54">
        <v>999.9</v>
      </c>
      <c r="DU54">
        <v>0</v>
      </c>
      <c r="DV54">
        <v>0</v>
      </c>
      <c r="DW54">
        <v>9957.5</v>
      </c>
      <c r="DX54">
        <v>0</v>
      </c>
      <c r="DY54">
        <v>98.705100000000002</v>
      </c>
      <c r="DZ54">
        <v>-5.6398900000000003</v>
      </c>
      <c r="EA54">
        <v>25.059200000000001</v>
      </c>
      <c r="EB54">
        <v>30.592300000000002</v>
      </c>
      <c r="EC54">
        <v>7.7705200000000003</v>
      </c>
      <c r="ED54">
        <v>30.106000000000002</v>
      </c>
      <c r="EE54">
        <v>15.896699999999999</v>
      </c>
      <c r="EF54">
        <v>2.3612899999999999</v>
      </c>
      <c r="EG54">
        <v>1.58602</v>
      </c>
      <c r="EH54">
        <v>20.1007</v>
      </c>
      <c r="EI54">
        <v>13.823700000000001</v>
      </c>
      <c r="EJ54">
        <v>1799.88</v>
      </c>
      <c r="EK54">
        <v>0.97800699999999996</v>
      </c>
      <c r="EL54">
        <v>2.1993200000000001E-2</v>
      </c>
      <c r="EM54">
        <v>0</v>
      </c>
      <c r="EN54">
        <v>967.65899999999999</v>
      </c>
      <c r="EO54">
        <v>5.0010300000000001</v>
      </c>
      <c r="EP54">
        <v>17948.8</v>
      </c>
      <c r="EQ54">
        <v>14700.2</v>
      </c>
      <c r="ER54">
        <v>46.436999999999998</v>
      </c>
      <c r="ES54">
        <v>48.561999999999998</v>
      </c>
      <c r="ET54">
        <v>47.811999999999998</v>
      </c>
      <c r="EU54">
        <v>47.561999999999998</v>
      </c>
      <c r="EV54">
        <v>48</v>
      </c>
      <c r="EW54">
        <v>1755.4</v>
      </c>
      <c r="EX54">
        <v>39.479999999999997</v>
      </c>
      <c r="EY54">
        <v>0</v>
      </c>
      <c r="EZ54">
        <v>113</v>
      </c>
      <c r="FA54">
        <v>0</v>
      </c>
      <c r="FB54">
        <v>967.60440000000006</v>
      </c>
      <c r="FC54">
        <v>-0.66053846478080436</v>
      </c>
      <c r="FD54">
        <v>-22.58461517738121</v>
      </c>
      <c r="FE54">
        <v>17948.335999999999</v>
      </c>
      <c r="FF54">
        <v>15</v>
      </c>
      <c r="FG54">
        <v>1693594833.0999999</v>
      </c>
      <c r="FH54" t="s">
        <v>622</v>
      </c>
      <c r="FI54">
        <v>1693594815.0999999</v>
      </c>
      <c r="FJ54">
        <v>1693594833.0999999</v>
      </c>
      <c r="FK54">
        <v>51</v>
      </c>
      <c r="FL54">
        <v>8.3000000000000004E-2</v>
      </c>
      <c r="FM54">
        <v>2E-3</v>
      </c>
      <c r="FN54">
        <v>-1.4390000000000001</v>
      </c>
      <c r="FO54">
        <v>-8.5000000000000006E-2</v>
      </c>
      <c r="FP54">
        <v>30</v>
      </c>
      <c r="FQ54">
        <v>16</v>
      </c>
      <c r="FR54">
        <v>0.96</v>
      </c>
      <c r="FS54">
        <v>0.04</v>
      </c>
      <c r="FT54">
        <v>4.4408423872950236</v>
      </c>
      <c r="FU54">
        <v>-0.109092144660412</v>
      </c>
      <c r="FV54">
        <v>4.5061708844563807E-2</v>
      </c>
      <c r="FW54">
        <v>1</v>
      </c>
      <c r="FX54">
        <v>0.48493691992748311</v>
      </c>
      <c r="FY54">
        <v>8.0626792370587688E-2</v>
      </c>
      <c r="FZ54">
        <v>1.946038351773284E-2</v>
      </c>
      <c r="GA54">
        <v>1</v>
      </c>
      <c r="GB54">
        <v>2</v>
      </c>
      <c r="GC54">
        <v>2</v>
      </c>
      <c r="GD54" t="s">
        <v>427</v>
      </c>
      <c r="GE54">
        <v>2.8982199999999998</v>
      </c>
      <c r="GF54">
        <v>2.8180700000000001</v>
      </c>
      <c r="GG54">
        <v>7.1224799999999996E-3</v>
      </c>
      <c r="GH54">
        <v>8.2914600000000005E-3</v>
      </c>
      <c r="GI54">
        <v>0.118588</v>
      </c>
      <c r="GJ54">
        <v>8.9206900000000006E-2</v>
      </c>
      <c r="GK54">
        <v>27481.4</v>
      </c>
      <c r="GL54">
        <v>27607.599999999999</v>
      </c>
      <c r="GM54">
        <v>24564</v>
      </c>
      <c r="GN54">
        <v>24870.5</v>
      </c>
      <c r="GO54">
        <v>28765.4</v>
      </c>
      <c r="GP54">
        <v>29580.400000000001</v>
      </c>
      <c r="GQ54">
        <v>33215.9</v>
      </c>
      <c r="GR54">
        <v>33165.9</v>
      </c>
      <c r="GS54">
        <v>1.9464999999999999</v>
      </c>
      <c r="GT54">
        <v>1.7408999999999999</v>
      </c>
      <c r="GU54">
        <v>5.2750100000000001E-3</v>
      </c>
      <c r="GV54">
        <v>0</v>
      </c>
      <c r="GW54">
        <v>27.939699999999998</v>
      </c>
      <c r="GX54">
        <v>999.9</v>
      </c>
      <c r="GY54">
        <v>29.6</v>
      </c>
      <c r="GZ54">
        <v>46.4</v>
      </c>
      <c r="HA54">
        <v>30.724</v>
      </c>
      <c r="HB54">
        <v>63.3461</v>
      </c>
      <c r="HC54">
        <v>26.105799999999999</v>
      </c>
      <c r="HD54">
        <v>1</v>
      </c>
      <c r="HE54">
        <v>0.59574199999999999</v>
      </c>
      <c r="HF54">
        <v>4.4490499999999997</v>
      </c>
      <c r="HG54">
        <v>20.104600000000001</v>
      </c>
      <c r="HH54">
        <v>5.2340600000000004</v>
      </c>
      <c r="HI54">
        <v>11.9231</v>
      </c>
      <c r="HJ54">
        <v>4.9610000000000003</v>
      </c>
      <c r="HK54">
        <v>3.2890000000000001</v>
      </c>
      <c r="HL54">
        <v>9999</v>
      </c>
      <c r="HM54">
        <v>9999</v>
      </c>
      <c r="HN54">
        <v>9999</v>
      </c>
      <c r="HO54">
        <v>902.1</v>
      </c>
      <c r="HP54">
        <v>1.8812599999999999</v>
      </c>
      <c r="HQ54">
        <v>1.8785099999999999</v>
      </c>
      <c r="HR54">
        <v>1.8864399999999999</v>
      </c>
      <c r="HS54">
        <v>1.8841600000000001</v>
      </c>
      <c r="HT54">
        <v>1.8817299999999999</v>
      </c>
      <c r="HU54">
        <v>1.8806700000000001</v>
      </c>
      <c r="HV54">
        <v>1.8818699999999999</v>
      </c>
      <c r="HW54">
        <v>1.88141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-1.45</v>
      </c>
      <c r="IL54">
        <v>6.9000000000000006E-2</v>
      </c>
      <c r="IM54">
        <v>-1.506011017970031</v>
      </c>
      <c r="IN54">
        <v>2.2153513873161218E-3</v>
      </c>
      <c r="IO54">
        <v>-2.2967369670569612E-6</v>
      </c>
      <c r="IP54">
        <v>7.7859689150384122E-10</v>
      </c>
      <c r="IQ54">
        <v>-0.20296279885086629</v>
      </c>
      <c r="IR54">
        <v>-4.1434251034592161E-3</v>
      </c>
      <c r="IS54">
        <v>8.3987709687394815E-4</v>
      </c>
      <c r="IT54">
        <v>-7.4586254598011197E-6</v>
      </c>
      <c r="IU54">
        <v>2</v>
      </c>
      <c r="IV54">
        <v>1930</v>
      </c>
      <c r="IW54">
        <v>2</v>
      </c>
      <c r="IX54">
        <v>41</v>
      </c>
      <c r="IY54">
        <v>0.9</v>
      </c>
      <c r="IZ54">
        <v>0.6</v>
      </c>
      <c r="JA54">
        <v>0.21362300000000001</v>
      </c>
      <c r="JB54">
        <v>2.6208499999999999</v>
      </c>
      <c r="JC54">
        <v>1.24512</v>
      </c>
      <c r="JD54">
        <v>2.2522000000000002</v>
      </c>
      <c r="JE54">
        <v>1.4501999999999999</v>
      </c>
      <c r="JF54">
        <v>2.3022499999999999</v>
      </c>
      <c r="JG54">
        <v>50.967799999999997</v>
      </c>
      <c r="JH54">
        <v>23.947399999999998</v>
      </c>
      <c r="JI54">
        <v>18</v>
      </c>
      <c r="JJ54">
        <v>499.625</v>
      </c>
      <c r="JK54">
        <v>410.39600000000002</v>
      </c>
      <c r="JL54">
        <v>22.9971</v>
      </c>
      <c r="JM54">
        <v>34.440199999999997</v>
      </c>
      <c r="JN54">
        <v>29.9999</v>
      </c>
      <c r="JO54">
        <v>34.399000000000001</v>
      </c>
      <c r="JP54">
        <v>34.365400000000001</v>
      </c>
      <c r="JQ54">
        <v>4.3468999999999998</v>
      </c>
      <c r="JR54">
        <v>46.141500000000001</v>
      </c>
      <c r="JS54">
        <v>0</v>
      </c>
      <c r="JT54">
        <v>22.994800000000001</v>
      </c>
      <c r="JU54">
        <v>30</v>
      </c>
      <c r="JV54">
        <v>15.846399999999999</v>
      </c>
      <c r="JW54">
        <v>99.140199999999993</v>
      </c>
      <c r="JX54">
        <v>99.051299999999998</v>
      </c>
    </row>
    <row r="55" spans="1:284" x14ac:dyDescent="0.3">
      <c r="A55">
        <v>47</v>
      </c>
      <c r="B55">
        <v>1693595009.5999999</v>
      </c>
      <c r="C55">
        <v>10259</v>
      </c>
      <c r="D55" t="s">
        <v>623</v>
      </c>
      <c r="E55" t="s">
        <v>624</v>
      </c>
      <c r="F55" t="s">
        <v>416</v>
      </c>
      <c r="G55" t="s">
        <v>590</v>
      </c>
      <c r="H55" t="s">
        <v>591</v>
      </c>
      <c r="I55" t="s">
        <v>419</v>
      </c>
      <c r="J55" t="s">
        <v>511</v>
      </c>
      <c r="K55" t="s">
        <v>510</v>
      </c>
      <c r="L55" t="s">
        <v>592</v>
      </c>
      <c r="M55">
        <v>1693595009.5999999</v>
      </c>
      <c r="N55">
        <f t="shared" si="46"/>
        <v>6.9489960661202567E-3</v>
      </c>
      <c r="O55">
        <f t="shared" si="47"/>
        <v>6.948996066120257</v>
      </c>
      <c r="P55">
        <f t="shared" si="48"/>
        <v>1.6689107967592209</v>
      </c>
      <c r="Q55">
        <f t="shared" si="49"/>
        <v>8.0020799999999994</v>
      </c>
      <c r="R55">
        <f t="shared" si="50"/>
        <v>2.2365748624252539</v>
      </c>
      <c r="S55">
        <f t="shared" si="51"/>
        <v>0.22337233636701534</v>
      </c>
      <c r="T55">
        <f t="shared" si="52"/>
        <v>0.79918778281248004</v>
      </c>
      <c r="U55">
        <f t="shared" si="53"/>
        <v>0.5121299283489712</v>
      </c>
      <c r="V55">
        <f t="shared" si="54"/>
        <v>2.9277442519372103</v>
      </c>
      <c r="W55">
        <f t="shared" si="55"/>
        <v>0.46706793411791947</v>
      </c>
      <c r="X55">
        <f t="shared" si="56"/>
        <v>0.2956349777284023</v>
      </c>
      <c r="Y55">
        <f t="shared" si="57"/>
        <v>344.35799864413224</v>
      </c>
      <c r="Z55">
        <f t="shared" si="58"/>
        <v>28.702946124548692</v>
      </c>
      <c r="AA55">
        <f t="shared" si="59"/>
        <v>27.988399999999999</v>
      </c>
      <c r="AB55">
        <f t="shared" si="60"/>
        <v>3.7922742134209737</v>
      </c>
      <c r="AC55">
        <f t="shared" si="61"/>
        <v>60.275622522485449</v>
      </c>
      <c r="AD55">
        <f t="shared" si="62"/>
        <v>2.3520874015554001</v>
      </c>
      <c r="AE55">
        <f t="shared" si="63"/>
        <v>3.902220007230897</v>
      </c>
      <c r="AF55">
        <f t="shared" si="64"/>
        <v>1.4401868118655736</v>
      </c>
      <c r="AG55">
        <f t="shared" si="65"/>
        <v>-306.45072651590334</v>
      </c>
      <c r="AH55">
        <f t="shared" si="66"/>
        <v>77.515493177037001</v>
      </c>
      <c r="AI55">
        <f t="shared" si="67"/>
        <v>5.7846704674016722</v>
      </c>
      <c r="AJ55">
        <f t="shared" si="68"/>
        <v>121.20743577266757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52560.849472740127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625</v>
      </c>
      <c r="AW55">
        <v>10416.1</v>
      </c>
      <c r="AX55">
        <v>982.54149999999993</v>
      </c>
      <c r="AY55">
        <v>1029.059026980203</v>
      </c>
      <c r="AZ55">
        <f t="shared" si="73"/>
        <v>4.5203944341958513E-2</v>
      </c>
      <c r="BA55">
        <v>0.5</v>
      </c>
      <c r="BB55">
        <f t="shared" si="74"/>
        <v>1513.1342993220662</v>
      </c>
      <c r="BC55">
        <f t="shared" si="75"/>
        <v>1.6689107967592209</v>
      </c>
      <c r="BD55">
        <f t="shared" si="76"/>
        <v>34.199819324231534</v>
      </c>
      <c r="BE55">
        <f t="shared" si="77"/>
        <v>3.7394865324504988E-3</v>
      </c>
      <c r="BF55">
        <f t="shared" si="78"/>
        <v>2.3349593269405542</v>
      </c>
      <c r="BG55">
        <f t="shared" si="79"/>
        <v>592.8314971356217</v>
      </c>
      <c r="BH55" t="s">
        <v>626</v>
      </c>
      <c r="BI55">
        <v>796.07</v>
      </c>
      <c r="BJ55">
        <f t="shared" si="80"/>
        <v>796.07</v>
      </c>
      <c r="BK55">
        <f t="shared" si="81"/>
        <v>0.22640977910073301</v>
      </c>
      <c r="BL55">
        <f t="shared" si="82"/>
        <v>0.19965544121593201</v>
      </c>
      <c r="BM55">
        <f t="shared" si="83"/>
        <v>0.91160595379763143</v>
      </c>
      <c r="BN55">
        <f t="shared" si="84"/>
        <v>1.3117389366434389</v>
      </c>
      <c r="BO55">
        <f t="shared" si="85"/>
        <v>0.98545590185922405</v>
      </c>
      <c r="BP55">
        <f t="shared" si="86"/>
        <v>0.16176386146413868</v>
      </c>
      <c r="BQ55">
        <f t="shared" si="87"/>
        <v>0.83823613853586132</v>
      </c>
      <c r="BR55">
        <v>8060</v>
      </c>
      <c r="BS55">
        <v>290.00000000000011</v>
      </c>
      <c r="BT55">
        <v>1018.77</v>
      </c>
      <c r="BU55">
        <v>175</v>
      </c>
      <c r="BV55">
        <v>10416.1</v>
      </c>
      <c r="BW55">
        <v>1016.29</v>
      </c>
      <c r="BX55">
        <v>2.48</v>
      </c>
      <c r="BY55">
        <v>300.00000000000011</v>
      </c>
      <c r="BZ55">
        <v>38.200000000000003</v>
      </c>
      <c r="CA55">
        <v>1029.059026980203</v>
      </c>
      <c r="CB55">
        <v>0.93844695356412489</v>
      </c>
      <c r="CC55">
        <v>-13.29820583728279</v>
      </c>
      <c r="CD55">
        <v>0.80026437439211973</v>
      </c>
      <c r="CE55">
        <v>0.9079351737273802</v>
      </c>
      <c r="CF55">
        <v>-1.1310155951056741E-2</v>
      </c>
      <c r="CG55">
        <v>289.99999999999989</v>
      </c>
      <c r="CH55">
        <v>1015.38</v>
      </c>
      <c r="CI55">
        <v>655</v>
      </c>
      <c r="CJ55">
        <v>10395.299999999999</v>
      </c>
      <c r="CK55">
        <v>1016.27</v>
      </c>
      <c r="CL55">
        <v>-0.89</v>
      </c>
      <c r="CZ55">
        <f t="shared" si="88"/>
        <v>1799.94</v>
      </c>
      <c r="DA55">
        <f t="shared" si="89"/>
        <v>1513.1342993220662</v>
      </c>
      <c r="DB55">
        <f t="shared" si="90"/>
        <v>0.84065818822964444</v>
      </c>
      <c r="DC55">
        <f t="shared" si="91"/>
        <v>0.19131637645928878</v>
      </c>
      <c r="DD55">
        <v>6</v>
      </c>
      <c r="DE55">
        <v>0.5</v>
      </c>
      <c r="DF55" t="s">
        <v>425</v>
      </c>
      <c r="DG55">
        <v>2</v>
      </c>
      <c r="DH55">
        <v>1693595009.5999999</v>
      </c>
      <c r="DI55">
        <v>8.0020799999999994</v>
      </c>
      <c r="DJ55">
        <v>10.0716</v>
      </c>
      <c r="DK55">
        <v>23.550899999999999</v>
      </c>
      <c r="DL55">
        <v>15.408099999999999</v>
      </c>
      <c r="DM55">
        <v>9.4632199999999997</v>
      </c>
      <c r="DN55">
        <v>23.484999999999999</v>
      </c>
      <c r="DO55">
        <v>499.976</v>
      </c>
      <c r="DP55">
        <v>99.772400000000005</v>
      </c>
      <c r="DQ55">
        <v>0.100106</v>
      </c>
      <c r="DR55">
        <v>28.479500000000002</v>
      </c>
      <c r="DS55">
        <v>27.988399999999999</v>
      </c>
      <c r="DT55">
        <v>999.9</v>
      </c>
      <c r="DU55">
        <v>0</v>
      </c>
      <c r="DV55">
        <v>0</v>
      </c>
      <c r="DW55">
        <v>10012.5</v>
      </c>
      <c r="DX55">
        <v>0</v>
      </c>
      <c r="DY55">
        <v>98.761899999999997</v>
      </c>
      <c r="DZ55">
        <v>-2.0694900000000001</v>
      </c>
      <c r="EA55">
        <v>8.1950800000000008</v>
      </c>
      <c r="EB55">
        <v>10.229200000000001</v>
      </c>
      <c r="EC55">
        <v>8.1427300000000002</v>
      </c>
      <c r="ED55">
        <v>10.0716</v>
      </c>
      <c r="EE55">
        <v>15.408099999999999</v>
      </c>
      <c r="EF55">
        <v>2.3497300000000001</v>
      </c>
      <c r="EG55">
        <v>1.53731</v>
      </c>
      <c r="EH55">
        <v>20.0214</v>
      </c>
      <c r="EI55">
        <v>13.3444</v>
      </c>
      <c r="EJ55">
        <v>1799.94</v>
      </c>
      <c r="EK55">
        <v>0.97799999999999998</v>
      </c>
      <c r="EL55">
        <v>2.2000499999999999E-2</v>
      </c>
      <c r="EM55">
        <v>0</v>
      </c>
      <c r="EN55">
        <v>982.33100000000002</v>
      </c>
      <c r="EO55">
        <v>5.0010300000000001</v>
      </c>
      <c r="EP55">
        <v>18186.2</v>
      </c>
      <c r="EQ55">
        <v>14700.6</v>
      </c>
      <c r="ER55">
        <v>46.25</v>
      </c>
      <c r="ES55">
        <v>48.375</v>
      </c>
      <c r="ET55">
        <v>47.561999999999998</v>
      </c>
      <c r="EU55">
        <v>47.375</v>
      </c>
      <c r="EV55">
        <v>47.811999999999998</v>
      </c>
      <c r="EW55">
        <v>1755.45</v>
      </c>
      <c r="EX55">
        <v>39.49</v>
      </c>
      <c r="EY55">
        <v>0</v>
      </c>
      <c r="EZ55">
        <v>135.79999995231631</v>
      </c>
      <c r="FA55">
        <v>0</v>
      </c>
      <c r="FB55">
        <v>982.54149999999993</v>
      </c>
      <c r="FC55">
        <v>-2.0982222058625011</v>
      </c>
      <c r="FD55">
        <v>-61.664957182003512</v>
      </c>
      <c r="FE55">
        <v>18193.31923076923</v>
      </c>
      <c r="FF55">
        <v>15</v>
      </c>
      <c r="FG55">
        <v>1693594971.0999999</v>
      </c>
      <c r="FH55" t="s">
        <v>627</v>
      </c>
      <c r="FI55">
        <v>1693594959.0999999</v>
      </c>
      <c r="FJ55">
        <v>1693594971.0999999</v>
      </c>
      <c r="FK55">
        <v>52</v>
      </c>
      <c r="FL55">
        <v>2.4E-2</v>
      </c>
      <c r="FM55">
        <v>-1E-3</v>
      </c>
      <c r="FN55">
        <v>-1.4570000000000001</v>
      </c>
      <c r="FO55">
        <v>-9.1999999999999998E-2</v>
      </c>
      <c r="FP55">
        <v>10</v>
      </c>
      <c r="FQ55">
        <v>16</v>
      </c>
      <c r="FR55">
        <v>0.86</v>
      </c>
      <c r="FS55">
        <v>0.02</v>
      </c>
      <c r="FT55">
        <v>1.6431164030897121</v>
      </c>
      <c r="FU55">
        <v>-9.4142756728857843E-2</v>
      </c>
      <c r="FV55">
        <v>4.1731022472252487E-2</v>
      </c>
      <c r="FW55">
        <v>1</v>
      </c>
      <c r="FX55">
        <v>0.51360248913032769</v>
      </c>
      <c r="FY55">
        <v>6.5285458927979462E-2</v>
      </c>
      <c r="FZ55">
        <v>1.939083673308787E-2</v>
      </c>
      <c r="GA55">
        <v>1</v>
      </c>
      <c r="GB55">
        <v>2</v>
      </c>
      <c r="GC55">
        <v>2</v>
      </c>
      <c r="GD55" t="s">
        <v>427</v>
      </c>
      <c r="GE55">
        <v>2.8973599999999999</v>
      </c>
      <c r="GF55">
        <v>2.8182200000000002</v>
      </c>
      <c r="GG55">
        <v>2.6047900000000001E-3</v>
      </c>
      <c r="GH55">
        <v>2.7808799999999999E-3</v>
      </c>
      <c r="GI55">
        <v>0.118201</v>
      </c>
      <c r="GJ55">
        <v>8.7234599999999995E-2</v>
      </c>
      <c r="GK55">
        <v>27608.5</v>
      </c>
      <c r="GL55">
        <v>27760.5</v>
      </c>
      <c r="GM55">
        <v>24566</v>
      </c>
      <c r="GN55">
        <v>24870.3</v>
      </c>
      <c r="GO55">
        <v>28779.8</v>
      </c>
      <c r="GP55">
        <v>29644.9</v>
      </c>
      <c r="GQ55">
        <v>33218</v>
      </c>
      <c r="GR55">
        <v>33166.300000000003</v>
      </c>
      <c r="GS55">
        <v>1.9471000000000001</v>
      </c>
      <c r="GT55">
        <v>1.7392000000000001</v>
      </c>
      <c r="GU55">
        <v>-2.0265600000000002E-3</v>
      </c>
      <c r="GV55">
        <v>0</v>
      </c>
      <c r="GW55">
        <v>28.0215</v>
      </c>
      <c r="GX55">
        <v>999.9</v>
      </c>
      <c r="GY55">
        <v>29.2</v>
      </c>
      <c r="GZ55">
        <v>46.7</v>
      </c>
      <c r="HA55">
        <v>30.776700000000002</v>
      </c>
      <c r="HB55">
        <v>63.226100000000002</v>
      </c>
      <c r="HC55">
        <v>27.1875</v>
      </c>
      <c r="HD55">
        <v>1</v>
      </c>
      <c r="HE55">
        <v>0.58875</v>
      </c>
      <c r="HF55">
        <v>3.7196699999999998</v>
      </c>
      <c r="HG55">
        <v>20.122299999999999</v>
      </c>
      <c r="HH55">
        <v>5.2310699999999999</v>
      </c>
      <c r="HI55">
        <v>11.922499999999999</v>
      </c>
      <c r="HJ55">
        <v>4.96</v>
      </c>
      <c r="HK55">
        <v>3.2890000000000001</v>
      </c>
      <c r="HL55">
        <v>9999</v>
      </c>
      <c r="HM55">
        <v>9999</v>
      </c>
      <c r="HN55">
        <v>9999</v>
      </c>
      <c r="HO55">
        <v>902.2</v>
      </c>
      <c r="HP55">
        <v>1.8812599999999999</v>
      </c>
      <c r="HQ55">
        <v>1.8785099999999999</v>
      </c>
      <c r="HR55">
        <v>1.8864399999999999</v>
      </c>
      <c r="HS55">
        <v>1.8841600000000001</v>
      </c>
      <c r="HT55">
        <v>1.88171</v>
      </c>
      <c r="HU55">
        <v>1.8806799999999999</v>
      </c>
      <c r="HV55">
        <v>1.8818699999999999</v>
      </c>
      <c r="HW55">
        <v>1.88141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-1.4610000000000001</v>
      </c>
      <c r="IL55">
        <v>6.59E-2</v>
      </c>
      <c r="IM55">
        <v>-1.4818997529873139</v>
      </c>
      <c r="IN55">
        <v>2.2153513873161218E-3</v>
      </c>
      <c r="IO55">
        <v>-2.2967369670569612E-6</v>
      </c>
      <c r="IP55">
        <v>7.7859689150384122E-10</v>
      </c>
      <c r="IQ55">
        <v>-0.20346977018774451</v>
      </c>
      <c r="IR55">
        <v>-4.1434251034592161E-3</v>
      </c>
      <c r="IS55">
        <v>8.3987709687394815E-4</v>
      </c>
      <c r="IT55">
        <v>-7.4586254598011197E-6</v>
      </c>
      <c r="IU55">
        <v>2</v>
      </c>
      <c r="IV55">
        <v>1930</v>
      </c>
      <c r="IW55">
        <v>2</v>
      </c>
      <c r="IX55">
        <v>41</v>
      </c>
      <c r="IY55">
        <v>0.8</v>
      </c>
      <c r="IZ55">
        <v>0.6</v>
      </c>
      <c r="JA55">
        <v>0.17089799999999999</v>
      </c>
      <c r="JB55">
        <v>2.63916</v>
      </c>
      <c r="JC55">
        <v>1.24512</v>
      </c>
      <c r="JD55">
        <v>2.2522000000000002</v>
      </c>
      <c r="JE55">
        <v>1.4501999999999999</v>
      </c>
      <c r="JF55">
        <v>2.4291999999999998</v>
      </c>
      <c r="JG55">
        <v>51.2652</v>
      </c>
      <c r="JH55">
        <v>23.9649</v>
      </c>
      <c r="JI55">
        <v>18</v>
      </c>
      <c r="JJ55">
        <v>499.81</v>
      </c>
      <c r="JK55">
        <v>409.14299999999997</v>
      </c>
      <c r="JL55">
        <v>23.3706</v>
      </c>
      <c r="JM55">
        <v>34.414900000000003</v>
      </c>
      <c r="JN55">
        <v>30.0002</v>
      </c>
      <c r="JO55">
        <v>34.370800000000003</v>
      </c>
      <c r="JP55">
        <v>34.340400000000002</v>
      </c>
      <c r="JQ55">
        <v>3.5044300000000002</v>
      </c>
      <c r="JR55">
        <v>47.596800000000002</v>
      </c>
      <c r="JS55">
        <v>0</v>
      </c>
      <c r="JT55">
        <v>23.372499999999999</v>
      </c>
      <c r="JU55">
        <v>10</v>
      </c>
      <c r="JV55">
        <v>15.4087</v>
      </c>
      <c r="JW55">
        <v>99.147099999999995</v>
      </c>
      <c r="JX55">
        <v>99.0518</v>
      </c>
    </row>
    <row r="56" spans="1:284" x14ac:dyDescent="0.3">
      <c r="A56">
        <v>48</v>
      </c>
      <c r="B56">
        <v>1693595199.0999999</v>
      </c>
      <c r="C56">
        <v>10448.5</v>
      </c>
      <c r="D56" t="s">
        <v>628</v>
      </c>
      <c r="E56" t="s">
        <v>629</v>
      </c>
      <c r="F56" t="s">
        <v>416</v>
      </c>
      <c r="G56" t="s">
        <v>590</v>
      </c>
      <c r="H56" t="s">
        <v>591</v>
      </c>
      <c r="I56" t="s">
        <v>419</v>
      </c>
      <c r="J56" t="s">
        <v>511</v>
      </c>
      <c r="K56" t="s">
        <v>510</v>
      </c>
      <c r="L56" t="s">
        <v>592</v>
      </c>
      <c r="M56">
        <v>1693595199.0999999</v>
      </c>
      <c r="N56">
        <f t="shared" si="46"/>
        <v>5.9680548703799794E-3</v>
      </c>
      <c r="O56">
        <f t="shared" si="47"/>
        <v>5.9680548703799792</v>
      </c>
      <c r="P56">
        <f t="shared" si="48"/>
        <v>36.183591909153058</v>
      </c>
      <c r="Q56">
        <f t="shared" si="49"/>
        <v>353.904</v>
      </c>
      <c r="R56">
        <f t="shared" si="50"/>
        <v>200.6274947436024</v>
      </c>
      <c r="S56">
        <f t="shared" si="51"/>
        <v>20.036735130317062</v>
      </c>
      <c r="T56">
        <f t="shared" si="52"/>
        <v>35.3445110732304</v>
      </c>
      <c r="U56">
        <f t="shared" si="53"/>
        <v>0.42202945240602868</v>
      </c>
      <c r="V56">
        <f t="shared" si="54"/>
        <v>2.9163118055542649</v>
      </c>
      <c r="W56">
        <f t="shared" si="55"/>
        <v>0.39080039514964049</v>
      </c>
      <c r="X56">
        <f t="shared" si="56"/>
        <v>0.24686320346259036</v>
      </c>
      <c r="Y56">
        <f t="shared" si="57"/>
        <v>344.35229864410962</v>
      </c>
      <c r="Z56">
        <f t="shared" si="58"/>
        <v>28.914267220248941</v>
      </c>
      <c r="AA56">
        <f t="shared" si="59"/>
        <v>28.04</v>
      </c>
      <c r="AB56">
        <f t="shared" si="60"/>
        <v>3.8036977309041324</v>
      </c>
      <c r="AC56">
        <f t="shared" si="61"/>
        <v>59.747594227425417</v>
      </c>
      <c r="AD56">
        <f t="shared" si="62"/>
        <v>2.3253409343343603</v>
      </c>
      <c r="AE56">
        <f t="shared" si="63"/>
        <v>3.8919406955250753</v>
      </c>
      <c r="AF56">
        <f t="shared" si="64"/>
        <v>1.4783567965697721</v>
      </c>
      <c r="AG56">
        <f t="shared" si="65"/>
        <v>-263.19121978375711</v>
      </c>
      <c r="AH56">
        <f t="shared" si="66"/>
        <v>61.962058032256742</v>
      </c>
      <c r="AI56">
        <f t="shared" si="67"/>
        <v>4.6422489818646948</v>
      </c>
      <c r="AJ56">
        <f t="shared" si="68"/>
        <v>147.76538587447394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52240.555371456132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630</v>
      </c>
      <c r="AW56">
        <v>10408.4</v>
      </c>
      <c r="AX56">
        <v>903.65173076923088</v>
      </c>
      <c r="AY56">
        <v>1194.139629913735</v>
      </c>
      <c r="AZ56">
        <f t="shared" si="73"/>
        <v>0.24326125008135691</v>
      </c>
      <c r="BA56">
        <v>0.5</v>
      </c>
      <c r="BB56">
        <f t="shared" si="74"/>
        <v>1513.109099322055</v>
      </c>
      <c r="BC56">
        <f t="shared" si="75"/>
        <v>36.183591909153058</v>
      </c>
      <c r="BD56">
        <f t="shared" si="76"/>
        <v>184.04040550527958</v>
      </c>
      <c r="BE56">
        <f t="shared" si="77"/>
        <v>2.6549986689325351E-2</v>
      </c>
      <c r="BF56">
        <f t="shared" si="78"/>
        <v>1.8739268960095723</v>
      </c>
      <c r="BG56">
        <f t="shared" si="79"/>
        <v>644.1300967705904</v>
      </c>
      <c r="BH56" t="s">
        <v>631</v>
      </c>
      <c r="BI56">
        <v>688.67</v>
      </c>
      <c r="BJ56">
        <f t="shared" si="80"/>
        <v>688.67</v>
      </c>
      <c r="BK56">
        <f t="shared" si="81"/>
        <v>0.42329189757336028</v>
      </c>
      <c r="BL56">
        <f t="shared" si="82"/>
        <v>0.57468912463460897</v>
      </c>
      <c r="BM56">
        <f t="shared" si="83"/>
        <v>0.81573723027349998</v>
      </c>
      <c r="BN56">
        <f t="shared" si="84"/>
        <v>1.4485061392092276</v>
      </c>
      <c r="BO56">
        <f t="shared" si="85"/>
        <v>0.91775200993014894</v>
      </c>
      <c r="BP56">
        <f t="shared" si="86"/>
        <v>0.4379686841580186</v>
      </c>
      <c r="BQ56">
        <f t="shared" si="87"/>
        <v>0.5620313158419814</v>
      </c>
      <c r="BR56">
        <v>8062</v>
      </c>
      <c r="BS56">
        <v>290.00000000000011</v>
      </c>
      <c r="BT56">
        <v>1116.69</v>
      </c>
      <c r="BU56">
        <v>245</v>
      </c>
      <c r="BV56">
        <v>10408.4</v>
      </c>
      <c r="BW56">
        <v>1115.49</v>
      </c>
      <c r="BX56">
        <v>1.2</v>
      </c>
      <c r="BY56">
        <v>300.00000000000011</v>
      </c>
      <c r="BZ56">
        <v>38.200000000000003</v>
      </c>
      <c r="CA56">
        <v>1194.139629913735</v>
      </c>
      <c r="CB56">
        <v>1.2310559818607529</v>
      </c>
      <c r="CC56">
        <v>-81.859084336324841</v>
      </c>
      <c r="CD56">
        <v>1.049910127936027</v>
      </c>
      <c r="CE56">
        <v>0.99541506980242811</v>
      </c>
      <c r="CF56">
        <v>-1.131198175750836E-2</v>
      </c>
      <c r="CG56">
        <v>289.99999999999989</v>
      </c>
      <c r="CH56">
        <v>1107.99</v>
      </c>
      <c r="CI56">
        <v>655</v>
      </c>
      <c r="CJ56">
        <v>10396.5</v>
      </c>
      <c r="CK56">
        <v>1115.4000000000001</v>
      </c>
      <c r="CL56">
        <v>-7.41</v>
      </c>
      <c r="CZ56">
        <f t="shared" si="88"/>
        <v>1799.91</v>
      </c>
      <c r="DA56">
        <f t="shared" si="89"/>
        <v>1513.109099322055</v>
      </c>
      <c r="DB56">
        <f t="shared" si="90"/>
        <v>0.84065819919999052</v>
      </c>
      <c r="DC56">
        <f t="shared" si="91"/>
        <v>0.19131639839998091</v>
      </c>
      <c r="DD56">
        <v>6</v>
      </c>
      <c r="DE56">
        <v>0.5</v>
      </c>
      <c r="DF56" t="s">
        <v>425</v>
      </c>
      <c r="DG56">
        <v>2</v>
      </c>
      <c r="DH56">
        <v>1693595199.0999999</v>
      </c>
      <c r="DI56">
        <v>353.904</v>
      </c>
      <c r="DJ56">
        <v>399.86399999999998</v>
      </c>
      <c r="DK56">
        <v>23.2836</v>
      </c>
      <c r="DL56">
        <v>16.2879</v>
      </c>
      <c r="DM56">
        <v>355.608</v>
      </c>
      <c r="DN56">
        <v>23.2255</v>
      </c>
      <c r="DO56">
        <v>499.94400000000002</v>
      </c>
      <c r="DP56">
        <v>99.771100000000004</v>
      </c>
      <c r="DQ56">
        <v>9.9235100000000007E-2</v>
      </c>
      <c r="DR56">
        <v>28.434100000000001</v>
      </c>
      <c r="DS56">
        <v>28.04</v>
      </c>
      <c r="DT56">
        <v>999.9</v>
      </c>
      <c r="DU56">
        <v>0</v>
      </c>
      <c r="DV56">
        <v>0</v>
      </c>
      <c r="DW56">
        <v>9947.5</v>
      </c>
      <c r="DX56">
        <v>0</v>
      </c>
      <c r="DY56">
        <v>98.307599999999994</v>
      </c>
      <c r="DZ56">
        <v>-45.960299999999997</v>
      </c>
      <c r="EA56">
        <v>362.34</v>
      </c>
      <c r="EB56">
        <v>406.48500000000001</v>
      </c>
      <c r="EC56">
        <v>6.9956500000000004</v>
      </c>
      <c r="ED56">
        <v>399.86399999999998</v>
      </c>
      <c r="EE56">
        <v>16.2879</v>
      </c>
      <c r="EF56">
        <v>2.3230300000000002</v>
      </c>
      <c r="EG56">
        <v>1.6250599999999999</v>
      </c>
      <c r="EH56">
        <v>19.837</v>
      </c>
      <c r="EI56">
        <v>14.198499999999999</v>
      </c>
      <c r="EJ56">
        <v>1799.91</v>
      </c>
      <c r="EK56">
        <v>0.97799999999999998</v>
      </c>
      <c r="EL56">
        <v>2.20003E-2</v>
      </c>
      <c r="EM56">
        <v>0</v>
      </c>
      <c r="EN56">
        <v>902.69100000000003</v>
      </c>
      <c r="EO56">
        <v>5.0010300000000001</v>
      </c>
      <c r="EP56">
        <v>16831.599999999999</v>
      </c>
      <c r="EQ56">
        <v>14700.3</v>
      </c>
      <c r="ER56">
        <v>46.125</v>
      </c>
      <c r="ES56">
        <v>48.186999999999998</v>
      </c>
      <c r="ET56">
        <v>47.5</v>
      </c>
      <c r="EU56">
        <v>47.186999999999998</v>
      </c>
      <c r="EV56">
        <v>47.75</v>
      </c>
      <c r="EW56">
        <v>1755.42</v>
      </c>
      <c r="EX56">
        <v>39.49</v>
      </c>
      <c r="EY56">
        <v>0</v>
      </c>
      <c r="EZ56">
        <v>187.4000000953674</v>
      </c>
      <c r="FA56">
        <v>0</v>
      </c>
      <c r="FB56">
        <v>903.65173076923088</v>
      </c>
      <c r="FC56">
        <v>-6.4753162426208606</v>
      </c>
      <c r="FD56">
        <v>-127.6170941012613</v>
      </c>
      <c r="FE56">
        <v>16848.584615384611</v>
      </c>
      <c r="FF56">
        <v>15</v>
      </c>
      <c r="FG56">
        <v>1693595080.0999999</v>
      </c>
      <c r="FH56" t="s">
        <v>632</v>
      </c>
      <c r="FI56">
        <v>1693595072.0999999</v>
      </c>
      <c r="FJ56">
        <v>1693595080.0999999</v>
      </c>
      <c r="FK56">
        <v>53</v>
      </c>
      <c r="FL56">
        <v>-0.755</v>
      </c>
      <c r="FM56">
        <v>-2E-3</v>
      </c>
      <c r="FN56">
        <v>-1.667</v>
      </c>
      <c r="FO56">
        <v>-9.7000000000000003E-2</v>
      </c>
      <c r="FP56">
        <v>400</v>
      </c>
      <c r="FQ56">
        <v>15</v>
      </c>
      <c r="FR56">
        <v>0.21</v>
      </c>
      <c r="FS56">
        <v>0.02</v>
      </c>
      <c r="FT56">
        <v>35.336957369968353</v>
      </c>
      <c r="FU56">
        <v>4.0771493519757884</v>
      </c>
      <c r="FV56">
        <v>0.59825752081432804</v>
      </c>
      <c r="FW56">
        <v>0</v>
      </c>
      <c r="FX56">
        <v>0.4340041402001063</v>
      </c>
      <c r="FY56">
        <v>-5.692955809862988E-2</v>
      </c>
      <c r="FZ56">
        <v>8.695373950001372E-3</v>
      </c>
      <c r="GA56">
        <v>1</v>
      </c>
      <c r="GB56">
        <v>1</v>
      </c>
      <c r="GC56">
        <v>2</v>
      </c>
      <c r="GD56" t="s">
        <v>491</v>
      </c>
      <c r="GE56">
        <v>2.8970099999999999</v>
      </c>
      <c r="GF56">
        <v>2.8167800000000001</v>
      </c>
      <c r="GG56">
        <v>8.2745700000000005E-2</v>
      </c>
      <c r="GH56">
        <v>9.0628600000000004E-2</v>
      </c>
      <c r="GI56">
        <v>0.117269</v>
      </c>
      <c r="GJ56">
        <v>9.0765600000000002E-2</v>
      </c>
      <c r="GK56">
        <v>25388.1</v>
      </c>
      <c r="GL56">
        <v>25314.7</v>
      </c>
      <c r="GM56">
        <v>24561.1</v>
      </c>
      <c r="GN56">
        <v>24866.6</v>
      </c>
      <c r="GO56">
        <v>28805.200000000001</v>
      </c>
      <c r="GP56">
        <v>29525.3</v>
      </c>
      <c r="GQ56">
        <v>33211.800000000003</v>
      </c>
      <c r="GR56">
        <v>33160.800000000003</v>
      </c>
      <c r="GS56">
        <v>1.9449000000000001</v>
      </c>
      <c r="GT56">
        <v>1.7371000000000001</v>
      </c>
      <c r="GU56">
        <v>-1.20997E-2</v>
      </c>
      <c r="GV56">
        <v>0</v>
      </c>
      <c r="GW56">
        <v>28.237500000000001</v>
      </c>
      <c r="GX56">
        <v>999.9</v>
      </c>
      <c r="GY56">
        <v>28.5</v>
      </c>
      <c r="GZ56">
        <v>47.2</v>
      </c>
      <c r="HA56">
        <v>30.8139</v>
      </c>
      <c r="HB56">
        <v>63.2761</v>
      </c>
      <c r="HC56">
        <v>27.279599999999999</v>
      </c>
      <c r="HD56">
        <v>1</v>
      </c>
      <c r="HE56">
        <v>0.60384099999999996</v>
      </c>
      <c r="HF56">
        <v>4.6480300000000003</v>
      </c>
      <c r="HG56">
        <v>20.0961</v>
      </c>
      <c r="HH56">
        <v>5.2226800000000004</v>
      </c>
      <c r="HI56">
        <v>11.924300000000001</v>
      </c>
      <c r="HJ56">
        <v>4.9573999999999998</v>
      </c>
      <c r="HK56">
        <v>3.2866</v>
      </c>
      <c r="HL56">
        <v>9999</v>
      </c>
      <c r="HM56">
        <v>9999</v>
      </c>
      <c r="HN56">
        <v>9999</v>
      </c>
      <c r="HO56">
        <v>902.2</v>
      </c>
      <c r="HP56">
        <v>1.8812599999999999</v>
      </c>
      <c r="HQ56">
        <v>1.8785099999999999</v>
      </c>
      <c r="HR56">
        <v>1.8864300000000001</v>
      </c>
      <c r="HS56">
        <v>1.88408</v>
      </c>
      <c r="HT56">
        <v>1.88171</v>
      </c>
      <c r="HU56">
        <v>1.8806499999999999</v>
      </c>
      <c r="HV56">
        <v>1.88185</v>
      </c>
      <c r="HW56">
        <v>1.88141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-1.704</v>
      </c>
      <c r="IL56">
        <v>5.8099999999999999E-2</v>
      </c>
      <c r="IM56">
        <v>-2.237267261760449</v>
      </c>
      <c r="IN56">
        <v>2.2153513873161218E-3</v>
      </c>
      <c r="IO56">
        <v>-2.2967369670569612E-6</v>
      </c>
      <c r="IP56">
        <v>7.7859689150384122E-10</v>
      </c>
      <c r="IQ56">
        <v>-0.20532191047230211</v>
      </c>
      <c r="IR56">
        <v>-4.1434251034592161E-3</v>
      </c>
      <c r="IS56">
        <v>8.3987709687394815E-4</v>
      </c>
      <c r="IT56">
        <v>-7.4586254598011197E-6</v>
      </c>
      <c r="IU56">
        <v>2</v>
      </c>
      <c r="IV56">
        <v>1930</v>
      </c>
      <c r="IW56">
        <v>2</v>
      </c>
      <c r="IX56">
        <v>41</v>
      </c>
      <c r="IY56">
        <v>2.1</v>
      </c>
      <c r="IZ56">
        <v>2</v>
      </c>
      <c r="JA56">
        <v>0.99121099999999995</v>
      </c>
      <c r="JB56">
        <v>2.5647000000000002</v>
      </c>
      <c r="JC56">
        <v>1.24512</v>
      </c>
      <c r="JD56">
        <v>2.2522000000000002</v>
      </c>
      <c r="JE56">
        <v>1.4501999999999999</v>
      </c>
      <c r="JF56">
        <v>2.4645999999999999</v>
      </c>
      <c r="JG56">
        <v>51.833399999999997</v>
      </c>
      <c r="JH56">
        <v>23.991199999999999</v>
      </c>
      <c r="JI56">
        <v>18</v>
      </c>
      <c r="JJ56">
        <v>498.77699999999999</v>
      </c>
      <c r="JK56">
        <v>408.22500000000002</v>
      </c>
      <c r="JL56">
        <v>22.776299999999999</v>
      </c>
      <c r="JM56">
        <v>34.499600000000001</v>
      </c>
      <c r="JN56">
        <v>30.000900000000001</v>
      </c>
      <c r="JO56">
        <v>34.430500000000002</v>
      </c>
      <c r="JP56">
        <v>34.399799999999999</v>
      </c>
      <c r="JQ56">
        <v>19.942699999999999</v>
      </c>
      <c r="JR56">
        <v>43.729500000000002</v>
      </c>
      <c r="JS56">
        <v>0</v>
      </c>
      <c r="JT56">
        <v>22.757200000000001</v>
      </c>
      <c r="JU56">
        <v>400</v>
      </c>
      <c r="JV56">
        <v>16.357900000000001</v>
      </c>
      <c r="JW56">
        <v>99.128100000000003</v>
      </c>
      <c r="JX56">
        <v>99.036100000000005</v>
      </c>
    </row>
    <row r="57" spans="1:284" x14ac:dyDescent="0.3">
      <c r="A57">
        <v>49</v>
      </c>
      <c r="B57">
        <v>1693595314.5</v>
      </c>
      <c r="C57">
        <v>10563.900000095369</v>
      </c>
      <c r="D57" t="s">
        <v>633</v>
      </c>
      <c r="E57" t="s">
        <v>634</v>
      </c>
      <c r="F57" t="s">
        <v>416</v>
      </c>
      <c r="G57" t="s">
        <v>590</v>
      </c>
      <c r="H57" t="s">
        <v>591</v>
      </c>
      <c r="I57" t="s">
        <v>419</v>
      </c>
      <c r="J57" t="s">
        <v>511</v>
      </c>
      <c r="K57" t="s">
        <v>510</v>
      </c>
      <c r="L57" t="s">
        <v>592</v>
      </c>
      <c r="M57">
        <v>1693595314.5</v>
      </c>
      <c r="N57">
        <f t="shared" si="46"/>
        <v>5.1798658350860121E-3</v>
      </c>
      <c r="O57">
        <f t="shared" si="47"/>
        <v>5.1798658350860123</v>
      </c>
      <c r="P57">
        <f t="shared" si="48"/>
        <v>37.63190968170931</v>
      </c>
      <c r="Q57">
        <f t="shared" si="49"/>
        <v>352.71300000000002</v>
      </c>
      <c r="R57">
        <f t="shared" si="50"/>
        <v>170.50674007199447</v>
      </c>
      <c r="S57">
        <f t="shared" si="51"/>
        <v>17.029308319121245</v>
      </c>
      <c r="T57">
        <f t="shared" si="52"/>
        <v>35.227102592108999</v>
      </c>
      <c r="U57">
        <f t="shared" si="53"/>
        <v>0.36248752142108276</v>
      </c>
      <c r="V57">
        <f t="shared" si="54"/>
        <v>2.9190071575761509</v>
      </c>
      <c r="W57">
        <f t="shared" si="55"/>
        <v>0.33920800544850521</v>
      </c>
      <c r="X57">
        <f t="shared" si="56"/>
        <v>0.21397186751451266</v>
      </c>
      <c r="Y57">
        <f t="shared" si="57"/>
        <v>344.34219864441536</v>
      </c>
      <c r="Z57">
        <f t="shared" si="58"/>
        <v>28.930750993704933</v>
      </c>
      <c r="AA57">
        <f t="shared" si="59"/>
        <v>28.0075</v>
      </c>
      <c r="AB57">
        <f t="shared" si="60"/>
        <v>3.7964991919275324</v>
      </c>
      <c r="AC57">
        <f t="shared" si="61"/>
        <v>60.217096248269563</v>
      </c>
      <c r="AD57">
        <f t="shared" si="62"/>
        <v>2.3180516746527995</v>
      </c>
      <c r="AE57">
        <f t="shared" si="63"/>
        <v>3.8494909570127476</v>
      </c>
      <c r="AF57">
        <f t="shared" si="64"/>
        <v>1.4784475172747329</v>
      </c>
      <c r="AG57">
        <f t="shared" si="65"/>
        <v>-228.43208332729313</v>
      </c>
      <c r="AH57">
        <f t="shared" si="66"/>
        <v>37.45394430326035</v>
      </c>
      <c r="AI57">
        <f t="shared" si="67"/>
        <v>2.8004034572233509</v>
      </c>
      <c r="AJ57">
        <f t="shared" si="68"/>
        <v>156.16446307760594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52350.678315491845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635</v>
      </c>
      <c r="AW57">
        <v>10415.5</v>
      </c>
      <c r="AX57">
        <v>892.60811538461542</v>
      </c>
      <c r="AY57">
        <v>1194.615052679191</v>
      </c>
      <c r="AZ57">
        <f t="shared" si="73"/>
        <v>0.25280690764548597</v>
      </c>
      <c r="BA57">
        <v>0.5</v>
      </c>
      <c r="BB57">
        <f t="shared" si="74"/>
        <v>1513.0667993222075</v>
      </c>
      <c r="BC57">
        <f t="shared" si="75"/>
        <v>37.63190968170931</v>
      </c>
      <c r="BD57">
        <f t="shared" si="76"/>
        <v>191.25686929885018</v>
      </c>
      <c r="BE57">
        <f t="shared" si="77"/>
        <v>2.7507935695699988E-2</v>
      </c>
      <c r="BF57">
        <f t="shared" si="78"/>
        <v>1.8727831549613119</v>
      </c>
      <c r="BG57">
        <f t="shared" si="79"/>
        <v>644.26840158661162</v>
      </c>
      <c r="BH57" t="s">
        <v>636</v>
      </c>
      <c r="BI57">
        <v>689.25</v>
      </c>
      <c r="BJ57">
        <f t="shared" si="80"/>
        <v>689.25</v>
      </c>
      <c r="BK57">
        <f t="shared" si="81"/>
        <v>0.4230358989247599</v>
      </c>
      <c r="BL57">
        <f t="shared" si="82"/>
        <v>0.59760154702721702</v>
      </c>
      <c r="BM57">
        <f t="shared" si="83"/>
        <v>0.81573639341972615</v>
      </c>
      <c r="BN57">
        <f t="shared" si="84"/>
        <v>1.50238369072601</v>
      </c>
      <c r="BO57">
        <f t="shared" si="85"/>
        <v>0.91755702656468363</v>
      </c>
      <c r="BP57">
        <f t="shared" si="86"/>
        <v>0.4614531945085748</v>
      </c>
      <c r="BQ57">
        <f t="shared" si="87"/>
        <v>0.5385468054914252</v>
      </c>
      <c r="BR57">
        <v>8064</v>
      </c>
      <c r="BS57">
        <v>290.00000000000011</v>
      </c>
      <c r="BT57">
        <v>1119.45</v>
      </c>
      <c r="BU57">
        <v>175</v>
      </c>
      <c r="BV57">
        <v>10415.5</v>
      </c>
      <c r="BW57">
        <v>1117.29</v>
      </c>
      <c r="BX57">
        <v>2.16</v>
      </c>
      <c r="BY57">
        <v>300.00000000000011</v>
      </c>
      <c r="BZ57">
        <v>38.200000000000003</v>
      </c>
      <c r="CA57">
        <v>1194.615052679191</v>
      </c>
      <c r="CB57">
        <v>1.3477578970005899</v>
      </c>
      <c r="CC57">
        <v>-80.532892945816656</v>
      </c>
      <c r="CD57">
        <v>1.1492466949379001</v>
      </c>
      <c r="CE57">
        <v>0.99433018899070003</v>
      </c>
      <c r="CF57">
        <v>-1.131016662958844E-2</v>
      </c>
      <c r="CG57">
        <v>289.99999999999989</v>
      </c>
      <c r="CH57">
        <v>1113.96</v>
      </c>
      <c r="CI57">
        <v>645</v>
      </c>
      <c r="CJ57">
        <v>10395.700000000001</v>
      </c>
      <c r="CK57">
        <v>1117.1500000000001</v>
      </c>
      <c r="CL57">
        <v>-3.19</v>
      </c>
      <c r="CZ57">
        <f t="shared" si="88"/>
        <v>1799.86</v>
      </c>
      <c r="DA57">
        <f t="shared" si="89"/>
        <v>1513.0667993222075</v>
      </c>
      <c r="DB57">
        <f t="shared" si="90"/>
        <v>0.84065805080517797</v>
      </c>
      <c r="DC57">
        <f t="shared" si="91"/>
        <v>0.191316101610356</v>
      </c>
      <c r="DD57">
        <v>6</v>
      </c>
      <c r="DE57">
        <v>0.5</v>
      </c>
      <c r="DF57" t="s">
        <v>425</v>
      </c>
      <c r="DG57">
        <v>2</v>
      </c>
      <c r="DH57">
        <v>1693595314.5</v>
      </c>
      <c r="DI57">
        <v>352.71300000000002</v>
      </c>
      <c r="DJ57">
        <v>400.053</v>
      </c>
      <c r="DK57">
        <v>23.209599999999998</v>
      </c>
      <c r="DL57">
        <v>17.139399999999998</v>
      </c>
      <c r="DM57">
        <v>354.46300000000002</v>
      </c>
      <c r="DN57">
        <v>23.154499999999999</v>
      </c>
      <c r="DO57">
        <v>500.113</v>
      </c>
      <c r="DP57">
        <v>99.7744</v>
      </c>
      <c r="DQ57">
        <v>0.10029299999999999</v>
      </c>
      <c r="DR57">
        <v>28.2455</v>
      </c>
      <c r="DS57">
        <v>28.0075</v>
      </c>
      <c r="DT57">
        <v>999.9</v>
      </c>
      <c r="DU57">
        <v>0</v>
      </c>
      <c r="DV57">
        <v>0</v>
      </c>
      <c r="DW57">
        <v>9962.5</v>
      </c>
      <c r="DX57">
        <v>0</v>
      </c>
      <c r="DY57">
        <v>99.221900000000005</v>
      </c>
      <c r="DZ57">
        <v>-47.340400000000002</v>
      </c>
      <c r="EA57">
        <v>361.09399999999999</v>
      </c>
      <c r="EB57">
        <v>407.029</v>
      </c>
      <c r="EC57">
        <v>6.0702299999999996</v>
      </c>
      <c r="ED57">
        <v>400.053</v>
      </c>
      <c r="EE57">
        <v>17.139399999999998</v>
      </c>
      <c r="EF57">
        <v>2.3157299999999998</v>
      </c>
      <c r="EG57">
        <v>1.71007</v>
      </c>
      <c r="EH57">
        <v>19.786200000000001</v>
      </c>
      <c r="EI57">
        <v>14.988200000000001</v>
      </c>
      <c r="EJ57">
        <v>1799.86</v>
      </c>
      <c r="EK57">
        <v>0.97800299999999996</v>
      </c>
      <c r="EL57">
        <v>2.19968E-2</v>
      </c>
      <c r="EM57">
        <v>0</v>
      </c>
      <c r="EN57">
        <v>892.47</v>
      </c>
      <c r="EO57">
        <v>5.0010300000000001</v>
      </c>
      <c r="EP57">
        <v>16651</v>
      </c>
      <c r="EQ57">
        <v>14700</v>
      </c>
      <c r="ER57">
        <v>46.125</v>
      </c>
      <c r="ES57">
        <v>48.125</v>
      </c>
      <c r="ET57">
        <v>47.436999999999998</v>
      </c>
      <c r="EU57">
        <v>47.125</v>
      </c>
      <c r="EV57">
        <v>47.686999999999998</v>
      </c>
      <c r="EW57">
        <v>1755.38</v>
      </c>
      <c r="EX57">
        <v>39.479999999999997</v>
      </c>
      <c r="EY57">
        <v>0</v>
      </c>
      <c r="EZ57">
        <v>113.5999999046326</v>
      </c>
      <c r="FA57">
        <v>0</v>
      </c>
      <c r="FB57">
        <v>892.60811538461542</v>
      </c>
      <c r="FC57">
        <v>-0.93350428093762394</v>
      </c>
      <c r="FD57">
        <v>-6.403418719120376</v>
      </c>
      <c r="FE57">
        <v>16652.057692307691</v>
      </c>
      <c r="FF57">
        <v>15</v>
      </c>
      <c r="FG57">
        <v>1693595277.5999999</v>
      </c>
      <c r="FH57" t="s">
        <v>637</v>
      </c>
      <c r="FI57">
        <v>1693595271.0999999</v>
      </c>
      <c r="FJ57">
        <v>1693595277.5999999</v>
      </c>
      <c r="FK57">
        <v>54</v>
      </c>
      <c r="FL57">
        <v>-4.3999999999999997E-2</v>
      </c>
      <c r="FM57">
        <v>-1E-3</v>
      </c>
      <c r="FN57">
        <v>-1.712</v>
      </c>
      <c r="FO57">
        <v>-7.8E-2</v>
      </c>
      <c r="FP57">
        <v>400</v>
      </c>
      <c r="FQ57">
        <v>17</v>
      </c>
      <c r="FR57">
        <v>0.09</v>
      </c>
      <c r="FS57">
        <v>0.04</v>
      </c>
      <c r="FT57">
        <v>37.593661468137107</v>
      </c>
      <c r="FU57">
        <v>-0.43217603865454918</v>
      </c>
      <c r="FV57">
        <v>0.11052955432479521</v>
      </c>
      <c r="FW57">
        <v>1</v>
      </c>
      <c r="FX57">
        <v>0.35813815136207039</v>
      </c>
      <c r="FY57">
        <v>8.7989462426270218E-2</v>
      </c>
      <c r="FZ57">
        <v>1.91386841749441E-2</v>
      </c>
      <c r="GA57">
        <v>1</v>
      </c>
      <c r="GB57">
        <v>2</v>
      </c>
      <c r="GC57">
        <v>2</v>
      </c>
      <c r="GD57" t="s">
        <v>427</v>
      </c>
      <c r="GE57">
        <v>2.89723</v>
      </c>
      <c r="GF57">
        <v>2.8179699999999999</v>
      </c>
      <c r="GG57">
        <v>8.2521800000000006E-2</v>
      </c>
      <c r="GH57">
        <v>9.0656100000000003E-2</v>
      </c>
      <c r="GI57">
        <v>0.117003</v>
      </c>
      <c r="GJ57">
        <v>9.4114699999999996E-2</v>
      </c>
      <c r="GK57">
        <v>25388.2</v>
      </c>
      <c r="GL57">
        <v>25307.599999999999</v>
      </c>
      <c r="GM57">
        <v>24555.3</v>
      </c>
      <c r="GN57">
        <v>24860.7</v>
      </c>
      <c r="GO57">
        <v>28807.4</v>
      </c>
      <c r="GP57">
        <v>29409</v>
      </c>
      <c r="GQ57">
        <v>33203.9</v>
      </c>
      <c r="GR57">
        <v>33152.400000000001</v>
      </c>
      <c r="GS57">
        <v>1.9434</v>
      </c>
      <c r="GT57">
        <v>1.7347999999999999</v>
      </c>
      <c r="GU57">
        <v>-1.19209E-2</v>
      </c>
      <c r="GV57">
        <v>0</v>
      </c>
      <c r="GW57">
        <v>28.202100000000002</v>
      </c>
      <c r="GX57">
        <v>999.9</v>
      </c>
      <c r="GY57">
        <v>27.8</v>
      </c>
      <c r="GZ57">
        <v>47.5</v>
      </c>
      <c r="HA57">
        <v>30.519200000000001</v>
      </c>
      <c r="HB57">
        <v>63.0261</v>
      </c>
      <c r="HC57">
        <v>27.4559</v>
      </c>
      <c r="HD57">
        <v>1</v>
      </c>
      <c r="HE57">
        <v>0.61243899999999996</v>
      </c>
      <c r="HF57">
        <v>4.5127899999999999</v>
      </c>
      <c r="HG57">
        <v>20.1022</v>
      </c>
      <c r="HH57">
        <v>5.2340600000000004</v>
      </c>
      <c r="HI57">
        <v>11.924300000000001</v>
      </c>
      <c r="HJ57">
        <v>4.9602000000000004</v>
      </c>
      <c r="HK57">
        <v>3.2888999999999999</v>
      </c>
      <c r="HL57">
        <v>9999</v>
      </c>
      <c r="HM57">
        <v>9999</v>
      </c>
      <c r="HN57">
        <v>9999</v>
      </c>
      <c r="HO57">
        <v>902.2</v>
      </c>
      <c r="HP57">
        <v>1.8812599999999999</v>
      </c>
      <c r="HQ57">
        <v>1.8785099999999999</v>
      </c>
      <c r="HR57">
        <v>1.8864300000000001</v>
      </c>
      <c r="HS57">
        <v>1.8841300000000001</v>
      </c>
      <c r="HT57">
        <v>1.88171</v>
      </c>
      <c r="HU57">
        <v>1.8806499999999999</v>
      </c>
      <c r="HV57">
        <v>1.88185</v>
      </c>
      <c r="HW57">
        <v>1.88141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-1.75</v>
      </c>
      <c r="IL57">
        <v>5.5100000000000003E-2</v>
      </c>
      <c r="IM57">
        <v>-2.2816297192356889</v>
      </c>
      <c r="IN57">
        <v>2.2153513873161218E-3</v>
      </c>
      <c r="IO57">
        <v>-2.2967369670569612E-6</v>
      </c>
      <c r="IP57">
        <v>7.7859689150384122E-10</v>
      </c>
      <c r="IQ57">
        <v>-0.2066679938546935</v>
      </c>
      <c r="IR57">
        <v>-4.1434251034592161E-3</v>
      </c>
      <c r="IS57">
        <v>8.3987709687394815E-4</v>
      </c>
      <c r="IT57">
        <v>-7.4586254598011197E-6</v>
      </c>
      <c r="IU57">
        <v>2</v>
      </c>
      <c r="IV57">
        <v>1930</v>
      </c>
      <c r="IW57">
        <v>2</v>
      </c>
      <c r="IX57">
        <v>41</v>
      </c>
      <c r="IY57">
        <v>0.7</v>
      </c>
      <c r="IZ57">
        <v>0.6</v>
      </c>
      <c r="JA57">
        <v>0.99243199999999998</v>
      </c>
      <c r="JB57">
        <v>2.5683600000000002</v>
      </c>
      <c r="JC57">
        <v>1.24512</v>
      </c>
      <c r="JD57">
        <v>2.2522000000000002</v>
      </c>
      <c r="JE57">
        <v>1.4501999999999999</v>
      </c>
      <c r="JF57">
        <v>2.4645999999999999</v>
      </c>
      <c r="JG57">
        <v>52.171900000000001</v>
      </c>
      <c r="JH57">
        <v>23.9999</v>
      </c>
      <c r="JI57">
        <v>18</v>
      </c>
      <c r="JJ57">
        <v>498.41199999999998</v>
      </c>
      <c r="JK57">
        <v>407.31299999999999</v>
      </c>
      <c r="JL57">
        <v>22.3339</v>
      </c>
      <c r="JM57">
        <v>34.593800000000002</v>
      </c>
      <c r="JN57">
        <v>30.0002</v>
      </c>
      <c r="JO57">
        <v>34.5139</v>
      </c>
      <c r="JP57">
        <v>34.478299999999997</v>
      </c>
      <c r="JQ57">
        <v>19.9573</v>
      </c>
      <c r="JR57">
        <v>39.580800000000004</v>
      </c>
      <c r="JS57">
        <v>0</v>
      </c>
      <c r="JT57">
        <v>22.3399</v>
      </c>
      <c r="JU57">
        <v>400</v>
      </c>
      <c r="JV57">
        <v>17.1295</v>
      </c>
      <c r="JW57">
        <v>99.104699999999994</v>
      </c>
      <c r="JX57">
        <v>99.011700000000005</v>
      </c>
    </row>
    <row r="58" spans="1:284" x14ac:dyDescent="0.3">
      <c r="A58">
        <v>50</v>
      </c>
      <c r="B58">
        <v>1693595414</v>
      </c>
      <c r="C58">
        <v>10663.400000095369</v>
      </c>
      <c r="D58" t="s">
        <v>638</v>
      </c>
      <c r="E58" t="s">
        <v>639</v>
      </c>
      <c r="F58" t="s">
        <v>416</v>
      </c>
      <c r="G58" t="s">
        <v>590</v>
      </c>
      <c r="H58" t="s">
        <v>591</v>
      </c>
      <c r="I58" t="s">
        <v>419</v>
      </c>
      <c r="J58" t="s">
        <v>511</v>
      </c>
      <c r="K58" t="s">
        <v>510</v>
      </c>
      <c r="L58" t="s">
        <v>592</v>
      </c>
      <c r="M58">
        <v>1693595414</v>
      </c>
      <c r="N58">
        <f t="shared" si="46"/>
        <v>4.3963949988098635E-3</v>
      </c>
      <c r="O58">
        <f t="shared" si="47"/>
        <v>4.3963949988098632</v>
      </c>
      <c r="P58">
        <f t="shared" si="48"/>
        <v>39.872137918720263</v>
      </c>
      <c r="Q58">
        <f t="shared" si="49"/>
        <v>449.79700000000003</v>
      </c>
      <c r="R58">
        <f t="shared" si="50"/>
        <v>215.37534117773524</v>
      </c>
      <c r="S58">
        <f t="shared" si="51"/>
        <v>21.510345565453928</v>
      </c>
      <c r="T58">
        <f t="shared" si="52"/>
        <v>44.922918526314</v>
      </c>
      <c r="U58">
        <f t="shared" si="53"/>
        <v>0.29563679214569444</v>
      </c>
      <c r="V58">
        <f t="shared" si="54"/>
        <v>2.9242617781206022</v>
      </c>
      <c r="W58">
        <f t="shared" si="55"/>
        <v>0.2799792336551562</v>
      </c>
      <c r="X58">
        <f t="shared" si="56"/>
        <v>0.17632465491215377</v>
      </c>
      <c r="Y58">
        <f t="shared" si="57"/>
        <v>344.41439864470152</v>
      </c>
      <c r="Z58">
        <f t="shared" si="58"/>
        <v>29.040810225400396</v>
      </c>
      <c r="AA58">
        <f t="shared" si="59"/>
        <v>28.013200000000001</v>
      </c>
      <c r="AB58">
        <f t="shared" si="60"/>
        <v>3.7977608447637561</v>
      </c>
      <c r="AC58">
        <f t="shared" si="61"/>
        <v>59.477200824031719</v>
      </c>
      <c r="AD58">
        <f t="shared" si="62"/>
        <v>2.2771816978572001</v>
      </c>
      <c r="AE58">
        <f t="shared" si="63"/>
        <v>3.8286631958259654</v>
      </c>
      <c r="AF58">
        <f t="shared" si="64"/>
        <v>1.5205791469065559</v>
      </c>
      <c r="AG58">
        <f t="shared" si="65"/>
        <v>-193.88101944751497</v>
      </c>
      <c r="AH58">
        <f t="shared" si="66"/>
        <v>21.929504616601331</v>
      </c>
      <c r="AI58">
        <f t="shared" si="67"/>
        <v>1.6359929454791307</v>
      </c>
      <c r="AJ58">
        <f t="shared" si="68"/>
        <v>174.098876759267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52517.834335587781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640</v>
      </c>
      <c r="AW58">
        <v>10409.200000000001</v>
      </c>
      <c r="AX58">
        <v>899.10360000000003</v>
      </c>
      <c r="AY58">
        <v>1232.571379082862</v>
      </c>
      <c r="AZ58">
        <f t="shared" si="73"/>
        <v>0.27054642411946184</v>
      </c>
      <c r="BA58">
        <v>0.5</v>
      </c>
      <c r="BB58">
        <f t="shared" si="74"/>
        <v>1513.3859993223507</v>
      </c>
      <c r="BC58">
        <f t="shared" si="75"/>
        <v>39.872137918720263</v>
      </c>
      <c r="BD58">
        <f t="shared" si="76"/>
        <v>204.72058521456015</v>
      </c>
      <c r="BE58">
        <f t="shared" si="77"/>
        <v>2.898240929657387E-2</v>
      </c>
      <c r="BF58">
        <f t="shared" si="78"/>
        <v>1.7843174506888217</v>
      </c>
      <c r="BG58">
        <f t="shared" si="79"/>
        <v>655.14895525521422</v>
      </c>
      <c r="BH58" t="s">
        <v>641</v>
      </c>
      <c r="BI58">
        <v>687.23</v>
      </c>
      <c r="BJ58">
        <f t="shared" si="80"/>
        <v>687.23</v>
      </c>
      <c r="BK58">
        <f t="shared" si="81"/>
        <v>0.44244202675600208</v>
      </c>
      <c r="BL58">
        <f t="shared" si="82"/>
        <v>0.61148446069446927</v>
      </c>
      <c r="BM58">
        <f t="shared" si="83"/>
        <v>0.80130677280704854</v>
      </c>
      <c r="BN58">
        <f t="shared" si="84"/>
        <v>1.3954095678685727</v>
      </c>
      <c r="BO58">
        <f t="shared" si="85"/>
        <v>0.90199013999416644</v>
      </c>
      <c r="BP58">
        <f t="shared" si="86"/>
        <v>0.46738825862009686</v>
      </c>
      <c r="BQ58">
        <f t="shared" si="87"/>
        <v>0.53261174137990319</v>
      </c>
      <c r="BR58">
        <v>8066</v>
      </c>
      <c r="BS58">
        <v>290.00000000000011</v>
      </c>
      <c r="BT58">
        <v>1148.0899999999999</v>
      </c>
      <c r="BU58">
        <v>215</v>
      </c>
      <c r="BV58">
        <v>10409.200000000001</v>
      </c>
      <c r="BW58">
        <v>1146</v>
      </c>
      <c r="BX58">
        <v>2.09</v>
      </c>
      <c r="BY58">
        <v>300.00000000000011</v>
      </c>
      <c r="BZ58">
        <v>38.200000000000003</v>
      </c>
      <c r="CA58">
        <v>1232.571379082862</v>
      </c>
      <c r="CB58">
        <v>1.305578492173417</v>
      </c>
      <c r="CC58">
        <v>-90.117444408621921</v>
      </c>
      <c r="CD58">
        <v>1.1131780432796881</v>
      </c>
      <c r="CE58">
        <v>0.99574579863579737</v>
      </c>
      <c r="CF58">
        <v>-1.130929521690768E-2</v>
      </c>
      <c r="CG58">
        <v>289.99999999999989</v>
      </c>
      <c r="CH58">
        <v>1141.76</v>
      </c>
      <c r="CI58">
        <v>675</v>
      </c>
      <c r="CJ58">
        <v>10392.299999999999</v>
      </c>
      <c r="CK58">
        <v>1145.8599999999999</v>
      </c>
      <c r="CL58">
        <v>-4.0999999999999996</v>
      </c>
      <c r="CZ58">
        <f t="shared" si="88"/>
        <v>1800.24</v>
      </c>
      <c r="DA58">
        <f t="shared" si="89"/>
        <v>1513.3859993223507</v>
      </c>
      <c r="DB58">
        <f t="shared" si="90"/>
        <v>0.84065791190194128</v>
      </c>
      <c r="DC58">
        <f t="shared" si="91"/>
        <v>0.19131582380388254</v>
      </c>
      <c r="DD58">
        <v>6</v>
      </c>
      <c r="DE58">
        <v>0.5</v>
      </c>
      <c r="DF58" t="s">
        <v>425</v>
      </c>
      <c r="DG58">
        <v>2</v>
      </c>
      <c r="DH58">
        <v>1693595414</v>
      </c>
      <c r="DI58">
        <v>449.79700000000003</v>
      </c>
      <c r="DJ58">
        <v>500.005</v>
      </c>
      <c r="DK58">
        <v>22.800599999999999</v>
      </c>
      <c r="DL58">
        <v>17.6464</v>
      </c>
      <c r="DM58">
        <v>451.745</v>
      </c>
      <c r="DN58">
        <v>22.861599999999999</v>
      </c>
      <c r="DO58">
        <v>500.11500000000001</v>
      </c>
      <c r="DP58">
        <v>99.773700000000005</v>
      </c>
      <c r="DQ58">
        <v>0.100062</v>
      </c>
      <c r="DR58">
        <v>28.1523</v>
      </c>
      <c r="DS58">
        <v>28.013200000000001</v>
      </c>
      <c r="DT58">
        <v>999.9</v>
      </c>
      <c r="DU58">
        <v>0</v>
      </c>
      <c r="DV58">
        <v>0</v>
      </c>
      <c r="DW58">
        <v>9992.5</v>
      </c>
      <c r="DX58">
        <v>0</v>
      </c>
      <c r="DY58">
        <v>98.523399999999995</v>
      </c>
      <c r="DZ58">
        <v>-49.937600000000003</v>
      </c>
      <c r="EA58">
        <v>460.62</v>
      </c>
      <c r="EB58">
        <v>508.98700000000002</v>
      </c>
      <c r="EC58">
        <v>5.2636799999999999</v>
      </c>
      <c r="ED58">
        <v>500.005</v>
      </c>
      <c r="EE58">
        <v>17.6464</v>
      </c>
      <c r="EF58">
        <v>2.2858200000000002</v>
      </c>
      <c r="EG58">
        <v>1.76065</v>
      </c>
      <c r="EH58">
        <v>19.576799999999999</v>
      </c>
      <c r="EI58">
        <v>15.441700000000001</v>
      </c>
      <c r="EJ58">
        <v>1800.24</v>
      </c>
      <c r="EK58">
        <v>0.97801000000000005</v>
      </c>
      <c r="EL58">
        <v>2.1989700000000001E-2</v>
      </c>
      <c r="EM58">
        <v>0</v>
      </c>
      <c r="EN58">
        <v>899.13499999999999</v>
      </c>
      <c r="EO58">
        <v>5.0010300000000001</v>
      </c>
      <c r="EP58">
        <v>16768.900000000001</v>
      </c>
      <c r="EQ58">
        <v>14703.2</v>
      </c>
      <c r="ER58">
        <v>46.061999999999998</v>
      </c>
      <c r="ES58">
        <v>48.186999999999998</v>
      </c>
      <c r="ET58">
        <v>47.436999999999998</v>
      </c>
      <c r="EU58">
        <v>47.125</v>
      </c>
      <c r="EV58">
        <v>47.625</v>
      </c>
      <c r="EW58">
        <v>1755.76</v>
      </c>
      <c r="EX58">
        <v>39.479999999999997</v>
      </c>
      <c r="EY58">
        <v>0</v>
      </c>
      <c r="EZ58">
        <v>97.399999856948853</v>
      </c>
      <c r="FA58">
        <v>0</v>
      </c>
      <c r="FB58">
        <v>899.10360000000003</v>
      </c>
      <c r="FC58">
        <v>2.2402307779378869</v>
      </c>
      <c r="FD58">
        <v>122.9923079850807</v>
      </c>
      <c r="FE58">
        <v>16755.155999999999</v>
      </c>
      <c r="FF58">
        <v>15</v>
      </c>
      <c r="FG58">
        <v>1693595440</v>
      </c>
      <c r="FH58" t="s">
        <v>642</v>
      </c>
      <c r="FI58">
        <v>1693595435</v>
      </c>
      <c r="FJ58">
        <v>1693595440</v>
      </c>
      <c r="FK58">
        <v>55</v>
      </c>
      <c r="FL58">
        <v>-0.29799999999999999</v>
      </c>
      <c r="FM58">
        <v>-4.0000000000000001E-3</v>
      </c>
      <c r="FN58">
        <v>-1.948</v>
      </c>
      <c r="FO58">
        <v>-6.0999999999999999E-2</v>
      </c>
      <c r="FP58">
        <v>500</v>
      </c>
      <c r="FQ58">
        <v>18</v>
      </c>
      <c r="FR58">
        <v>0.14000000000000001</v>
      </c>
      <c r="FS58">
        <v>0.05</v>
      </c>
      <c r="FT58">
        <v>39.460707980255002</v>
      </c>
      <c r="FU58">
        <v>0.36801345789243828</v>
      </c>
      <c r="FV58">
        <v>8.6209914482907962E-2</v>
      </c>
      <c r="FW58">
        <v>1</v>
      </c>
      <c r="FX58">
        <v>0.31851688394758132</v>
      </c>
      <c r="FY58">
        <v>-4.2931466701356259E-2</v>
      </c>
      <c r="FZ58">
        <v>6.4948776203269873E-3</v>
      </c>
      <c r="GA58">
        <v>1</v>
      </c>
      <c r="GB58">
        <v>2</v>
      </c>
      <c r="GC58">
        <v>2</v>
      </c>
      <c r="GD58" t="s">
        <v>427</v>
      </c>
      <c r="GE58">
        <v>2.8970099999999999</v>
      </c>
      <c r="GF58">
        <v>2.8180000000000001</v>
      </c>
      <c r="GG58">
        <v>9.9387299999999998E-2</v>
      </c>
      <c r="GH58">
        <v>0.107113</v>
      </c>
      <c r="GI58">
        <v>0.11594400000000001</v>
      </c>
      <c r="GJ58">
        <v>9.6064899999999995E-2</v>
      </c>
      <c r="GK58">
        <v>24917.5</v>
      </c>
      <c r="GL58">
        <v>24845.4</v>
      </c>
      <c r="GM58">
        <v>24551.4</v>
      </c>
      <c r="GN58">
        <v>24856.7</v>
      </c>
      <c r="GO58">
        <v>28837.4</v>
      </c>
      <c r="GP58">
        <v>29340.7</v>
      </c>
      <c r="GQ58">
        <v>33198.1</v>
      </c>
      <c r="GR58">
        <v>33146.800000000003</v>
      </c>
      <c r="GS58">
        <v>1.9420999999999999</v>
      </c>
      <c r="GT58">
        <v>1.7341</v>
      </c>
      <c r="GU58">
        <v>-1.1205700000000001E-2</v>
      </c>
      <c r="GV58">
        <v>0</v>
      </c>
      <c r="GW58">
        <v>28.196100000000001</v>
      </c>
      <c r="GX58">
        <v>999.9</v>
      </c>
      <c r="GY58">
        <v>27.4</v>
      </c>
      <c r="GZ58">
        <v>47.7</v>
      </c>
      <c r="HA58">
        <v>30.384399999999999</v>
      </c>
      <c r="HB58">
        <v>63.5261</v>
      </c>
      <c r="HC58">
        <v>26.534500000000001</v>
      </c>
      <c r="HD58">
        <v>1</v>
      </c>
      <c r="HE58">
        <v>0.62487800000000004</v>
      </c>
      <c r="HF58">
        <v>4.9761899999999999</v>
      </c>
      <c r="HG58">
        <v>20.089400000000001</v>
      </c>
      <c r="HH58">
        <v>5.23346</v>
      </c>
      <c r="HI58">
        <v>11.9261</v>
      </c>
      <c r="HJ58">
        <v>4.96</v>
      </c>
      <c r="HK58">
        <v>3.2890000000000001</v>
      </c>
      <c r="HL58">
        <v>9999</v>
      </c>
      <c r="HM58">
        <v>9999</v>
      </c>
      <c r="HN58">
        <v>9999</v>
      </c>
      <c r="HO58">
        <v>902.3</v>
      </c>
      <c r="HP58">
        <v>1.8811800000000001</v>
      </c>
      <c r="HQ58">
        <v>1.8785099999999999</v>
      </c>
      <c r="HR58">
        <v>1.8864399999999999</v>
      </c>
      <c r="HS58">
        <v>1.8840300000000001</v>
      </c>
      <c r="HT58">
        <v>1.88171</v>
      </c>
      <c r="HU58">
        <v>1.8806499999999999</v>
      </c>
      <c r="HV58">
        <v>1.88181</v>
      </c>
      <c r="HW58">
        <v>1.88141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-1.948</v>
      </c>
      <c r="IL58">
        <v>-6.0999999999999999E-2</v>
      </c>
      <c r="IM58">
        <v>-2.2816297192356889</v>
      </c>
      <c r="IN58">
        <v>2.2153513873161218E-3</v>
      </c>
      <c r="IO58">
        <v>-2.2967369670569612E-6</v>
      </c>
      <c r="IP58">
        <v>7.7859689150384122E-10</v>
      </c>
      <c r="IQ58">
        <v>-0.2066679938546935</v>
      </c>
      <c r="IR58">
        <v>-4.1434251034592161E-3</v>
      </c>
      <c r="IS58">
        <v>8.3987709687394815E-4</v>
      </c>
      <c r="IT58">
        <v>-7.4586254598011197E-6</v>
      </c>
      <c r="IU58">
        <v>2</v>
      </c>
      <c r="IV58">
        <v>1930</v>
      </c>
      <c r="IW58">
        <v>2</v>
      </c>
      <c r="IX58">
        <v>41</v>
      </c>
      <c r="IY58">
        <v>2.4</v>
      </c>
      <c r="IZ58">
        <v>2.2999999999999998</v>
      </c>
      <c r="JA58">
        <v>1.18652</v>
      </c>
      <c r="JB58">
        <v>2.5659200000000002</v>
      </c>
      <c r="JC58">
        <v>1.24512</v>
      </c>
      <c r="JD58">
        <v>2.2522000000000002</v>
      </c>
      <c r="JE58">
        <v>1.4501999999999999</v>
      </c>
      <c r="JF58">
        <v>2.3877000000000002</v>
      </c>
      <c r="JG58">
        <v>52.444899999999997</v>
      </c>
      <c r="JH58">
        <v>23.9999</v>
      </c>
      <c r="JI58">
        <v>18</v>
      </c>
      <c r="JJ58">
        <v>498.21899999999999</v>
      </c>
      <c r="JK58">
        <v>407.45600000000002</v>
      </c>
      <c r="JL58">
        <v>22.109100000000002</v>
      </c>
      <c r="JM58">
        <v>34.699100000000001</v>
      </c>
      <c r="JN58">
        <v>30.000499999999999</v>
      </c>
      <c r="JO58">
        <v>34.600700000000003</v>
      </c>
      <c r="JP58">
        <v>34.563299999999998</v>
      </c>
      <c r="JQ58">
        <v>23.8552</v>
      </c>
      <c r="JR58">
        <v>36.724200000000003</v>
      </c>
      <c r="JS58">
        <v>0</v>
      </c>
      <c r="JT58">
        <v>22.109500000000001</v>
      </c>
      <c r="JU58">
        <v>500</v>
      </c>
      <c r="JV58">
        <v>17.7441</v>
      </c>
      <c r="JW58">
        <v>99.088099999999997</v>
      </c>
      <c r="JX58">
        <v>98.9953</v>
      </c>
    </row>
    <row r="59" spans="1:284" x14ac:dyDescent="0.3">
      <c r="A59">
        <v>51</v>
      </c>
      <c r="B59">
        <v>1693595535</v>
      </c>
      <c r="C59">
        <v>10784.400000095369</v>
      </c>
      <c r="D59" t="s">
        <v>643</v>
      </c>
      <c r="E59" t="s">
        <v>644</v>
      </c>
      <c r="F59" t="s">
        <v>416</v>
      </c>
      <c r="G59" t="s">
        <v>590</v>
      </c>
      <c r="H59" t="s">
        <v>591</v>
      </c>
      <c r="I59" t="s">
        <v>419</v>
      </c>
      <c r="J59" t="s">
        <v>511</v>
      </c>
      <c r="K59" t="s">
        <v>510</v>
      </c>
      <c r="L59" t="s">
        <v>592</v>
      </c>
      <c r="M59">
        <v>1693595535</v>
      </c>
      <c r="N59">
        <f t="shared" si="46"/>
        <v>3.8243093687961175E-3</v>
      </c>
      <c r="O59">
        <f t="shared" si="47"/>
        <v>3.8243093687961176</v>
      </c>
      <c r="P59">
        <f t="shared" si="48"/>
        <v>41.650288630253002</v>
      </c>
      <c r="Q59">
        <f t="shared" si="49"/>
        <v>547.51400000000001</v>
      </c>
      <c r="R59">
        <f t="shared" si="50"/>
        <v>267.62785493313442</v>
      </c>
      <c r="S59">
        <f t="shared" si="51"/>
        <v>26.729296149314241</v>
      </c>
      <c r="T59">
        <f t="shared" si="52"/>
        <v>54.682887383123997</v>
      </c>
      <c r="U59">
        <f t="shared" si="53"/>
        <v>0.25734193134903166</v>
      </c>
      <c r="V59">
        <f t="shared" si="54"/>
        <v>2.9168006798803559</v>
      </c>
      <c r="W59">
        <f t="shared" si="55"/>
        <v>0.2453608830812988</v>
      </c>
      <c r="X59">
        <f t="shared" si="56"/>
        <v>0.154380510461815</v>
      </c>
      <c r="Y59">
        <f t="shared" si="57"/>
        <v>344.39481180067099</v>
      </c>
      <c r="Z59">
        <f t="shared" si="58"/>
        <v>29.022497442102789</v>
      </c>
      <c r="AA59">
        <f t="shared" si="59"/>
        <v>27.950500000000002</v>
      </c>
      <c r="AB59">
        <f t="shared" si="60"/>
        <v>3.7839027615818384</v>
      </c>
      <c r="AC59">
        <f t="shared" si="61"/>
        <v>59.995387281870848</v>
      </c>
      <c r="AD59">
        <f t="shared" si="62"/>
        <v>2.2744203609581999</v>
      </c>
      <c r="AE59">
        <f t="shared" si="63"/>
        <v>3.7909920478927792</v>
      </c>
      <c r="AF59">
        <f t="shared" si="64"/>
        <v>1.5094824006236385</v>
      </c>
      <c r="AG59">
        <f t="shared" si="65"/>
        <v>-168.65204316390879</v>
      </c>
      <c r="AH59">
        <f t="shared" si="66"/>
        <v>5.0477429199440511</v>
      </c>
      <c r="AI59">
        <f t="shared" si="67"/>
        <v>0.37709986304170284</v>
      </c>
      <c r="AJ59">
        <f t="shared" si="68"/>
        <v>181.16761141974794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52333.016928708676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645</v>
      </c>
      <c r="AW59">
        <v>10425.6</v>
      </c>
      <c r="AX59">
        <v>907.45931999999982</v>
      </c>
      <c r="AY59">
        <v>1268.9076733477559</v>
      </c>
      <c r="AZ59">
        <f t="shared" si="73"/>
        <v>0.2848500020447885</v>
      </c>
      <c r="BA59">
        <v>0.5</v>
      </c>
      <c r="BB59">
        <f t="shared" si="74"/>
        <v>1513.3017059003355</v>
      </c>
      <c r="BC59">
        <f t="shared" si="75"/>
        <v>41.650288630253002</v>
      </c>
      <c r="BD59">
        <f t="shared" si="76"/>
        <v>215.53199701004624</v>
      </c>
      <c r="BE59">
        <f t="shared" si="77"/>
        <v>3.0159037678771605E-2</v>
      </c>
      <c r="BF59">
        <f t="shared" si="78"/>
        <v>1.7045860562460828</v>
      </c>
      <c r="BG59">
        <f t="shared" si="79"/>
        <v>665.27499871356872</v>
      </c>
      <c r="BH59" t="s">
        <v>646</v>
      </c>
      <c r="BI59">
        <v>688.74</v>
      </c>
      <c r="BJ59">
        <f t="shared" si="80"/>
        <v>688.74</v>
      </c>
      <c r="BK59">
        <f t="shared" si="81"/>
        <v>0.45721819288640675</v>
      </c>
      <c r="BL59">
        <f t="shared" si="82"/>
        <v>0.62300670987420192</v>
      </c>
      <c r="BM59">
        <f t="shared" si="83"/>
        <v>0.78850157544565658</v>
      </c>
      <c r="BN59">
        <f t="shared" si="84"/>
        <v>1.3128722653994296</v>
      </c>
      <c r="BO59">
        <f t="shared" si="85"/>
        <v>0.8870876711619925</v>
      </c>
      <c r="BP59">
        <f t="shared" si="86"/>
        <v>0.47284724714575405</v>
      </c>
      <c r="BQ59">
        <f t="shared" si="87"/>
        <v>0.5271527528542459</v>
      </c>
      <c r="BR59">
        <v>8068</v>
      </c>
      <c r="BS59">
        <v>290.00000000000011</v>
      </c>
      <c r="BT59">
        <v>1175.51</v>
      </c>
      <c r="BU59">
        <v>105</v>
      </c>
      <c r="BV59">
        <v>10425.6</v>
      </c>
      <c r="BW59">
        <v>1174.27</v>
      </c>
      <c r="BX59">
        <v>1.24</v>
      </c>
      <c r="BY59">
        <v>300.00000000000011</v>
      </c>
      <c r="BZ59">
        <v>38.200000000000003</v>
      </c>
      <c r="CA59">
        <v>1268.9076733477559</v>
      </c>
      <c r="CB59">
        <v>1.3491080282425061</v>
      </c>
      <c r="CC59">
        <v>-98.661709974520349</v>
      </c>
      <c r="CD59">
        <v>1.1502453772554859</v>
      </c>
      <c r="CE59">
        <v>0.99620866584602807</v>
      </c>
      <c r="CF59">
        <v>-1.1308501890990001E-2</v>
      </c>
      <c r="CG59">
        <v>289.99999999999989</v>
      </c>
      <c r="CH59">
        <v>1170.1199999999999</v>
      </c>
      <c r="CI59">
        <v>665</v>
      </c>
      <c r="CJ59">
        <v>10392.799999999999</v>
      </c>
      <c r="CK59">
        <v>1173.97</v>
      </c>
      <c r="CL59">
        <v>-3.85</v>
      </c>
      <c r="CZ59">
        <f t="shared" si="88"/>
        <v>1800.14</v>
      </c>
      <c r="DA59">
        <f t="shared" si="89"/>
        <v>1513.3017059003355</v>
      </c>
      <c r="DB59">
        <f t="shared" si="90"/>
        <v>0.84065778545020686</v>
      </c>
      <c r="DC59">
        <f t="shared" si="91"/>
        <v>0.19131557090041384</v>
      </c>
      <c r="DD59">
        <v>6</v>
      </c>
      <c r="DE59">
        <v>0.5</v>
      </c>
      <c r="DF59" t="s">
        <v>425</v>
      </c>
      <c r="DG59">
        <v>2</v>
      </c>
      <c r="DH59">
        <v>1693595535</v>
      </c>
      <c r="DI59">
        <v>547.51400000000001</v>
      </c>
      <c r="DJ59">
        <v>599.98400000000004</v>
      </c>
      <c r="DK59">
        <v>22.7727</v>
      </c>
      <c r="DL59">
        <v>18.29</v>
      </c>
      <c r="DM59">
        <v>549.64700000000005</v>
      </c>
      <c r="DN59">
        <v>22.732399999999998</v>
      </c>
      <c r="DO59">
        <v>500.21899999999999</v>
      </c>
      <c r="DP59">
        <v>99.773899999999998</v>
      </c>
      <c r="DQ59">
        <v>0.100966</v>
      </c>
      <c r="DR59">
        <v>27.982600000000001</v>
      </c>
      <c r="DS59">
        <v>27.950500000000002</v>
      </c>
      <c r="DT59">
        <v>999.9</v>
      </c>
      <c r="DU59">
        <v>0</v>
      </c>
      <c r="DV59">
        <v>0</v>
      </c>
      <c r="DW59">
        <v>9950</v>
      </c>
      <c r="DX59">
        <v>0</v>
      </c>
      <c r="DY59">
        <v>97.773700000000005</v>
      </c>
      <c r="DZ59">
        <v>-52.4694</v>
      </c>
      <c r="EA59">
        <v>560.27300000000002</v>
      </c>
      <c r="EB59">
        <v>611.16200000000003</v>
      </c>
      <c r="EC59">
        <v>4.4827199999999996</v>
      </c>
      <c r="ED59">
        <v>599.98400000000004</v>
      </c>
      <c r="EE59">
        <v>18.29</v>
      </c>
      <c r="EF59">
        <v>2.2721200000000001</v>
      </c>
      <c r="EG59">
        <v>1.8248599999999999</v>
      </c>
      <c r="EH59">
        <v>19.4801</v>
      </c>
      <c r="EI59">
        <v>16.0014</v>
      </c>
      <c r="EJ59">
        <v>1800.14</v>
      </c>
      <c r="EK59">
        <v>0.97801000000000005</v>
      </c>
      <c r="EL59">
        <v>2.1989600000000002E-2</v>
      </c>
      <c r="EM59">
        <v>0</v>
      </c>
      <c r="EN59">
        <v>907.71699999999998</v>
      </c>
      <c r="EO59">
        <v>5.0010300000000001</v>
      </c>
      <c r="EP59">
        <v>16900.2</v>
      </c>
      <c r="EQ59">
        <v>14702.3</v>
      </c>
      <c r="ER59">
        <v>46</v>
      </c>
      <c r="ES59">
        <v>48.061999999999998</v>
      </c>
      <c r="ET59">
        <v>47.311999999999998</v>
      </c>
      <c r="EU59">
        <v>47.061999999999998</v>
      </c>
      <c r="EV59">
        <v>47.561999999999998</v>
      </c>
      <c r="EW59">
        <v>1755.66</v>
      </c>
      <c r="EX59">
        <v>39.47</v>
      </c>
      <c r="EY59">
        <v>0</v>
      </c>
      <c r="EZ59">
        <v>119</v>
      </c>
      <c r="FA59">
        <v>0</v>
      </c>
      <c r="FB59">
        <v>907.45931999999982</v>
      </c>
      <c r="FC59">
        <v>2.751153848984528</v>
      </c>
      <c r="FD59">
        <v>33.399999936457213</v>
      </c>
      <c r="FE59">
        <v>16905.328000000001</v>
      </c>
      <c r="FF59">
        <v>15</v>
      </c>
      <c r="FG59">
        <v>1693595499.5</v>
      </c>
      <c r="FH59" t="s">
        <v>647</v>
      </c>
      <c r="FI59">
        <v>1693595494.5</v>
      </c>
      <c r="FJ59">
        <v>1693595499.5</v>
      </c>
      <c r="FK59">
        <v>56</v>
      </c>
      <c r="FL59">
        <v>-0.20599999999999999</v>
      </c>
      <c r="FM59">
        <v>-1E-3</v>
      </c>
      <c r="FN59">
        <v>-2.1150000000000002</v>
      </c>
      <c r="FO59">
        <v>-5.5E-2</v>
      </c>
      <c r="FP59">
        <v>600</v>
      </c>
      <c r="FQ59">
        <v>18</v>
      </c>
      <c r="FR59">
        <v>0.1</v>
      </c>
      <c r="FS59">
        <v>0.05</v>
      </c>
      <c r="FT59">
        <v>41.571699611238593</v>
      </c>
      <c r="FU59">
        <v>-0.44479921246428028</v>
      </c>
      <c r="FV59">
        <v>0.187772734809773</v>
      </c>
      <c r="FW59">
        <v>1</v>
      </c>
      <c r="FX59">
        <v>0.25896009231632278</v>
      </c>
      <c r="FY59">
        <v>4.4480333245011272E-2</v>
      </c>
      <c r="FZ59">
        <v>1.1272977740735419E-2</v>
      </c>
      <c r="GA59">
        <v>1</v>
      </c>
      <c r="GB59">
        <v>2</v>
      </c>
      <c r="GC59">
        <v>2</v>
      </c>
      <c r="GD59" t="s">
        <v>427</v>
      </c>
      <c r="GE59">
        <v>2.8969800000000001</v>
      </c>
      <c r="GF59">
        <v>2.81854</v>
      </c>
      <c r="GG59">
        <v>0.11469</v>
      </c>
      <c r="GH59">
        <v>0.122034</v>
      </c>
      <c r="GI59">
        <v>0.115457</v>
      </c>
      <c r="GJ59">
        <v>9.8509100000000002E-2</v>
      </c>
      <c r="GK59">
        <v>24488.5</v>
      </c>
      <c r="GL59">
        <v>24425.5</v>
      </c>
      <c r="GM59">
        <v>24546.1</v>
      </c>
      <c r="GN59">
        <v>24852.400000000001</v>
      </c>
      <c r="GO59">
        <v>28847.8</v>
      </c>
      <c r="GP59">
        <v>29256.5</v>
      </c>
      <c r="GQ59">
        <v>33191.300000000003</v>
      </c>
      <c r="GR59">
        <v>33141.199999999997</v>
      </c>
      <c r="GS59">
        <v>1.9394</v>
      </c>
      <c r="GT59">
        <v>1.7307999999999999</v>
      </c>
      <c r="GU59">
        <v>-2.7120099999999999E-3</v>
      </c>
      <c r="GV59">
        <v>0</v>
      </c>
      <c r="GW59">
        <v>27.994800000000001</v>
      </c>
      <c r="GX59">
        <v>999.9</v>
      </c>
      <c r="GY59">
        <v>27.2</v>
      </c>
      <c r="GZ59">
        <v>48</v>
      </c>
      <c r="HA59">
        <v>30.6233</v>
      </c>
      <c r="HB59">
        <v>63.186100000000003</v>
      </c>
      <c r="HC59">
        <v>27.443899999999999</v>
      </c>
      <c r="HD59">
        <v>1</v>
      </c>
      <c r="HE59">
        <v>0.63052799999999998</v>
      </c>
      <c r="HF59">
        <v>4.3466899999999997</v>
      </c>
      <c r="HG59">
        <v>20.1065</v>
      </c>
      <c r="HH59">
        <v>5.23346</v>
      </c>
      <c r="HI59">
        <v>11.9255</v>
      </c>
      <c r="HJ59">
        <v>4.9598000000000004</v>
      </c>
      <c r="HK59">
        <v>3.2888999999999999</v>
      </c>
      <c r="HL59">
        <v>9999</v>
      </c>
      <c r="HM59">
        <v>9999</v>
      </c>
      <c r="HN59">
        <v>9999</v>
      </c>
      <c r="HO59">
        <v>902.3</v>
      </c>
      <c r="HP59">
        <v>1.88113</v>
      </c>
      <c r="HQ59">
        <v>1.8785099999999999</v>
      </c>
      <c r="HR59">
        <v>1.8864099999999999</v>
      </c>
      <c r="HS59">
        <v>1.8840600000000001</v>
      </c>
      <c r="HT59">
        <v>1.88171</v>
      </c>
      <c r="HU59">
        <v>1.88063</v>
      </c>
      <c r="HV59">
        <v>1.88185</v>
      </c>
      <c r="HW59">
        <v>1.88141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-2.133</v>
      </c>
      <c r="IL59">
        <v>4.0300000000000002E-2</v>
      </c>
      <c r="IM59">
        <v>-2.785782625774615</v>
      </c>
      <c r="IN59">
        <v>2.2153513873161218E-3</v>
      </c>
      <c r="IO59">
        <v>-2.2967369670569612E-6</v>
      </c>
      <c r="IP59">
        <v>7.7859689150384122E-10</v>
      </c>
      <c r="IQ59">
        <v>-0.21194621379263651</v>
      </c>
      <c r="IR59">
        <v>-4.1434251034592161E-3</v>
      </c>
      <c r="IS59">
        <v>8.3987709687394815E-4</v>
      </c>
      <c r="IT59">
        <v>-7.4586254598011197E-6</v>
      </c>
      <c r="IU59">
        <v>2</v>
      </c>
      <c r="IV59">
        <v>1930</v>
      </c>
      <c r="IW59">
        <v>2</v>
      </c>
      <c r="IX59">
        <v>41</v>
      </c>
      <c r="IY59">
        <v>0.7</v>
      </c>
      <c r="IZ59">
        <v>0.6</v>
      </c>
      <c r="JA59">
        <v>1.3745099999999999</v>
      </c>
      <c r="JB59">
        <v>2.5573700000000001</v>
      </c>
      <c r="JC59">
        <v>1.24512</v>
      </c>
      <c r="JD59">
        <v>2.2522000000000002</v>
      </c>
      <c r="JE59">
        <v>1.4501999999999999</v>
      </c>
      <c r="JF59">
        <v>2.5146500000000001</v>
      </c>
      <c r="JG59">
        <v>52.6511</v>
      </c>
      <c r="JH59">
        <v>24.017499999999998</v>
      </c>
      <c r="JI59">
        <v>18</v>
      </c>
      <c r="JJ59">
        <v>497.24900000000002</v>
      </c>
      <c r="JK59">
        <v>406.08800000000002</v>
      </c>
      <c r="JL59">
        <v>22.318100000000001</v>
      </c>
      <c r="JM59">
        <v>34.824399999999997</v>
      </c>
      <c r="JN59">
        <v>30</v>
      </c>
      <c r="JO59">
        <v>34.711799999999997</v>
      </c>
      <c r="JP59">
        <v>34.667700000000004</v>
      </c>
      <c r="JQ59">
        <v>27.620799999999999</v>
      </c>
      <c r="JR59">
        <v>35.462299999999999</v>
      </c>
      <c r="JS59">
        <v>0</v>
      </c>
      <c r="JT59">
        <v>22.320399999999999</v>
      </c>
      <c r="JU59">
        <v>600</v>
      </c>
      <c r="JV59">
        <v>18.282499999999999</v>
      </c>
      <c r="JW59">
        <v>99.067300000000003</v>
      </c>
      <c r="JX59">
        <v>98.978300000000004</v>
      </c>
    </row>
    <row r="60" spans="1:284" x14ac:dyDescent="0.3">
      <c r="A60">
        <v>52</v>
      </c>
      <c r="B60">
        <v>1693595635</v>
      </c>
      <c r="C60">
        <v>10884.400000095369</v>
      </c>
      <c r="D60" t="s">
        <v>648</v>
      </c>
      <c r="E60" t="s">
        <v>649</v>
      </c>
      <c r="F60" t="s">
        <v>416</v>
      </c>
      <c r="G60" t="s">
        <v>590</v>
      </c>
      <c r="H60" t="s">
        <v>591</v>
      </c>
      <c r="I60" t="s">
        <v>419</v>
      </c>
      <c r="J60" t="s">
        <v>511</v>
      </c>
      <c r="K60" t="s">
        <v>510</v>
      </c>
      <c r="L60" t="s">
        <v>592</v>
      </c>
      <c r="M60">
        <v>1693595635</v>
      </c>
      <c r="N60">
        <f t="shared" si="46"/>
        <v>3.0133970670146995E-3</v>
      </c>
      <c r="O60">
        <f t="shared" si="47"/>
        <v>3.0133970670146994</v>
      </c>
      <c r="P60">
        <f t="shared" si="48"/>
        <v>42.81998559097719</v>
      </c>
      <c r="Q60">
        <f t="shared" si="49"/>
        <v>746.05799999999999</v>
      </c>
      <c r="R60">
        <f t="shared" si="50"/>
        <v>369.76461457655478</v>
      </c>
      <c r="S60">
        <f t="shared" si="51"/>
        <v>36.93271615911631</v>
      </c>
      <c r="T60">
        <f t="shared" si="52"/>
        <v>74.517537011463602</v>
      </c>
      <c r="U60">
        <f t="shared" si="53"/>
        <v>0.19520903102642836</v>
      </c>
      <c r="V60">
        <f t="shared" si="54"/>
        <v>2.926155596611236</v>
      </c>
      <c r="W60">
        <f t="shared" si="55"/>
        <v>0.18825210427612862</v>
      </c>
      <c r="X60">
        <f t="shared" si="56"/>
        <v>0.11826196157537172</v>
      </c>
      <c r="Y60">
        <f t="shared" si="57"/>
        <v>344.39719864359631</v>
      </c>
      <c r="Z60">
        <f t="shared" si="58"/>
        <v>29.232790548255416</v>
      </c>
      <c r="AA60">
        <f t="shared" si="59"/>
        <v>28.066700000000001</v>
      </c>
      <c r="AB60">
        <f t="shared" si="60"/>
        <v>3.8096205145381394</v>
      </c>
      <c r="AC60">
        <f t="shared" si="61"/>
        <v>59.589883582111781</v>
      </c>
      <c r="AD60">
        <f t="shared" si="62"/>
        <v>2.2593638754816796</v>
      </c>
      <c r="AE60">
        <f t="shared" si="63"/>
        <v>3.7915225532676078</v>
      </c>
      <c r="AF60">
        <f t="shared" si="64"/>
        <v>1.5502566390564598</v>
      </c>
      <c r="AG60">
        <f t="shared" si="65"/>
        <v>-132.89081065534825</v>
      </c>
      <c r="AH60">
        <f t="shared" si="66"/>
        <v>-12.888575372852282</v>
      </c>
      <c r="AI60">
        <f t="shared" si="67"/>
        <v>-0.96035121425766146</v>
      </c>
      <c r="AJ60">
        <f t="shared" si="68"/>
        <v>197.65746140113811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52601.682528369995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650</v>
      </c>
      <c r="AW60">
        <v>10418.700000000001</v>
      </c>
      <c r="AX60">
        <v>914.64799999999991</v>
      </c>
      <c r="AY60">
        <v>1294.244356414212</v>
      </c>
      <c r="AZ60">
        <f t="shared" si="73"/>
        <v>0.2932957401227605</v>
      </c>
      <c r="BA60">
        <v>0.5</v>
      </c>
      <c r="BB60">
        <f t="shared" si="74"/>
        <v>1513.3028993217981</v>
      </c>
      <c r="BC60">
        <f t="shared" si="75"/>
        <v>42.81998559097719</v>
      </c>
      <c r="BD60">
        <f t="shared" si="76"/>
        <v>221.92264694325306</v>
      </c>
      <c r="BE60">
        <f t="shared" si="77"/>
        <v>3.0931956946160528E-2</v>
      </c>
      <c r="BF60">
        <f t="shared" si="78"/>
        <v>1.6516399186844579</v>
      </c>
      <c r="BG60">
        <f t="shared" si="79"/>
        <v>672.17400227876612</v>
      </c>
      <c r="BH60" t="s">
        <v>651</v>
      </c>
      <c r="BI60">
        <v>693.75</v>
      </c>
      <c r="BJ60">
        <f t="shared" si="80"/>
        <v>693.75</v>
      </c>
      <c r="BK60">
        <f t="shared" si="81"/>
        <v>0.46397293790634764</v>
      </c>
      <c r="BL60">
        <f t="shared" si="82"/>
        <v>0.63213975678461198</v>
      </c>
      <c r="BM60">
        <f t="shared" si="83"/>
        <v>0.78069100097358324</v>
      </c>
      <c r="BN60">
        <f t="shared" si="84"/>
        <v>1.2625947495616494</v>
      </c>
      <c r="BO60">
        <f t="shared" si="85"/>
        <v>0.87669643184199031</v>
      </c>
      <c r="BP60">
        <f t="shared" si="86"/>
        <v>0.47947074313760546</v>
      </c>
      <c r="BQ60">
        <f t="shared" si="87"/>
        <v>0.52052925686239448</v>
      </c>
      <c r="BR60">
        <v>8070</v>
      </c>
      <c r="BS60">
        <v>290.00000000000011</v>
      </c>
      <c r="BT60">
        <v>1197.3399999999999</v>
      </c>
      <c r="BU60">
        <v>145</v>
      </c>
      <c r="BV60">
        <v>10418.700000000001</v>
      </c>
      <c r="BW60">
        <v>1194.6099999999999</v>
      </c>
      <c r="BX60">
        <v>2.73</v>
      </c>
      <c r="BY60">
        <v>300.00000000000011</v>
      </c>
      <c r="BZ60">
        <v>38.200000000000003</v>
      </c>
      <c r="CA60">
        <v>1294.244356414212</v>
      </c>
      <c r="CB60">
        <v>1.197006381861452</v>
      </c>
      <c r="CC60">
        <v>-103.8091600952133</v>
      </c>
      <c r="CD60">
        <v>1.0205739963610301</v>
      </c>
      <c r="CE60">
        <v>0.9973010059255859</v>
      </c>
      <c r="CF60">
        <v>-1.130843870967743E-2</v>
      </c>
      <c r="CG60">
        <v>289.99999999999989</v>
      </c>
      <c r="CH60">
        <v>1189.4100000000001</v>
      </c>
      <c r="CI60">
        <v>695</v>
      </c>
      <c r="CJ60">
        <v>10390.6</v>
      </c>
      <c r="CK60">
        <v>1194.3399999999999</v>
      </c>
      <c r="CL60">
        <v>-4.93</v>
      </c>
      <c r="CZ60">
        <f t="shared" si="88"/>
        <v>1800.14</v>
      </c>
      <c r="DA60">
        <f t="shared" si="89"/>
        <v>1513.3028993217981</v>
      </c>
      <c r="DB60">
        <f t="shared" si="90"/>
        <v>0.84065844841056703</v>
      </c>
      <c r="DC60">
        <f t="shared" si="91"/>
        <v>0.19131689682113406</v>
      </c>
      <c r="DD60">
        <v>6</v>
      </c>
      <c r="DE60">
        <v>0.5</v>
      </c>
      <c r="DF60" t="s">
        <v>425</v>
      </c>
      <c r="DG60">
        <v>2</v>
      </c>
      <c r="DH60">
        <v>1693595635</v>
      </c>
      <c r="DI60">
        <v>746.05799999999999</v>
      </c>
      <c r="DJ60">
        <v>800.05899999999997</v>
      </c>
      <c r="DK60">
        <v>22.6204</v>
      </c>
      <c r="DL60">
        <v>19.0914</v>
      </c>
      <c r="DM60">
        <v>748.351</v>
      </c>
      <c r="DN60">
        <v>22.5868</v>
      </c>
      <c r="DO60">
        <v>500.74799999999999</v>
      </c>
      <c r="DP60">
        <v>99.781700000000001</v>
      </c>
      <c r="DQ60">
        <v>9.9994200000000005E-2</v>
      </c>
      <c r="DR60">
        <v>27.984999999999999</v>
      </c>
      <c r="DS60">
        <v>28.066700000000001</v>
      </c>
      <c r="DT60">
        <v>999.9</v>
      </c>
      <c r="DU60">
        <v>0</v>
      </c>
      <c r="DV60">
        <v>0</v>
      </c>
      <c r="DW60">
        <v>10002.5</v>
      </c>
      <c r="DX60">
        <v>0</v>
      </c>
      <c r="DY60">
        <v>110.995</v>
      </c>
      <c r="DZ60">
        <v>-54.000500000000002</v>
      </c>
      <c r="EA60">
        <v>763.32500000000005</v>
      </c>
      <c r="EB60">
        <v>815.63</v>
      </c>
      <c r="EC60">
        <v>3.5289299999999999</v>
      </c>
      <c r="ED60">
        <v>800.05899999999997</v>
      </c>
      <c r="EE60">
        <v>19.0914</v>
      </c>
      <c r="EF60">
        <v>2.2570999999999999</v>
      </c>
      <c r="EG60">
        <v>1.9049799999999999</v>
      </c>
      <c r="EH60">
        <v>19.3734</v>
      </c>
      <c r="EI60">
        <v>16.675899999999999</v>
      </c>
      <c r="EJ60">
        <v>1800.14</v>
      </c>
      <c r="EK60">
        <v>0.97799100000000005</v>
      </c>
      <c r="EL60">
        <v>2.20086E-2</v>
      </c>
      <c r="EM60">
        <v>0</v>
      </c>
      <c r="EN60">
        <v>915.02800000000002</v>
      </c>
      <c r="EO60">
        <v>5.0010300000000001</v>
      </c>
      <c r="EP60">
        <v>17039.5</v>
      </c>
      <c r="EQ60">
        <v>14702.2</v>
      </c>
      <c r="ER60">
        <v>45.936999999999998</v>
      </c>
      <c r="ES60">
        <v>48</v>
      </c>
      <c r="ET60">
        <v>47.25</v>
      </c>
      <c r="EU60">
        <v>46.936999999999998</v>
      </c>
      <c r="EV60">
        <v>47.436999999999998</v>
      </c>
      <c r="EW60">
        <v>1755.63</v>
      </c>
      <c r="EX60">
        <v>39.51</v>
      </c>
      <c r="EY60">
        <v>0</v>
      </c>
      <c r="EZ60">
        <v>98</v>
      </c>
      <c r="FA60">
        <v>0</v>
      </c>
      <c r="FB60">
        <v>914.64799999999991</v>
      </c>
      <c r="FC60">
        <v>3.3709398689823027E-2</v>
      </c>
      <c r="FD60">
        <v>5.0358974327783486</v>
      </c>
      <c r="FE60">
        <v>17032.534615384611</v>
      </c>
      <c r="FF60">
        <v>15</v>
      </c>
      <c r="FG60">
        <v>1693595596.5</v>
      </c>
      <c r="FH60" t="s">
        <v>652</v>
      </c>
      <c r="FI60">
        <v>1693595595</v>
      </c>
      <c r="FJ60">
        <v>1693595596.5</v>
      </c>
      <c r="FK60">
        <v>57</v>
      </c>
      <c r="FL60">
        <v>-0.20499999999999999</v>
      </c>
      <c r="FM60">
        <v>-3.0000000000000001E-3</v>
      </c>
      <c r="FN60">
        <v>-2.29</v>
      </c>
      <c r="FO60">
        <v>-5.2999999999999999E-2</v>
      </c>
      <c r="FP60">
        <v>800</v>
      </c>
      <c r="FQ60">
        <v>18</v>
      </c>
      <c r="FR60">
        <v>0.14000000000000001</v>
      </c>
      <c r="FS60">
        <v>0.08</v>
      </c>
      <c r="FT60">
        <v>42.66803448841948</v>
      </c>
      <c r="FU60">
        <v>-0.55684574499699935</v>
      </c>
      <c r="FV60">
        <v>0.1881755075586431</v>
      </c>
      <c r="FW60">
        <v>1</v>
      </c>
      <c r="FX60">
        <v>0.20106434060719969</v>
      </c>
      <c r="FY60">
        <v>1.114786196620959E-2</v>
      </c>
      <c r="FZ60">
        <v>5.1150012476038481E-3</v>
      </c>
      <c r="GA60">
        <v>1</v>
      </c>
      <c r="GB60">
        <v>2</v>
      </c>
      <c r="GC60">
        <v>2</v>
      </c>
      <c r="GD60" t="s">
        <v>427</v>
      </c>
      <c r="GE60">
        <v>2.8982800000000002</v>
      </c>
      <c r="GF60">
        <v>2.8180200000000002</v>
      </c>
      <c r="GG60">
        <v>0.14204900000000001</v>
      </c>
      <c r="GH60">
        <v>0.14852899999999999</v>
      </c>
      <c r="GI60">
        <v>0.11493100000000001</v>
      </c>
      <c r="GJ60">
        <v>0.10152600000000001</v>
      </c>
      <c r="GK60">
        <v>23729.1</v>
      </c>
      <c r="GL60">
        <v>23684.799999999999</v>
      </c>
      <c r="GM60">
        <v>24543.9</v>
      </c>
      <c r="GN60">
        <v>24849.200000000001</v>
      </c>
      <c r="GO60">
        <v>28862.799999999999</v>
      </c>
      <c r="GP60">
        <v>29153.9</v>
      </c>
      <c r="GQ60">
        <v>33188.5</v>
      </c>
      <c r="GR60">
        <v>33135.9</v>
      </c>
      <c r="GS60">
        <v>1.9386000000000001</v>
      </c>
      <c r="GT60">
        <v>1.7302999999999999</v>
      </c>
      <c r="GU60">
        <v>5.5432299999999997E-3</v>
      </c>
      <c r="GV60">
        <v>0</v>
      </c>
      <c r="GW60">
        <v>27.976199999999999</v>
      </c>
      <c r="GX60">
        <v>999.9</v>
      </c>
      <c r="GY60">
        <v>27.1</v>
      </c>
      <c r="GZ60">
        <v>48.3</v>
      </c>
      <c r="HA60">
        <v>30.973800000000001</v>
      </c>
      <c r="HB60">
        <v>63.626100000000001</v>
      </c>
      <c r="HC60">
        <v>26.7989</v>
      </c>
      <c r="HD60">
        <v>1</v>
      </c>
      <c r="HE60">
        <v>0.63962399999999997</v>
      </c>
      <c r="HF60">
        <v>5.1864400000000002</v>
      </c>
      <c r="HG60">
        <v>20.0824</v>
      </c>
      <c r="HH60">
        <v>5.2346599999999999</v>
      </c>
      <c r="HI60">
        <v>11.9261</v>
      </c>
      <c r="HJ60">
        <v>4.9610000000000003</v>
      </c>
      <c r="HK60">
        <v>3.2890000000000001</v>
      </c>
      <c r="HL60">
        <v>9999</v>
      </c>
      <c r="HM60">
        <v>9999</v>
      </c>
      <c r="HN60">
        <v>9999</v>
      </c>
      <c r="HO60">
        <v>902.3</v>
      </c>
      <c r="HP60">
        <v>1.8811199999999999</v>
      </c>
      <c r="HQ60">
        <v>1.8785099999999999</v>
      </c>
      <c r="HR60">
        <v>1.8863799999999999</v>
      </c>
      <c r="HS60">
        <v>1.8840300000000001</v>
      </c>
      <c r="HT60">
        <v>1.88171</v>
      </c>
      <c r="HU60">
        <v>1.8806499999999999</v>
      </c>
      <c r="HV60">
        <v>1.8817600000000001</v>
      </c>
      <c r="HW60">
        <v>1.88141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-2.2930000000000001</v>
      </c>
      <c r="IL60">
        <v>3.3599999999999998E-2</v>
      </c>
      <c r="IM60">
        <v>-2.990668564618963</v>
      </c>
      <c r="IN60">
        <v>2.2153513873161218E-3</v>
      </c>
      <c r="IO60">
        <v>-2.2967369670569612E-6</v>
      </c>
      <c r="IP60">
        <v>7.7859689150384122E-10</v>
      </c>
      <c r="IQ60">
        <v>-0.215328462669203</v>
      </c>
      <c r="IR60">
        <v>-4.1434251034592161E-3</v>
      </c>
      <c r="IS60">
        <v>8.3987709687394815E-4</v>
      </c>
      <c r="IT60">
        <v>-7.4586254598011197E-6</v>
      </c>
      <c r="IU60">
        <v>2</v>
      </c>
      <c r="IV60">
        <v>1930</v>
      </c>
      <c r="IW60">
        <v>2</v>
      </c>
      <c r="IX60">
        <v>41</v>
      </c>
      <c r="IY60">
        <v>0.7</v>
      </c>
      <c r="IZ60">
        <v>0.6</v>
      </c>
      <c r="JA60">
        <v>1.73706</v>
      </c>
      <c r="JB60">
        <v>2.5561500000000001</v>
      </c>
      <c r="JC60">
        <v>1.24512</v>
      </c>
      <c r="JD60">
        <v>2.2522000000000002</v>
      </c>
      <c r="JE60">
        <v>1.4501999999999999</v>
      </c>
      <c r="JF60">
        <v>2.3840300000000001</v>
      </c>
      <c r="JG60">
        <v>52.789200000000001</v>
      </c>
      <c r="JH60">
        <v>24.008700000000001</v>
      </c>
      <c r="JI60">
        <v>18</v>
      </c>
      <c r="JJ60">
        <v>497.20800000000003</v>
      </c>
      <c r="JK60">
        <v>406.22899999999998</v>
      </c>
      <c r="JL60">
        <v>22.007400000000001</v>
      </c>
      <c r="JM60">
        <v>34.876600000000003</v>
      </c>
      <c r="JN60">
        <v>30.001100000000001</v>
      </c>
      <c r="JO60">
        <v>34.775399999999998</v>
      </c>
      <c r="JP60">
        <v>34.734299999999998</v>
      </c>
      <c r="JQ60">
        <v>34.872199999999999</v>
      </c>
      <c r="JR60">
        <v>32.595199999999998</v>
      </c>
      <c r="JS60">
        <v>0</v>
      </c>
      <c r="JT60">
        <v>21.997</v>
      </c>
      <c r="JU60">
        <v>800</v>
      </c>
      <c r="JV60">
        <v>19.232500000000002</v>
      </c>
      <c r="JW60">
        <v>99.058800000000005</v>
      </c>
      <c r="JX60">
        <v>98.963999999999999</v>
      </c>
    </row>
    <row r="61" spans="1:284" x14ac:dyDescent="0.3">
      <c r="A61">
        <v>53</v>
      </c>
      <c r="B61">
        <v>1693595753</v>
      </c>
      <c r="C61">
        <v>11002.400000095369</v>
      </c>
      <c r="D61" t="s">
        <v>653</v>
      </c>
      <c r="E61" t="s">
        <v>654</v>
      </c>
      <c r="F61" t="s">
        <v>416</v>
      </c>
      <c r="G61" t="s">
        <v>590</v>
      </c>
      <c r="H61" t="s">
        <v>591</v>
      </c>
      <c r="I61" t="s">
        <v>419</v>
      </c>
      <c r="J61" t="s">
        <v>511</v>
      </c>
      <c r="K61" t="s">
        <v>510</v>
      </c>
      <c r="L61" t="s">
        <v>592</v>
      </c>
      <c r="M61">
        <v>1693595753</v>
      </c>
      <c r="N61">
        <f t="shared" si="46"/>
        <v>2.3237670045923226E-3</v>
      </c>
      <c r="O61">
        <f t="shared" si="47"/>
        <v>2.3237670045923227</v>
      </c>
      <c r="P61">
        <f t="shared" si="48"/>
        <v>42.833393129741793</v>
      </c>
      <c r="Q61">
        <f t="shared" si="49"/>
        <v>1145</v>
      </c>
      <c r="R61">
        <f t="shared" si="50"/>
        <v>653.82370581399516</v>
      </c>
      <c r="S61">
        <f t="shared" si="51"/>
        <v>65.303901275522549</v>
      </c>
      <c r="T61">
        <f t="shared" si="52"/>
        <v>114.36258168000001</v>
      </c>
      <c r="U61">
        <f t="shared" si="53"/>
        <v>0.14989988123052</v>
      </c>
      <c r="V61">
        <f t="shared" si="54"/>
        <v>2.9234883193454846</v>
      </c>
      <c r="W61">
        <f t="shared" si="55"/>
        <v>0.14575713324746906</v>
      </c>
      <c r="X61">
        <f t="shared" si="56"/>
        <v>9.1460881253471404E-2</v>
      </c>
      <c r="Y61">
        <f t="shared" si="57"/>
        <v>344.33589864473612</v>
      </c>
      <c r="Z61">
        <f t="shared" si="58"/>
        <v>29.265507069549276</v>
      </c>
      <c r="AA61">
        <f t="shared" si="59"/>
        <v>27.974900000000002</v>
      </c>
      <c r="AB61">
        <f t="shared" si="60"/>
        <v>3.7892904469794697</v>
      </c>
      <c r="AC61">
        <f t="shared" si="61"/>
        <v>59.724274787581081</v>
      </c>
      <c r="AD61">
        <f t="shared" si="62"/>
        <v>2.2450323643632002</v>
      </c>
      <c r="AE61">
        <f t="shared" si="63"/>
        <v>3.7589947677858229</v>
      </c>
      <c r="AF61">
        <f t="shared" si="64"/>
        <v>1.5442580826162695</v>
      </c>
      <c r="AG61">
        <f t="shared" si="65"/>
        <v>-102.47812490252143</v>
      </c>
      <c r="AH61">
        <f t="shared" si="66"/>
        <v>-21.68728767270381</v>
      </c>
      <c r="AI61">
        <f t="shared" si="67"/>
        <v>-1.615504170306328</v>
      </c>
      <c r="AJ61">
        <f t="shared" si="68"/>
        <v>218.55498189920456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52550.694390410295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655</v>
      </c>
      <c r="AW61">
        <v>10420.4</v>
      </c>
      <c r="AX61">
        <v>918.86448000000007</v>
      </c>
      <c r="AY61">
        <v>1312.4003585330349</v>
      </c>
      <c r="AZ61">
        <f t="shared" si="73"/>
        <v>0.29985962437020242</v>
      </c>
      <c r="BA61">
        <v>0.5</v>
      </c>
      <c r="BB61">
        <f t="shared" si="74"/>
        <v>1513.0412993223679</v>
      </c>
      <c r="BC61">
        <f t="shared" si="75"/>
        <v>42.833393129741793</v>
      </c>
      <c r="BD61">
        <f t="shared" si="76"/>
        <v>226.8499978357041</v>
      </c>
      <c r="BE61">
        <f t="shared" si="77"/>
        <v>3.0946166299661796E-2</v>
      </c>
      <c r="BF61">
        <f t="shared" si="78"/>
        <v>1.614956615705325</v>
      </c>
      <c r="BG61">
        <f t="shared" si="79"/>
        <v>677.03843994752026</v>
      </c>
      <c r="BH61" t="s">
        <v>656</v>
      </c>
      <c r="BI61">
        <v>693.25</v>
      </c>
      <c r="BJ61">
        <f t="shared" si="80"/>
        <v>693.25</v>
      </c>
      <c r="BK61">
        <f t="shared" si="81"/>
        <v>0.47176942196594962</v>
      </c>
      <c r="BL61">
        <f t="shared" si="82"/>
        <v>0.6356063161546851</v>
      </c>
      <c r="BM61">
        <f t="shared" si="83"/>
        <v>0.77391885017525808</v>
      </c>
      <c r="BN61">
        <f t="shared" si="84"/>
        <v>1.2344139365857623</v>
      </c>
      <c r="BO61">
        <f t="shared" si="85"/>
        <v>0.86925017841504015</v>
      </c>
      <c r="BP61">
        <f t="shared" si="86"/>
        <v>0.47954196539867927</v>
      </c>
      <c r="BQ61">
        <f t="shared" si="87"/>
        <v>0.52045803460132078</v>
      </c>
      <c r="BR61">
        <v>8072</v>
      </c>
      <c r="BS61">
        <v>290.00000000000011</v>
      </c>
      <c r="BT61">
        <v>1210.9100000000001</v>
      </c>
      <c r="BU61">
        <v>135</v>
      </c>
      <c r="BV61">
        <v>10420.4</v>
      </c>
      <c r="BW61">
        <v>1208.58</v>
      </c>
      <c r="BX61">
        <v>2.33</v>
      </c>
      <c r="BY61">
        <v>300.00000000000011</v>
      </c>
      <c r="BZ61">
        <v>38.200000000000003</v>
      </c>
      <c r="CA61">
        <v>1312.4003585330349</v>
      </c>
      <c r="CB61">
        <v>1.0430432060973409</v>
      </c>
      <c r="CC61">
        <v>-108.186165633215</v>
      </c>
      <c r="CD61">
        <v>0.88931054991237812</v>
      </c>
      <c r="CE61">
        <v>0.99811157146871299</v>
      </c>
      <c r="CF61">
        <v>-1.130888987764184E-2</v>
      </c>
      <c r="CG61">
        <v>289.99999999999989</v>
      </c>
      <c r="CH61">
        <v>1203.3900000000001</v>
      </c>
      <c r="CI61">
        <v>675</v>
      </c>
      <c r="CJ61">
        <v>10392.1</v>
      </c>
      <c r="CK61">
        <v>1208.3</v>
      </c>
      <c r="CL61">
        <v>-4.91</v>
      </c>
      <c r="CZ61">
        <f t="shared" si="88"/>
        <v>1799.83</v>
      </c>
      <c r="DA61">
        <f t="shared" si="89"/>
        <v>1513.0412993223679</v>
      </c>
      <c r="DB61">
        <f t="shared" si="90"/>
        <v>0.84065789509140743</v>
      </c>
      <c r="DC61">
        <f t="shared" si="91"/>
        <v>0.19131579018281511</v>
      </c>
      <c r="DD61">
        <v>6</v>
      </c>
      <c r="DE61">
        <v>0.5</v>
      </c>
      <c r="DF61" t="s">
        <v>425</v>
      </c>
      <c r="DG61">
        <v>2</v>
      </c>
      <c r="DH61">
        <v>1693595753</v>
      </c>
      <c r="DI61">
        <v>1145</v>
      </c>
      <c r="DJ61">
        <v>1199.53</v>
      </c>
      <c r="DK61">
        <v>22.4773</v>
      </c>
      <c r="DL61">
        <v>19.7546</v>
      </c>
      <c r="DM61">
        <v>1147.76</v>
      </c>
      <c r="DN61">
        <v>22.444500000000001</v>
      </c>
      <c r="DO61">
        <v>500.577</v>
      </c>
      <c r="DP61">
        <v>99.779600000000002</v>
      </c>
      <c r="DQ61">
        <v>0.100384</v>
      </c>
      <c r="DR61">
        <v>27.837299999999999</v>
      </c>
      <c r="DS61">
        <v>27.974900000000002</v>
      </c>
      <c r="DT61">
        <v>999.9</v>
      </c>
      <c r="DU61">
        <v>0</v>
      </c>
      <c r="DV61">
        <v>0</v>
      </c>
      <c r="DW61">
        <v>9987.5</v>
      </c>
      <c r="DX61">
        <v>0</v>
      </c>
      <c r="DY61">
        <v>257.08800000000002</v>
      </c>
      <c r="DZ61">
        <v>-54.532499999999999</v>
      </c>
      <c r="EA61">
        <v>1171.33</v>
      </c>
      <c r="EB61">
        <v>1223.71</v>
      </c>
      <c r="EC61">
        <v>2.7227199999999998</v>
      </c>
      <c r="ED61">
        <v>1199.53</v>
      </c>
      <c r="EE61">
        <v>19.7546</v>
      </c>
      <c r="EF61">
        <v>2.2427800000000002</v>
      </c>
      <c r="EG61">
        <v>1.9711099999999999</v>
      </c>
      <c r="EH61">
        <v>19.2712</v>
      </c>
      <c r="EI61">
        <v>17.214099999999998</v>
      </c>
      <c r="EJ61">
        <v>1799.83</v>
      </c>
      <c r="EK61">
        <v>0.97800699999999996</v>
      </c>
      <c r="EL61">
        <v>2.19934E-2</v>
      </c>
      <c r="EM61">
        <v>0</v>
      </c>
      <c r="EN61">
        <v>918.75800000000004</v>
      </c>
      <c r="EO61">
        <v>5.0010300000000001</v>
      </c>
      <c r="EP61">
        <v>17100.7</v>
      </c>
      <c r="EQ61">
        <v>14699.7</v>
      </c>
      <c r="ER61">
        <v>45.936999999999998</v>
      </c>
      <c r="ES61">
        <v>48.125</v>
      </c>
      <c r="ET61">
        <v>47.186999999999998</v>
      </c>
      <c r="EU61">
        <v>46.875</v>
      </c>
      <c r="EV61">
        <v>47.375</v>
      </c>
      <c r="EW61">
        <v>1755.36</v>
      </c>
      <c r="EX61">
        <v>39.47</v>
      </c>
      <c r="EY61">
        <v>0</v>
      </c>
      <c r="EZ61">
        <v>116</v>
      </c>
      <c r="FA61">
        <v>0</v>
      </c>
      <c r="FB61">
        <v>918.86448000000007</v>
      </c>
      <c r="FC61">
        <v>1.0664615208915851</v>
      </c>
      <c r="FD61">
        <v>-4.8076922520127647</v>
      </c>
      <c r="FE61">
        <v>17103.988000000001</v>
      </c>
      <c r="FF61">
        <v>15</v>
      </c>
      <c r="FG61">
        <v>1693595710</v>
      </c>
      <c r="FH61" t="s">
        <v>657</v>
      </c>
      <c r="FI61">
        <v>1693595710</v>
      </c>
      <c r="FJ61">
        <v>1693595702</v>
      </c>
      <c r="FK61">
        <v>58</v>
      </c>
      <c r="FL61">
        <v>-0.46600000000000003</v>
      </c>
      <c r="FM61">
        <v>2E-3</v>
      </c>
      <c r="FN61">
        <v>-2.76</v>
      </c>
      <c r="FO61">
        <v>-3.5000000000000003E-2</v>
      </c>
      <c r="FP61">
        <v>1200</v>
      </c>
      <c r="FQ61">
        <v>19</v>
      </c>
      <c r="FR61">
        <v>0.19</v>
      </c>
      <c r="FS61">
        <v>0.08</v>
      </c>
      <c r="FT61">
        <v>42.874519506300068</v>
      </c>
      <c r="FU61">
        <v>0.38793222149939999</v>
      </c>
      <c r="FV61">
        <v>0.18014727337931019</v>
      </c>
      <c r="FW61">
        <v>1</v>
      </c>
      <c r="FX61">
        <v>0.15661124549447761</v>
      </c>
      <c r="FY61">
        <v>-8.3182947935518513E-3</v>
      </c>
      <c r="FZ61">
        <v>3.311381555073328E-3</v>
      </c>
      <c r="GA61">
        <v>1</v>
      </c>
      <c r="GB61">
        <v>2</v>
      </c>
      <c r="GC61">
        <v>2</v>
      </c>
      <c r="GD61" t="s">
        <v>427</v>
      </c>
      <c r="GE61">
        <v>2.8976500000000001</v>
      </c>
      <c r="GF61">
        <v>2.8182800000000001</v>
      </c>
      <c r="GG61">
        <v>0.18726300000000001</v>
      </c>
      <c r="GH61">
        <v>0.192444</v>
      </c>
      <c r="GI61">
        <v>0.1144</v>
      </c>
      <c r="GJ61">
        <v>0.103967</v>
      </c>
      <c r="GK61">
        <v>22473.7</v>
      </c>
      <c r="GL61">
        <v>22457.200000000001</v>
      </c>
      <c r="GM61">
        <v>24540.9</v>
      </c>
      <c r="GN61">
        <v>24844.9</v>
      </c>
      <c r="GO61">
        <v>28877.5</v>
      </c>
      <c r="GP61">
        <v>29069.8</v>
      </c>
      <c r="GQ61">
        <v>33185.1</v>
      </c>
      <c r="GR61">
        <v>33130.400000000001</v>
      </c>
      <c r="GS61">
        <v>1.9366000000000001</v>
      </c>
      <c r="GT61">
        <v>1.7302999999999999</v>
      </c>
      <c r="GU61">
        <v>3.1292400000000001E-3</v>
      </c>
      <c r="GV61">
        <v>0</v>
      </c>
      <c r="GW61">
        <v>27.9238</v>
      </c>
      <c r="GX61">
        <v>999.9</v>
      </c>
      <c r="GY61">
        <v>26.7</v>
      </c>
      <c r="GZ61">
        <v>48.5</v>
      </c>
      <c r="HA61">
        <v>30.8248</v>
      </c>
      <c r="HB61">
        <v>63.196100000000001</v>
      </c>
      <c r="HC61">
        <v>25.849399999999999</v>
      </c>
      <c r="HD61">
        <v>1</v>
      </c>
      <c r="HE61">
        <v>0.642378</v>
      </c>
      <c r="HF61">
        <v>4.4953500000000002</v>
      </c>
      <c r="HG61">
        <v>20.102499999999999</v>
      </c>
      <c r="HH61">
        <v>5.2352600000000002</v>
      </c>
      <c r="HI61">
        <v>11.9261</v>
      </c>
      <c r="HJ61">
        <v>4.9598000000000004</v>
      </c>
      <c r="HK61">
        <v>3.2890000000000001</v>
      </c>
      <c r="HL61">
        <v>9999</v>
      </c>
      <c r="HM61">
        <v>9999</v>
      </c>
      <c r="HN61">
        <v>9999</v>
      </c>
      <c r="HO61">
        <v>902.4</v>
      </c>
      <c r="HP61">
        <v>1.8811</v>
      </c>
      <c r="HQ61">
        <v>1.87845</v>
      </c>
      <c r="HR61">
        <v>1.88635</v>
      </c>
      <c r="HS61">
        <v>1.8839999999999999</v>
      </c>
      <c r="HT61">
        <v>1.88168</v>
      </c>
      <c r="HU61">
        <v>1.8806</v>
      </c>
      <c r="HV61">
        <v>1.8817299999999999</v>
      </c>
      <c r="HW61">
        <v>1.8813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-2.76</v>
      </c>
      <c r="IL61">
        <v>3.2800000000000003E-2</v>
      </c>
      <c r="IM61">
        <v>-3.4572262713875621</v>
      </c>
      <c r="IN61">
        <v>2.2153513873161218E-3</v>
      </c>
      <c r="IO61">
        <v>-2.2967369670569612E-6</v>
      </c>
      <c r="IP61">
        <v>7.7859689150384122E-10</v>
      </c>
      <c r="IQ61">
        <v>-0.2129419693323357</v>
      </c>
      <c r="IR61">
        <v>-4.1434251034592161E-3</v>
      </c>
      <c r="IS61">
        <v>8.3987709687394815E-4</v>
      </c>
      <c r="IT61">
        <v>-7.4586254598011197E-6</v>
      </c>
      <c r="IU61">
        <v>2</v>
      </c>
      <c r="IV61">
        <v>1930</v>
      </c>
      <c r="IW61">
        <v>2</v>
      </c>
      <c r="IX61">
        <v>41</v>
      </c>
      <c r="IY61">
        <v>0.7</v>
      </c>
      <c r="IZ61">
        <v>0.8</v>
      </c>
      <c r="JA61">
        <v>2.4169900000000002</v>
      </c>
      <c r="JB61">
        <v>2.5341800000000001</v>
      </c>
      <c r="JC61">
        <v>1.24512</v>
      </c>
      <c r="JD61">
        <v>2.2522000000000002</v>
      </c>
      <c r="JE61">
        <v>1.4501999999999999</v>
      </c>
      <c r="JF61">
        <v>2.2997999999999998</v>
      </c>
      <c r="JG61">
        <v>52.962600000000002</v>
      </c>
      <c r="JH61">
        <v>24.052499999999998</v>
      </c>
      <c r="JI61">
        <v>18</v>
      </c>
      <c r="JJ61">
        <v>496.51600000000002</v>
      </c>
      <c r="JK61">
        <v>406.81799999999998</v>
      </c>
      <c r="JL61">
        <v>22.030100000000001</v>
      </c>
      <c r="JM61">
        <v>34.954999999999998</v>
      </c>
      <c r="JN61">
        <v>30.0001</v>
      </c>
      <c r="JO61">
        <v>34.861699999999999</v>
      </c>
      <c r="JP61">
        <v>34.820300000000003</v>
      </c>
      <c r="JQ61">
        <v>48.485999999999997</v>
      </c>
      <c r="JR61">
        <v>29.434200000000001</v>
      </c>
      <c r="JS61">
        <v>0</v>
      </c>
      <c r="JT61">
        <v>22.034099999999999</v>
      </c>
      <c r="JU61">
        <v>1200</v>
      </c>
      <c r="JV61">
        <v>19.892900000000001</v>
      </c>
      <c r="JW61">
        <v>99.047799999999995</v>
      </c>
      <c r="JX61">
        <v>98.947100000000006</v>
      </c>
    </row>
    <row r="62" spans="1:284" x14ac:dyDescent="0.3">
      <c r="A62">
        <v>54</v>
      </c>
      <c r="B62">
        <v>1693595853.5</v>
      </c>
      <c r="C62">
        <v>11102.900000095369</v>
      </c>
      <c r="D62" t="s">
        <v>658</v>
      </c>
      <c r="E62" t="s">
        <v>659</v>
      </c>
      <c r="F62" t="s">
        <v>416</v>
      </c>
      <c r="G62" t="s">
        <v>590</v>
      </c>
      <c r="H62" t="s">
        <v>591</v>
      </c>
      <c r="I62" t="s">
        <v>419</v>
      </c>
      <c r="J62" t="s">
        <v>511</v>
      </c>
      <c r="K62" t="s">
        <v>510</v>
      </c>
      <c r="L62" t="s">
        <v>592</v>
      </c>
      <c r="M62">
        <v>1693595853.5</v>
      </c>
      <c r="N62">
        <f t="shared" si="46"/>
        <v>1.8317716741481534E-3</v>
      </c>
      <c r="O62">
        <f t="shared" si="47"/>
        <v>1.8317716741481533</v>
      </c>
      <c r="P62">
        <f t="shared" si="48"/>
        <v>43.275734022778622</v>
      </c>
      <c r="Q62">
        <f t="shared" si="49"/>
        <v>1445.3150000000001</v>
      </c>
      <c r="R62">
        <f t="shared" si="50"/>
        <v>814.77226300323537</v>
      </c>
      <c r="S62">
        <f t="shared" si="51"/>
        <v>81.3766510566101</v>
      </c>
      <c r="T62">
        <f t="shared" si="52"/>
        <v>144.35309074999452</v>
      </c>
      <c r="U62">
        <f t="shared" si="53"/>
        <v>0.11725435833972568</v>
      </c>
      <c r="V62">
        <f t="shared" si="54"/>
        <v>2.9265041213846463</v>
      </c>
      <c r="W62">
        <f t="shared" si="55"/>
        <v>0.11470558383587078</v>
      </c>
      <c r="X62">
        <f t="shared" si="56"/>
        <v>7.1915372704939237E-2</v>
      </c>
      <c r="Y62">
        <f t="shared" si="57"/>
        <v>344.34599864443044</v>
      </c>
      <c r="Z62">
        <f t="shared" si="58"/>
        <v>29.355836967968973</v>
      </c>
      <c r="AA62">
        <f t="shared" si="59"/>
        <v>27.985299999999999</v>
      </c>
      <c r="AB62">
        <f t="shared" si="60"/>
        <v>3.7915888709933472</v>
      </c>
      <c r="AC62">
        <f t="shared" si="61"/>
        <v>59.845801928726985</v>
      </c>
      <c r="AD62">
        <f t="shared" si="62"/>
        <v>2.2448255693028001</v>
      </c>
      <c r="AE62">
        <f t="shared" si="63"/>
        <v>3.751015939223711</v>
      </c>
      <c r="AF62">
        <f t="shared" si="64"/>
        <v>1.5467633016905471</v>
      </c>
      <c r="AG62">
        <f t="shared" si="65"/>
        <v>-80.781130829933559</v>
      </c>
      <c r="AH62">
        <f t="shared" si="66"/>
        <v>-29.093468471421239</v>
      </c>
      <c r="AI62">
        <f t="shared" si="67"/>
        <v>-2.1646829419934339</v>
      </c>
      <c r="AJ62">
        <f t="shared" si="68"/>
        <v>232.30671640108224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52643.801875436104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660</v>
      </c>
      <c r="AW62">
        <v>10420.700000000001</v>
      </c>
      <c r="AX62">
        <v>919.43272000000002</v>
      </c>
      <c r="AY62">
        <v>1317.547933017722</v>
      </c>
      <c r="AZ62">
        <f t="shared" si="73"/>
        <v>0.30216374147836567</v>
      </c>
      <c r="BA62">
        <v>0.5</v>
      </c>
      <c r="BB62">
        <f t="shared" si="74"/>
        <v>1513.0835993222154</v>
      </c>
      <c r="BC62">
        <f t="shared" si="75"/>
        <v>43.275734022778622</v>
      </c>
      <c r="BD62">
        <f t="shared" si="76"/>
        <v>228.59950077037647</v>
      </c>
      <c r="BE62">
        <f t="shared" si="77"/>
        <v>3.1237645151461282E-2</v>
      </c>
      <c r="BF62">
        <f t="shared" si="78"/>
        <v>1.6047401494833042</v>
      </c>
      <c r="BG62">
        <f t="shared" si="79"/>
        <v>678.40576803174997</v>
      </c>
      <c r="BH62" t="s">
        <v>661</v>
      </c>
      <c r="BI62">
        <v>691.79</v>
      </c>
      <c r="BJ62">
        <f t="shared" si="80"/>
        <v>691.79</v>
      </c>
      <c r="BK62">
        <f t="shared" si="81"/>
        <v>0.47494130371749077</v>
      </c>
      <c r="BL62">
        <f t="shared" si="82"/>
        <v>0.63621281011621955</v>
      </c>
      <c r="BM62">
        <f t="shared" si="83"/>
        <v>0.77162786012900264</v>
      </c>
      <c r="BN62">
        <f t="shared" si="84"/>
        <v>1.2289350183633063</v>
      </c>
      <c r="BO62">
        <f t="shared" si="85"/>
        <v>0.86713902289213185</v>
      </c>
      <c r="BP62">
        <f t="shared" si="86"/>
        <v>0.4786926224577906</v>
      </c>
      <c r="BQ62">
        <f t="shared" si="87"/>
        <v>0.52130737754220946</v>
      </c>
      <c r="BR62">
        <v>8074</v>
      </c>
      <c r="BS62">
        <v>290.00000000000011</v>
      </c>
      <c r="BT62">
        <v>1216.0999999999999</v>
      </c>
      <c r="BU62">
        <v>135</v>
      </c>
      <c r="BV62">
        <v>10420.700000000001</v>
      </c>
      <c r="BW62">
        <v>1213.0999999999999</v>
      </c>
      <c r="BX62">
        <v>3</v>
      </c>
      <c r="BY62">
        <v>300.00000000000011</v>
      </c>
      <c r="BZ62">
        <v>38.200000000000003</v>
      </c>
      <c r="CA62">
        <v>1317.547933017722</v>
      </c>
      <c r="CB62">
        <v>1.444186436723347</v>
      </c>
      <c r="CC62">
        <v>-108.8423168851906</v>
      </c>
      <c r="CD62">
        <v>1.231369069442346</v>
      </c>
      <c r="CE62">
        <v>0.99642903715600928</v>
      </c>
      <c r="CF62">
        <v>-1.130930723025584E-2</v>
      </c>
      <c r="CG62">
        <v>289.99999999999989</v>
      </c>
      <c r="CH62">
        <v>1208.33</v>
      </c>
      <c r="CI62">
        <v>675</v>
      </c>
      <c r="CJ62">
        <v>10392.5</v>
      </c>
      <c r="CK62">
        <v>1212.82</v>
      </c>
      <c r="CL62">
        <v>-4.49</v>
      </c>
      <c r="CZ62">
        <f t="shared" si="88"/>
        <v>1799.88</v>
      </c>
      <c r="DA62">
        <f t="shared" si="89"/>
        <v>1513.0835993222154</v>
      </c>
      <c r="DB62">
        <f t="shared" si="90"/>
        <v>0.84065804349301909</v>
      </c>
      <c r="DC62">
        <f t="shared" si="91"/>
        <v>0.19131608698603819</v>
      </c>
      <c r="DD62">
        <v>6</v>
      </c>
      <c r="DE62">
        <v>0.5</v>
      </c>
      <c r="DF62" t="s">
        <v>425</v>
      </c>
      <c r="DG62">
        <v>2</v>
      </c>
      <c r="DH62">
        <v>1693595853.5</v>
      </c>
      <c r="DI62">
        <v>1445.3150000000001</v>
      </c>
      <c r="DJ62">
        <v>1500.33</v>
      </c>
      <c r="DK62">
        <v>22.475999999999999</v>
      </c>
      <c r="DL62">
        <v>20.3309</v>
      </c>
      <c r="DM62">
        <v>1448.28</v>
      </c>
      <c r="DN62">
        <v>22.494</v>
      </c>
      <c r="DO62">
        <v>500.84399999999999</v>
      </c>
      <c r="DP62">
        <v>99.776600000000002</v>
      </c>
      <c r="DQ62">
        <v>9.9960300000000002E-2</v>
      </c>
      <c r="DR62">
        <v>27.800899999999999</v>
      </c>
      <c r="DS62">
        <v>27.985299999999999</v>
      </c>
      <c r="DT62">
        <v>999.9</v>
      </c>
      <c r="DU62">
        <v>0</v>
      </c>
      <c r="DV62">
        <v>0</v>
      </c>
      <c r="DW62">
        <v>10005</v>
      </c>
      <c r="DX62">
        <v>0</v>
      </c>
      <c r="DY62">
        <v>96.3142</v>
      </c>
      <c r="DZ62">
        <v>-54.749499999999998</v>
      </c>
      <c r="EA62">
        <v>1478.89</v>
      </c>
      <c r="EB62">
        <v>1531.46</v>
      </c>
      <c r="EC62">
        <v>2.1970100000000001</v>
      </c>
      <c r="ED62">
        <v>1500.33</v>
      </c>
      <c r="EE62">
        <v>20.3309</v>
      </c>
      <c r="EF62">
        <v>2.24776</v>
      </c>
      <c r="EG62">
        <v>2.0285500000000001</v>
      </c>
      <c r="EH62">
        <v>19.306799999999999</v>
      </c>
      <c r="EI62">
        <v>17.668900000000001</v>
      </c>
      <c r="EJ62">
        <v>1799.88</v>
      </c>
      <c r="EK62">
        <v>0.97800699999999996</v>
      </c>
      <c r="EL62">
        <v>2.1993200000000001E-2</v>
      </c>
      <c r="EM62">
        <v>0</v>
      </c>
      <c r="EN62">
        <v>919.63400000000001</v>
      </c>
      <c r="EO62">
        <v>5.0010300000000001</v>
      </c>
      <c r="EP62">
        <v>17126.400000000001</v>
      </c>
      <c r="EQ62">
        <v>14700.1</v>
      </c>
      <c r="ER62">
        <v>45.875</v>
      </c>
      <c r="ES62">
        <v>48.186999999999998</v>
      </c>
      <c r="ET62">
        <v>47.25</v>
      </c>
      <c r="EU62">
        <v>46.936999999999998</v>
      </c>
      <c r="EV62">
        <v>47.375</v>
      </c>
      <c r="EW62">
        <v>1755.4</v>
      </c>
      <c r="EX62">
        <v>39.479999999999997</v>
      </c>
      <c r="EY62">
        <v>0</v>
      </c>
      <c r="EZ62">
        <v>98.599999904632568</v>
      </c>
      <c r="FA62">
        <v>0</v>
      </c>
      <c r="FB62">
        <v>919.43272000000002</v>
      </c>
      <c r="FC62">
        <v>1.519923070771392</v>
      </c>
      <c r="FD62">
        <v>13.2999999079177</v>
      </c>
      <c r="FE62">
        <v>17126.223999999998</v>
      </c>
      <c r="FF62">
        <v>15</v>
      </c>
      <c r="FG62">
        <v>1693595878.5</v>
      </c>
      <c r="FH62" t="s">
        <v>662</v>
      </c>
      <c r="FI62">
        <v>1693595878.5</v>
      </c>
      <c r="FJ62">
        <v>1693595872.5</v>
      </c>
      <c r="FK62">
        <v>59</v>
      </c>
      <c r="FL62">
        <v>-0.29199999999999998</v>
      </c>
      <c r="FM62">
        <v>-4.0000000000000001E-3</v>
      </c>
      <c r="FN62">
        <v>-2.9649999999999999</v>
      </c>
      <c r="FO62">
        <v>-1.7999999999999999E-2</v>
      </c>
      <c r="FP62">
        <v>1500</v>
      </c>
      <c r="FQ62">
        <v>20</v>
      </c>
      <c r="FR62">
        <v>0.13</v>
      </c>
      <c r="FS62">
        <v>0.1</v>
      </c>
      <c r="FT62">
        <v>42.683013155222973</v>
      </c>
      <c r="FU62">
        <v>0.44782991568555341</v>
      </c>
      <c r="FV62">
        <v>0.1981889730459245</v>
      </c>
      <c r="FW62">
        <v>1</v>
      </c>
      <c r="FX62">
        <v>0.1214077773399368</v>
      </c>
      <c r="FY62">
        <v>-1.2202941530753049E-2</v>
      </c>
      <c r="FZ62">
        <v>2.141729394757339E-3</v>
      </c>
      <c r="GA62">
        <v>1</v>
      </c>
      <c r="GB62">
        <v>2</v>
      </c>
      <c r="GC62">
        <v>2</v>
      </c>
      <c r="GD62" t="s">
        <v>427</v>
      </c>
      <c r="GE62">
        <v>2.89818</v>
      </c>
      <c r="GF62">
        <v>2.8180100000000001</v>
      </c>
      <c r="GG62">
        <v>0.21576799999999999</v>
      </c>
      <c r="GH62">
        <v>0.22032099999999999</v>
      </c>
      <c r="GI62">
        <v>0.11455600000000001</v>
      </c>
      <c r="GJ62">
        <v>0.106061</v>
      </c>
      <c r="GK62">
        <v>21680.6</v>
      </c>
      <c r="GL62">
        <v>21678.2</v>
      </c>
      <c r="GM62">
        <v>24538</v>
      </c>
      <c r="GN62">
        <v>24843.200000000001</v>
      </c>
      <c r="GO62">
        <v>28868.2</v>
      </c>
      <c r="GP62">
        <v>28999.5</v>
      </c>
      <c r="GQ62">
        <v>33180.1</v>
      </c>
      <c r="GR62">
        <v>33127.599999999999</v>
      </c>
      <c r="GS62">
        <v>1.9365000000000001</v>
      </c>
      <c r="GT62">
        <v>1.7298</v>
      </c>
      <c r="GU62">
        <v>6.1988800000000004E-3</v>
      </c>
      <c r="GV62">
        <v>0</v>
      </c>
      <c r="GW62">
        <v>27.8841</v>
      </c>
      <c r="GX62">
        <v>999.9</v>
      </c>
      <c r="GY62">
        <v>26.3</v>
      </c>
      <c r="GZ62">
        <v>48.7</v>
      </c>
      <c r="HA62">
        <v>30.675000000000001</v>
      </c>
      <c r="HB62">
        <v>63.126199999999997</v>
      </c>
      <c r="HC62">
        <v>25.7973</v>
      </c>
      <c r="HD62">
        <v>1</v>
      </c>
      <c r="HE62">
        <v>0.64507099999999995</v>
      </c>
      <c r="HF62">
        <v>3.9408599999999998</v>
      </c>
      <c r="HG62">
        <v>20.1159</v>
      </c>
      <c r="HH62">
        <v>5.2346599999999999</v>
      </c>
      <c r="HI62">
        <v>11.9255</v>
      </c>
      <c r="HJ62">
        <v>4.9598000000000004</v>
      </c>
      <c r="HK62">
        <v>3.2890000000000001</v>
      </c>
      <c r="HL62">
        <v>9999</v>
      </c>
      <c r="HM62">
        <v>9999</v>
      </c>
      <c r="HN62">
        <v>9999</v>
      </c>
      <c r="HO62">
        <v>902.4</v>
      </c>
      <c r="HP62">
        <v>1.8811</v>
      </c>
      <c r="HQ62">
        <v>1.8784799999999999</v>
      </c>
      <c r="HR62">
        <v>1.8863099999999999</v>
      </c>
      <c r="HS62">
        <v>1.8839999999999999</v>
      </c>
      <c r="HT62">
        <v>1.8816600000000001</v>
      </c>
      <c r="HU62">
        <v>1.8806</v>
      </c>
      <c r="HV62">
        <v>1.8817299999999999</v>
      </c>
      <c r="HW62">
        <v>1.8813500000000001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-2.9649999999999999</v>
      </c>
      <c r="IL62">
        <v>-1.7999999999999999E-2</v>
      </c>
      <c r="IM62">
        <v>-3.4572262713875621</v>
      </c>
      <c r="IN62">
        <v>2.2153513873161218E-3</v>
      </c>
      <c r="IO62">
        <v>-2.2967369670569612E-6</v>
      </c>
      <c r="IP62">
        <v>7.7859689150384122E-10</v>
      </c>
      <c r="IQ62">
        <v>-0.2129419693323357</v>
      </c>
      <c r="IR62">
        <v>-4.1434251034592161E-3</v>
      </c>
      <c r="IS62">
        <v>8.3987709687394815E-4</v>
      </c>
      <c r="IT62">
        <v>-7.4586254598011197E-6</v>
      </c>
      <c r="IU62">
        <v>2</v>
      </c>
      <c r="IV62">
        <v>1930</v>
      </c>
      <c r="IW62">
        <v>2</v>
      </c>
      <c r="IX62">
        <v>41</v>
      </c>
      <c r="IY62">
        <v>2.4</v>
      </c>
      <c r="IZ62">
        <v>2.5</v>
      </c>
      <c r="JA62">
        <v>2.8942899999999998</v>
      </c>
      <c r="JB62">
        <v>2.52563</v>
      </c>
      <c r="JC62">
        <v>1.24512</v>
      </c>
      <c r="JD62">
        <v>2.2509800000000002</v>
      </c>
      <c r="JE62">
        <v>1.4501999999999999</v>
      </c>
      <c r="JF62">
        <v>2.2680699999999998</v>
      </c>
      <c r="JG62">
        <v>53.101900000000001</v>
      </c>
      <c r="JH62">
        <v>24.052499999999998</v>
      </c>
      <c r="JI62">
        <v>18</v>
      </c>
      <c r="JJ62">
        <v>496.96199999999999</v>
      </c>
      <c r="JK62">
        <v>406.98200000000003</v>
      </c>
      <c r="JL62">
        <v>22.0307</v>
      </c>
      <c r="JM62">
        <v>35.009300000000003</v>
      </c>
      <c r="JN62">
        <v>29.997900000000001</v>
      </c>
      <c r="JO62">
        <v>34.925800000000002</v>
      </c>
      <c r="JP62">
        <v>34.890500000000003</v>
      </c>
      <c r="JQ62">
        <v>58.035699999999999</v>
      </c>
      <c r="JR62">
        <v>26.894500000000001</v>
      </c>
      <c r="JS62">
        <v>0</v>
      </c>
      <c r="JT62">
        <v>22.099</v>
      </c>
      <c r="JU62">
        <v>1500</v>
      </c>
      <c r="JV62">
        <v>20.418399999999998</v>
      </c>
      <c r="JW62">
        <v>99.034099999999995</v>
      </c>
      <c r="JX62">
        <v>98.939400000000006</v>
      </c>
    </row>
    <row r="63" spans="1:284" x14ac:dyDescent="0.3">
      <c r="A63">
        <v>55</v>
      </c>
      <c r="B63">
        <v>1693597028.0999999</v>
      </c>
      <c r="C63">
        <v>12277.5</v>
      </c>
      <c r="D63" t="s">
        <v>663</v>
      </c>
      <c r="E63" t="s">
        <v>664</v>
      </c>
      <c r="F63" t="s">
        <v>416</v>
      </c>
      <c r="G63" t="s">
        <v>665</v>
      </c>
      <c r="H63" t="s">
        <v>591</v>
      </c>
      <c r="I63" t="s">
        <v>419</v>
      </c>
      <c r="J63" t="s">
        <v>31</v>
      </c>
      <c r="K63" t="s">
        <v>666</v>
      </c>
      <c r="L63" t="s">
        <v>592</v>
      </c>
      <c r="M63">
        <v>1693597028.0999999</v>
      </c>
      <c r="N63">
        <f t="shared" si="46"/>
        <v>3.5168949428563698E-3</v>
      </c>
      <c r="O63">
        <f t="shared" si="47"/>
        <v>3.5168949428563696</v>
      </c>
      <c r="P63">
        <f t="shared" si="48"/>
        <v>31.555699782582501</v>
      </c>
      <c r="Q63">
        <f t="shared" si="49"/>
        <v>360.714</v>
      </c>
      <c r="R63">
        <f t="shared" si="50"/>
        <v>131.04903997377821</v>
      </c>
      <c r="S63">
        <f t="shared" si="51"/>
        <v>13.087351288963733</v>
      </c>
      <c r="T63">
        <f t="shared" si="52"/>
        <v>36.02308596684</v>
      </c>
      <c r="U63">
        <f t="shared" si="53"/>
        <v>0.23446218066009614</v>
      </c>
      <c r="V63">
        <f t="shared" si="54"/>
        <v>2.920609508911777</v>
      </c>
      <c r="W63">
        <f t="shared" si="55"/>
        <v>0.22448483381302597</v>
      </c>
      <c r="X63">
        <f t="shared" si="56"/>
        <v>0.14116406461423048</v>
      </c>
      <c r="Y63">
        <f t="shared" si="57"/>
        <v>344.36559864416239</v>
      </c>
      <c r="Z63">
        <f t="shared" si="58"/>
        <v>29.126964232751359</v>
      </c>
      <c r="AA63">
        <f t="shared" si="59"/>
        <v>28.032900000000001</v>
      </c>
      <c r="AB63">
        <f t="shared" si="60"/>
        <v>3.8021241112690793</v>
      </c>
      <c r="AC63">
        <f t="shared" si="61"/>
        <v>60.190586607144866</v>
      </c>
      <c r="AD63">
        <f t="shared" si="62"/>
        <v>2.2852550241919998</v>
      </c>
      <c r="AE63">
        <f t="shared" si="63"/>
        <v>3.7966983759562343</v>
      </c>
      <c r="AF63">
        <f t="shared" si="64"/>
        <v>1.5168690870770796</v>
      </c>
      <c r="AG63">
        <f t="shared" si="65"/>
        <v>-155.09506697996591</v>
      </c>
      <c r="AH63">
        <f t="shared" si="66"/>
        <v>-3.8576695461890278</v>
      </c>
      <c r="AI63">
        <f t="shared" si="67"/>
        <v>-0.287972889327683</v>
      </c>
      <c r="AJ63">
        <f t="shared" si="68"/>
        <v>185.12488922867976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52437.768712196485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10412.799999999999</v>
      </c>
      <c r="AX63">
        <v>1297.19076923077</v>
      </c>
      <c r="AY63">
        <v>1637.5613617345639</v>
      </c>
      <c r="AZ63">
        <f t="shared" si="73"/>
        <v>0.20785211501525724</v>
      </c>
      <c r="BA63">
        <v>0.5</v>
      </c>
      <c r="BB63">
        <f t="shared" si="74"/>
        <v>1513.1678993220812</v>
      </c>
      <c r="BC63">
        <f t="shared" si="75"/>
        <v>31.555699782582501</v>
      </c>
      <c r="BD63">
        <f t="shared" si="76"/>
        <v>157.25757412364422</v>
      </c>
      <c r="BE63">
        <f t="shared" si="77"/>
        <v>2.3490542150578102E-2</v>
      </c>
      <c r="BF63">
        <f t="shared" si="78"/>
        <v>1.095719940756809</v>
      </c>
      <c r="BG63">
        <f t="shared" si="79"/>
        <v>754.3056477418678</v>
      </c>
      <c r="BH63" t="s">
        <v>668</v>
      </c>
      <c r="BI63">
        <v>825.3</v>
      </c>
      <c r="BJ63">
        <f t="shared" si="80"/>
        <v>825.3</v>
      </c>
      <c r="BK63">
        <f t="shared" si="81"/>
        <v>0.49601888559106422</v>
      </c>
      <c r="BL63">
        <f t="shared" si="82"/>
        <v>0.41904072819238991</v>
      </c>
      <c r="BM63">
        <f t="shared" si="83"/>
        <v>0.68837922567413734</v>
      </c>
      <c r="BN63">
        <f t="shared" si="84"/>
        <v>0.528554635599226</v>
      </c>
      <c r="BO63">
        <f t="shared" si="85"/>
        <v>0.73589310902530713</v>
      </c>
      <c r="BP63">
        <f t="shared" si="86"/>
        <v>0.26660250842076066</v>
      </c>
      <c r="BQ63">
        <f t="shared" si="87"/>
        <v>0.73339749157923939</v>
      </c>
      <c r="BR63">
        <v>8076</v>
      </c>
      <c r="BS63">
        <v>290.00000000000011</v>
      </c>
      <c r="BT63">
        <v>1566.41</v>
      </c>
      <c r="BU63">
        <v>105</v>
      </c>
      <c r="BV63">
        <v>10412.799999999999</v>
      </c>
      <c r="BW63">
        <v>1561.86</v>
      </c>
      <c r="BX63">
        <v>4.55</v>
      </c>
      <c r="BY63">
        <v>300.00000000000011</v>
      </c>
      <c r="BZ63">
        <v>38.299999999999997</v>
      </c>
      <c r="CA63">
        <v>1637.5613617345639</v>
      </c>
      <c r="CB63">
        <v>1.6913349219577849</v>
      </c>
      <c r="CC63">
        <v>-78.828075019190095</v>
      </c>
      <c r="CD63">
        <v>1.4399682526120561</v>
      </c>
      <c r="CE63">
        <v>0.99074315263570711</v>
      </c>
      <c r="CF63">
        <v>-1.129395795328144E-2</v>
      </c>
      <c r="CG63">
        <v>289.99999999999989</v>
      </c>
      <c r="CH63">
        <v>1560.03</v>
      </c>
      <c r="CI63">
        <v>675</v>
      </c>
      <c r="CJ63">
        <v>10376.9</v>
      </c>
      <c r="CK63">
        <v>1561.6</v>
      </c>
      <c r="CL63">
        <v>-1.57</v>
      </c>
      <c r="CZ63">
        <f t="shared" si="88"/>
        <v>1799.98</v>
      </c>
      <c r="DA63">
        <f t="shared" si="89"/>
        <v>1513.1678993220812</v>
      </c>
      <c r="DB63">
        <f t="shared" si="90"/>
        <v>0.84065817360308515</v>
      </c>
      <c r="DC63">
        <f t="shared" si="91"/>
        <v>0.19131634720617027</v>
      </c>
      <c r="DD63">
        <v>6</v>
      </c>
      <c r="DE63">
        <v>0.5</v>
      </c>
      <c r="DF63" t="s">
        <v>425</v>
      </c>
      <c r="DG63">
        <v>2</v>
      </c>
      <c r="DH63">
        <v>1693597028.0999999</v>
      </c>
      <c r="DI63">
        <v>360.714</v>
      </c>
      <c r="DJ63">
        <v>400.02100000000002</v>
      </c>
      <c r="DK63">
        <v>22.883199999999999</v>
      </c>
      <c r="DL63">
        <v>18.7681</v>
      </c>
      <c r="DM63">
        <v>362.64400000000001</v>
      </c>
      <c r="DN63">
        <v>22.854500000000002</v>
      </c>
      <c r="DO63">
        <v>501.04500000000002</v>
      </c>
      <c r="DP63">
        <v>99.765600000000006</v>
      </c>
      <c r="DQ63">
        <v>0.10045999999999999</v>
      </c>
      <c r="DR63">
        <v>28.008400000000002</v>
      </c>
      <c r="DS63">
        <v>28.032900000000001</v>
      </c>
      <c r="DT63">
        <v>999.9</v>
      </c>
      <c r="DU63">
        <v>0</v>
      </c>
      <c r="DV63">
        <v>0</v>
      </c>
      <c r="DW63">
        <v>9972.5</v>
      </c>
      <c r="DX63">
        <v>0</v>
      </c>
      <c r="DY63">
        <v>71.285799999999995</v>
      </c>
      <c r="DZ63">
        <v>-39.306800000000003</v>
      </c>
      <c r="EA63">
        <v>369.16199999999998</v>
      </c>
      <c r="EB63">
        <v>407.67200000000003</v>
      </c>
      <c r="EC63">
        <v>4.1151799999999996</v>
      </c>
      <c r="ED63">
        <v>400.02100000000002</v>
      </c>
      <c r="EE63">
        <v>18.7681</v>
      </c>
      <c r="EF63">
        <v>2.2829600000000001</v>
      </c>
      <c r="EG63">
        <v>1.8724099999999999</v>
      </c>
      <c r="EH63">
        <v>19.556699999999999</v>
      </c>
      <c r="EI63">
        <v>16.404699999999998</v>
      </c>
      <c r="EJ63">
        <v>1799.98</v>
      </c>
      <c r="EK63">
        <v>0.97799800000000003</v>
      </c>
      <c r="EL63">
        <v>2.20021E-2</v>
      </c>
      <c r="EM63">
        <v>0</v>
      </c>
      <c r="EN63">
        <v>1295.48</v>
      </c>
      <c r="EO63">
        <v>5.0010300000000001</v>
      </c>
      <c r="EP63">
        <v>23971.3</v>
      </c>
      <c r="EQ63">
        <v>14701</v>
      </c>
      <c r="ER63">
        <v>48.625</v>
      </c>
      <c r="ES63">
        <v>50.125</v>
      </c>
      <c r="ET63">
        <v>50.186999999999998</v>
      </c>
      <c r="EU63">
        <v>49.186999999999998</v>
      </c>
      <c r="EV63">
        <v>50</v>
      </c>
      <c r="EW63">
        <v>1755.49</v>
      </c>
      <c r="EX63">
        <v>39.49</v>
      </c>
      <c r="EY63">
        <v>0</v>
      </c>
      <c r="EZ63">
        <v>1172.6000001430509</v>
      </c>
      <c r="FA63">
        <v>0</v>
      </c>
      <c r="FB63">
        <v>1297.19076923077</v>
      </c>
      <c r="FC63">
        <v>-16.10324786129916</v>
      </c>
      <c r="FD63">
        <v>-267.00854707521512</v>
      </c>
      <c r="FE63">
        <v>24004.584615384621</v>
      </c>
      <c r="FF63">
        <v>15</v>
      </c>
      <c r="FG63">
        <v>1693596993.5</v>
      </c>
      <c r="FH63" t="s">
        <v>669</v>
      </c>
      <c r="FI63">
        <v>1693596993.5</v>
      </c>
      <c r="FJ63">
        <v>1693596987</v>
      </c>
      <c r="FK63">
        <v>61</v>
      </c>
      <c r="FL63">
        <v>7.3999999999999996E-2</v>
      </c>
      <c r="FM63">
        <v>-6.0000000000000001E-3</v>
      </c>
      <c r="FN63">
        <v>-1.8979999999999999</v>
      </c>
      <c r="FO63">
        <v>-5.3999999999999999E-2</v>
      </c>
      <c r="FP63">
        <v>400</v>
      </c>
      <c r="FQ63">
        <v>19</v>
      </c>
      <c r="FR63">
        <v>0.23</v>
      </c>
      <c r="FS63">
        <v>0.06</v>
      </c>
      <c r="FT63">
        <v>31.622743585291399</v>
      </c>
      <c r="FU63">
        <v>-0.2628992663923802</v>
      </c>
      <c r="FV63">
        <v>0.1811141675939627</v>
      </c>
      <c r="FW63">
        <v>1</v>
      </c>
      <c r="FX63">
        <v>0.2263863803989877</v>
      </c>
      <c r="FY63">
        <v>7.1889913310180034E-2</v>
      </c>
      <c r="FZ63">
        <v>1.3005076480291601E-2</v>
      </c>
      <c r="GA63">
        <v>1</v>
      </c>
      <c r="GB63">
        <v>2</v>
      </c>
      <c r="GC63">
        <v>2</v>
      </c>
      <c r="GD63" t="s">
        <v>427</v>
      </c>
      <c r="GE63">
        <v>2.89703</v>
      </c>
      <c r="GF63">
        <v>2.8182399999999999</v>
      </c>
      <c r="GG63">
        <v>8.3736500000000005E-2</v>
      </c>
      <c r="GH63">
        <v>9.0368699999999996E-2</v>
      </c>
      <c r="GI63">
        <v>0.11559999999999999</v>
      </c>
      <c r="GJ63">
        <v>0.100062</v>
      </c>
      <c r="GK63">
        <v>25293</v>
      </c>
      <c r="GL63">
        <v>25257.3</v>
      </c>
      <c r="GM63">
        <v>24498.400000000001</v>
      </c>
      <c r="GN63">
        <v>24807.9</v>
      </c>
      <c r="GO63">
        <v>28790.7</v>
      </c>
      <c r="GP63">
        <v>29152</v>
      </c>
      <c r="GQ63">
        <v>33127.199999999997</v>
      </c>
      <c r="GR63">
        <v>33078</v>
      </c>
      <c r="GS63">
        <v>1.9257</v>
      </c>
      <c r="GT63">
        <v>1.7055</v>
      </c>
      <c r="GU63">
        <v>6.94394E-3</v>
      </c>
      <c r="GV63">
        <v>0</v>
      </c>
      <c r="GW63">
        <v>27.919499999999999</v>
      </c>
      <c r="GX63">
        <v>999.9</v>
      </c>
      <c r="GY63">
        <v>23.9</v>
      </c>
      <c r="GZ63">
        <v>50</v>
      </c>
      <c r="HA63">
        <v>29.750900000000001</v>
      </c>
      <c r="HB63">
        <v>63.488</v>
      </c>
      <c r="HC63">
        <v>26.021599999999999</v>
      </c>
      <c r="HD63">
        <v>1</v>
      </c>
      <c r="HE63">
        <v>0.71960400000000002</v>
      </c>
      <c r="HF63">
        <v>4.8824399999999999</v>
      </c>
      <c r="HG63">
        <v>20.141400000000001</v>
      </c>
      <c r="HH63">
        <v>5.2346599999999999</v>
      </c>
      <c r="HI63">
        <v>11.9261</v>
      </c>
      <c r="HJ63">
        <v>4.9598000000000004</v>
      </c>
      <c r="HK63">
        <v>3.2887</v>
      </c>
      <c r="HL63">
        <v>9999</v>
      </c>
      <c r="HM63">
        <v>9999</v>
      </c>
      <c r="HN63">
        <v>9999</v>
      </c>
      <c r="HO63">
        <v>902.7</v>
      </c>
      <c r="HP63">
        <v>1.8809199999999999</v>
      </c>
      <c r="HQ63">
        <v>1.8782000000000001</v>
      </c>
      <c r="HR63">
        <v>1.8861399999999999</v>
      </c>
      <c r="HS63">
        <v>1.8838200000000001</v>
      </c>
      <c r="HT63">
        <v>1.88141</v>
      </c>
      <c r="HU63">
        <v>1.8803399999999999</v>
      </c>
      <c r="HV63">
        <v>1.8815599999999999</v>
      </c>
      <c r="HW63">
        <v>1.8811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-1.93</v>
      </c>
      <c r="IL63">
        <v>2.87E-2</v>
      </c>
      <c r="IM63">
        <v>-2.468300800338576</v>
      </c>
      <c r="IN63">
        <v>2.2153513873161218E-3</v>
      </c>
      <c r="IO63">
        <v>-2.2967369670569612E-6</v>
      </c>
      <c r="IP63">
        <v>7.7859689150384122E-10</v>
      </c>
      <c r="IQ63">
        <v>-0.22624866806047819</v>
      </c>
      <c r="IR63">
        <v>-4.1434251034592161E-3</v>
      </c>
      <c r="IS63">
        <v>8.3987709687394815E-4</v>
      </c>
      <c r="IT63">
        <v>-7.4586254598011197E-6</v>
      </c>
      <c r="IU63">
        <v>2</v>
      </c>
      <c r="IV63">
        <v>1930</v>
      </c>
      <c r="IW63">
        <v>2</v>
      </c>
      <c r="IX63">
        <v>41</v>
      </c>
      <c r="IY63">
        <v>0.6</v>
      </c>
      <c r="IZ63">
        <v>0.7</v>
      </c>
      <c r="JA63">
        <v>0.99853499999999995</v>
      </c>
      <c r="JB63">
        <v>2.5512700000000001</v>
      </c>
      <c r="JC63">
        <v>1.24512</v>
      </c>
      <c r="JD63">
        <v>2.2497600000000002</v>
      </c>
      <c r="JE63">
        <v>1.4501999999999999</v>
      </c>
      <c r="JF63">
        <v>2.4035600000000001</v>
      </c>
      <c r="JG63">
        <v>53.417299999999997</v>
      </c>
      <c r="JH63">
        <v>15.997</v>
      </c>
      <c r="JI63">
        <v>18</v>
      </c>
      <c r="JJ63">
        <v>496.262</v>
      </c>
      <c r="JK63">
        <v>397.51100000000002</v>
      </c>
      <c r="JL63">
        <v>22.06</v>
      </c>
      <c r="JM63">
        <v>35.796599999999998</v>
      </c>
      <c r="JN63">
        <v>30.000499999999999</v>
      </c>
      <c r="JO63">
        <v>35.781500000000001</v>
      </c>
      <c r="JP63">
        <v>35.756999999999998</v>
      </c>
      <c r="JQ63">
        <v>20.090199999999999</v>
      </c>
      <c r="JR63">
        <v>29.402999999999999</v>
      </c>
      <c r="JS63">
        <v>0</v>
      </c>
      <c r="JT63">
        <v>22.038799999999998</v>
      </c>
      <c r="JU63">
        <v>400</v>
      </c>
      <c r="JV63">
        <v>18.769500000000001</v>
      </c>
      <c r="JW63">
        <v>98.875399999999999</v>
      </c>
      <c r="JX63">
        <v>98.794700000000006</v>
      </c>
    </row>
    <row r="64" spans="1:284" x14ac:dyDescent="0.3">
      <c r="A64">
        <v>56</v>
      </c>
      <c r="B64">
        <v>1693597136.0999999</v>
      </c>
      <c r="C64">
        <v>12385.5</v>
      </c>
      <c r="D64" t="s">
        <v>670</v>
      </c>
      <c r="E64" t="s">
        <v>671</v>
      </c>
      <c r="F64" t="s">
        <v>416</v>
      </c>
      <c r="G64" t="s">
        <v>665</v>
      </c>
      <c r="H64" t="s">
        <v>591</v>
      </c>
      <c r="I64" t="s">
        <v>419</v>
      </c>
      <c r="J64" t="s">
        <v>31</v>
      </c>
      <c r="K64" t="s">
        <v>666</v>
      </c>
      <c r="L64" t="s">
        <v>592</v>
      </c>
      <c r="M64">
        <v>1693597136.0999999</v>
      </c>
      <c r="N64">
        <f t="shared" si="46"/>
        <v>3.541964311453935E-3</v>
      </c>
      <c r="O64">
        <f t="shared" si="47"/>
        <v>3.5419643114539352</v>
      </c>
      <c r="P64">
        <f t="shared" si="48"/>
        <v>24.973840260936267</v>
      </c>
      <c r="Q64">
        <f t="shared" si="49"/>
        <v>268.88</v>
      </c>
      <c r="R64">
        <f t="shared" si="50"/>
        <v>91.001829662662132</v>
      </c>
      <c r="S64">
        <f t="shared" si="51"/>
        <v>9.0882047867355844</v>
      </c>
      <c r="T64">
        <f t="shared" si="52"/>
        <v>26.852608481783999</v>
      </c>
      <c r="U64">
        <f t="shared" si="53"/>
        <v>0.23929529215489223</v>
      </c>
      <c r="V64">
        <f t="shared" si="54"/>
        <v>2.929430067604748</v>
      </c>
      <c r="W64">
        <f t="shared" si="55"/>
        <v>0.22894196875032913</v>
      </c>
      <c r="X64">
        <f t="shared" si="56"/>
        <v>0.14398160556109144</v>
      </c>
      <c r="Y64">
        <f t="shared" si="57"/>
        <v>344.36939864417741</v>
      </c>
      <c r="Z64">
        <f t="shared" si="58"/>
        <v>29.093454780654447</v>
      </c>
      <c r="AA64">
        <f t="shared" si="59"/>
        <v>27.9801</v>
      </c>
      <c r="AB64">
        <f t="shared" si="60"/>
        <v>3.7904395069927088</v>
      </c>
      <c r="AC64">
        <f t="shared" si="61"/>
        <v>60.463715949750238</v>
      </c>
      <c r="AD64">
        <f t="shared" si="62"/>
        <v>2.2924285978693502</v>
      </c>
      <c r="AE64">
        <f t="shared" si="63"/>
        <v>3.7914120259736031</v>
      </c>
      <c r="AF64">
        <f t="shared" si="64"/>
        <v>1.4980109091233587</v>
      </c>
      <c r="AG64">
        <f t="shared" si="65"/>
        <v>-156.20062613511854</v>
      </c>
      <c r="AH64">
        <f t="shared" si="66"/>
        <v>0.69489830874077529</v>
      </c>
      <c r="AI64">
        <f t="shared" si="67"/>
        <v>5.1697816116599772E-2</v>
      </c>
      <c r="AJ64">
        <f t="shared" si="68"/>
        <v>188.91536863391622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52695.746181550196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10412.5</v>
      </c>
      <c r="AX64">
        <v>1240.3004000000001</v>
      </c>
      <c r="AY64">
        <v>1514.9950161145789</v>
      </c>
      <c r="AZ64">
        <f t="shared" si="73"/>
        <v>0.18131717477135501</v>
      </c>
      <c r="BA64">
        <v>0.5</v>
      </c>
      <c r="BB64">
        <f t="shared" si="74"/>
        <v>1513.1846993220888</v>
      </c>
      <c r="BC64">
        <f t="shared" si="75"/>
        <v>24.973840260936267</v>
      </c>
      <c r="BD64">
        <f t="shared" si="76"/>
        <v>137.18318729416171</v>
      </c>
      <c r="BE64">
        <f t="shared" si="77"/>
        <v>1.9140607760081415E-2</v>
      </c>
      <c r="BF64">
        <f t="shared" si="78"/>
        <v>1.2652681781102624</v>
      </c>
      <c r="BG64">
        <f t="shared" si="79"/>
        <v>727.20578234462516</v>
      </c>
      <c r="BH64" t="s">
        <v>673</v>
      </c>
      <c r="BI64">
        <v>832.45</v>
      </c>
      <c r="BJ64">
        <f t="shared" si="80"/>
        <v>832.45</v>
      </c>
      <c r="BK64">
        <f t="shared" si="81"/>
        <v>0.45052624520512485</v>
      </c>
      <c r="BL64">
        <f t="shared" si="82"/>
        <v>0.40245640892419293</v>
      </c>
      <c r="BM64">
        <f t="shared" si="83"/>
        <v>0.73742411148849396</v>
      </c>
      <c r="BN64">
        <f t="shared" si="84"/>
        <v>0.52684199875507065</v>
      </c>
      <c r="BO64">
        <f t="shared" si="85"/>
        <v>0.78616078718091897</v>
      </c>
      <c r="BP64">
        <f t="shared" si="86"/>
        <v>0.27011588290138777</v>
      </c>
      <c r="BQ64">
        <f t="shared" si="87"/>
        <v>0.72988411709861223</v>
      </c>
      <c r="BR64">
        <v>8078</v>
      </c>
      <c r="BS64">
        <v>290.00000000000011</v>
      </c>
      <c r="BT64">
        <v>1455</v>
      </c>
      <c r="BU64">
        <v>95</v>
      </c>
      <c r="BV64">
        <v>10412.5</v>
      </c>
      <c r="BW64">
        <v>1452.16</v>
      </c>
      <c r="BX64">
        <v>2.84</v>
      </c>
      <c r="BY64">
        <v>300.00000000000011</v>
      </c>
      <c r="BZ64">
        <v>38.299999999999997</v>
      </c>
      <c r="CA64">
        <v>1514.9950161145789</v>
      </c>
      <c r="CB64">
        <v>1.267998248466476</v>
      </c>
      <c r="CC64">
        <v>-65.42633632041948</v>
      </c>
      <c r="CD64">
        <v>1.0793009978811501</v>
      </c>
      <c r="CE64">
        <v>0.99243791883671395</v>
      </c>
      <c r="CF64">
        <v>-1.129132302558398E-2</v>
      </c>
      <c r="CG64">
        <v>289.99999999999989</v>
      </c>
      <c r="CH64">
        <v>1449.92</v>
      </c>
      <c r="CI64">
        <v>845</v>
      </c>
      <c r="CJ64">
        <v>10364.200000000001</v>
      </c>
      <c r="CK64">
        <v>1451.87</v>
      </c>
      <c r="CL64">
        <v>-1.95</v>
      </c>
      <c r="CZ64">
        <f t="shared" si="88"/>
        <v>1800</v>
      </c>
      <c r="DA64">
        <f t="shared" si="89"/>
        <v>1513.1846993220888</v>
      </c>
      <c r="DB64">
        <f t="shared" si="90"/>
        <v>0.8406581662900493</v>
      </c>
      <c r="DC64">
        <f t="shared" si="91"/>
        <v>0.19131633258009856</v>
      </c>
      <c r="DD64">
        <v>6</v>
      </c>
      <c r="DE64">
        <v>0.5</v>
      </c>
      <c r="DF64" t="s">
        <v>425</v>
      </c>
      <c r="DG64">
        <v>2</v>
      </c>
      <c r="DH64">
        <v>1693597136.0999999</v>
      </c>
      <c r="DI64">
        <v>268.88</v>
      </c>
      <c r="DJ64">
        <v>299.99299999999999</v>
      </c>
      <c r="DK64">
        <v>22.954499999999999</v>
      </c>
      <c r="DL64">
        <v>18.801500000000001</v>
      </c>
      <c r="DM64">
        <v>270.65300000000002</v>
      </c>
      <c r="DN64">
        <v>22.922499999999999</v>
      </c>
      <c r="DO64">
        <v>499.97500000000002</v>
      </c>
      <c r="DP64">
        <v>99.768699999999995</v>
      </c>
      <c r="DQ64">
        <v>9.9674299999999993E-2</v>
      </c>
      <c r="DR64">
        <v>27.984500000000001</v>
      </c>
      <c r="DS64">
        <v>27.9801</v>
      </c>
      <c r="DT64">
        <v>999.9</v>
      </c>
      <c r="DU64">
        <v>0</v>
      </c>
      <c r="DV64">
        <v>0</v>
      </c>
      <c r="DW64">
        <v>10022.5</v>
      </c>
      <c r="DX64">
        <v>0</v>
      </c>
      <c r="DY64">
        <v>69.990899999999996</v>
      </c>
      <c r="DZ64">
        <v>-31.113700000000001</v>
      </c>
      <c r="EA64">
        <v>275.197</v>
      </c>
      <c r="EB64">
        <v>305.74200000000002</v>
      </c>
      <c r="EC64">
        <v>4.1530399999999998</v>
      </c>
      <c r="ED64">
        <v>299.99299999999999</v>
      </c>
      <c r="EE64">
        <v>18.801500000000001</v>
      </c>
      <c r="EF64">
        <v>2.2901400000000001</v>
      </c>
      <c r="EG64">
        <v>1.8757999999999999</v>
      </c>
      <c r="EH64">
        <v>19.607199999999999</v>
      </c>
      <c r="EI64">
        <v>16.433199999999999</v>
      </c>
      <c r="EJ64">
        <v>1800</v>
      </c>
      <c r="EK64">
        <v>0.97800200000000004</v>
      </c>
      <c r="EL64">
        <v>2.1998400000000001E-2</v>
      </c>
      <c r="EM64">
        <v>0</v>
      </c>
      <c r="EN64">
        <v>1237.6199999999999</v>
      </c>
      <c r="EO64">
        <v>5.0010300000000001</v>
      </c>
      <c r="EP64">
        <v>22969.9</v>
      </c>
      <c r="EQ64">
        <v>14701.1</v>
      </c>
      <c r="ER64">
        <v>48.875</v>
      </c>
      <c r="ES64">
        <v>50.375</v>
      </c>
      <c r="ET64">
        <v>50.311999999999998</v>
      </c>
      <c r="EU64">
        <v>49.436999999999998</v>
      </c>
      <c r="EV64">
        <v>50.25</v>
      </c>
      <c r="EW64">
        <v>1755.51</v>
      </c>
      <c r="EX64">
        <v>39.49</v>
      </c>
      <c r="EY64">
        <v>0</v>
      </c>
      <c r="EZ64">
        <v>105.7999999523163</v>
      </c>
      <c r="FA64">
        <v>0</v>
      </c>
      <c r="FB64">
        <v>1240.3004000000001</v>
      </c>
      <c r="FC64">
        <v>-23.69384618702189</v>
      </c>
      <c r="FD64">
        <v>-406.90769291871482</v>
      </c>
      <c r="FE64">
        <v>23016.092000000001</v>
      </c>
      <c r="FF64">
        <v>15</v>
      </c>
      <c r="FG64">
        <v>1693597101.0999999</v>
      </c>
      <c r="FH64" t="s">
        <v>674</v>
      </c>
      <c r="FI64">
        <v>1693597099.5999999</v>
      </c>
      <c r="FJ64">
        <v>1693597101.0999999</v>
      </c>
      <c r="FK64">
        <v>62</v>
      </c>
      <c r="FL64">
        <v>0.248</v>
      </c>
      <c r="FM64">
        <v>2E-3</v>
      </c>
      <c r="FN64">
        <v>-1.74</v>
      </c>
      <c r="FO64">
        <v>-5.6000000000000001E-2</v>
      </c>
      <c r="FP64">
        <v>300</v>
      </c>
      <c r="FQ64">
        <v>19</v>
      </c>
      <c r="FR64">
        <v>0.2</v>
      </c>
      <c r="FS64">
        <v>0.06</v>
      </c>
      <c r="FT64">
        <v>24.85508786102762</v>
      </c>
      <c r="FU64">
        <v>0.45699858224185941</v>
      </c>
      <c r="FV64">
        <v>0.15062460415601481</v>
      </c>
      <c r="FW64">
        <v>1</v>
      </c>
      <c r="FX64">
        <v>0.22178744966382369</v>
      </c>
      <c r="FY64">
        <v>9.6178156710107932E-2</v>
      </c>
      <c r="FZ64">
        <v>1.5869227588747079E-2</v>
      </c>
      <c r="GA64">
        <v>1</v>
      </c>
      <c r="GB64">
        <v>2</v>
      </c>
      <c r="GC64">
        <v>2</v>
      </c>
      <c r="GD64" t="s">
        <v>427</v>
      </c>
      <c r="GE64">
        <v>2.8941300000000001</v>
      </c>
      <c r="GF64">
        <v>2.8178700000000001</v>
      </c>
      <c r="GG64">
        <v>6.6039100000000003E-2</v>
      </c>
      <c r="GH64">
        <v>7.1920100000000001E-2</v>
      </c>
      <c r="GI64">
        <v>0.11582199999999999</v>
      </c>
      <c r="GJ64">
        <v>0.100172</v>
      </c>
      <c r="GK64">
        <v>25778.5</v>
      </c>
      <c r="GL64">
        <v>25767</v>
      </c>
      <c r="GM64">
        <v>24496.1</v>
      </c>
      <c r="GN64">
        <v>24806.1</v>
      </c>
      <c r="GO64">
        <v>28781</v>
      </c>
      <c r="GP64">
        <v>29146.6</v>
      </c>
      <c r="GQ64">
        <v>33124.199999999997</v>
      </c>
      <c r="GR64">
        <v>33075.800000000003</v>
      </c>
      <c r="GS64">
        <v>1.9254</v>
      </c>
      <c r="GT64">
        <v>1.7030000000000001</v>
      </c>
      <c r="GU64">
        <v>9.2983200000000005E-3</v>
      </c>
      <c r="GV64">
        <v>0</v>
      </c>
      <c r="GW64">
        <v>27.828299999999999</v>
      </c>
      <c r="GX64">
        <v>999.9</v>
      </c>
      <c r="GY64">
        <v>23.8</v>
      </c>
      <c r="GZ64">
        <v>50.1</v>
      </c>
      <c r="HA64">
        <v>29.771799999999999</v>
      </c>
      <c r="HB64">
        <v>63.008099999999999</v>
      </c>
      <c r="HC64">
        <v>26.959099999999999</v>
      </c>
      <c r="HD64">
        <v>1</v>
      </c>
      <c r="HE64">
        <v>0.72442099999999998</v>
      </c>
      <c r="HF64">
        <v>4.4525499999999996</v>
      </c>
      <c r="HG64">
        <v>20.153600000000001</v>
      </c>
      <c r="HH64">
        <v>5.2346599999999999</v>
      </c>
      <c r="HI64">
        <v>11.9261</v>
      </c>
      <c r="HJ64">
        <v>4.9598000000000004</v>
      </c>
      <c r="HK64">
        <v>3.2888000000000002</v>
      </c>
      <c r="HL64">
        <v>9999</v>
      </c>
      <c r="HM64">
        <v>9999</v>
      </c>
      <c r="HN64">
        <v>9999</v>
      </c>
      <c r="HO64">
        <v>902.7</v>
      </c>
      <c r="HP64">
        <v>1.8809499999999999</v>
      </c>
      <c r="HQ64">
        <v>1.8782000000000001</v>
      </c>
      <c r="HR64">
        <v>1.8861399999999999</v>
      </c>
      <c r="HS64">
        <v>1.88385</v>
      </c>
      <c r="HT64">
        <v>1.88144</v>
      </c>
      <c r="HU64">
        <v>1.8803700000000001</v>
      </c>
      <c r="HV64">
        <v>1.8815599999999999</v>
      </c>
      <c r="HW64">
        <v>1.8811199999999999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-1.7729999999999999</v>
      </c>
      <c r="IL64">
        <v>3.2000000000000001E-2</v>
      </c>
      <c r="IM64">
        <v>-2.2204139969575891</v>
      </c>
      <c r="IN64">
        <v>2.2153513873161218E-3</v>
      </c>
      <c r="IO64">
        <v>-2.2967369670569612E-6</v>
      </c>
      <c r="IP64">
        <v>7.7859689150384122E-10</v>
      </c>
      <c r="IQ64">
        <v>-0.2244635632337405</v>
      </c>
      <c r="IR64">
        <v>-4.1434251034592161E-3</v>
      </c>
      <c r="IS64">
        <v>8.3987709687394815E-4</v>
      </c>
      <c r="IT64">
        <v>-7.4586254598011197E-6</v>
      </c>
      <c r="IU64">
        <v>2</v>
      </c>
      <c r="IV64">
        <v>1930</v>
      </c>
      <c r="IW64">
        <v>2</v>
      </c>
      <c r="IX64">
        <v>41</v>
      </c>
      <c r="IY64">
        <v>0.6</v>
      </c>
      <c r="IZ64">
        <v>0.6</v>
      </c>
      <c r="JA64">
        <v>0.79589799999999999</v>
      </c>
      <c r="JB64">
        <v>2.5561500000000001</v>
      </c>
      <c r="JC64">
        <v>1.24512</v>
      </c>
      <c r="JD64">
        <v>2.2497600000000002</v>
      </c>
      <c r="JE64">
        <v>1.4501999999999999</v>
      </c>
      <c r="JF64">
        <v>2.3828100000000001</v>
      </c>
      <c r="JG64">
        <v>53.558399999999999</v>
      </c>
      <c r="JH64">
        <v>16.005800000000001</v>
      </c>
      <c r="JI64">
        <v>18</v>
      </c>
      <c r="JJ64">
        <v>496.70499999999998</v>
      </c>
      <c r="JK64">
        <v>396.47399999999999</v>
      </c>
      <c r="JL64">
        <v>22.107199999999999</v>
      </c>
      <c r="JM64">
        <v>35.869500000000002</v>
      </c>
      <c r="JN64">
        <v>30.000399999999999</v>
      </c>
      <c r="JO64">
        <v>35.864800000000002</v>
      </c>
      <c r="JP64">
        <v>35.8367</v>
      </c>
      <c r="JQ64">
        <v>16.014900000000001</v>
      </c>
      <c r="JR64">
        <v>28.815200000000001</v>
      </c>
      <c r="JS64">
        <v>0</v>
      </c>
      <c r="JT64">
        <v>22.115600000000001</v>
      </c>
      <c r="JU64">
        <v>300</v>
      </c>
      <c r="JV64">
        <v>18.739799999999999</v>
      </c>
      <c r="JW64">
        <v>98.866200000000006</v>
      </c>
      <c r="JX64">
        <v>98.787800000000004</v>
      </c>
    </row>
    <row r="65" spans="1:284" x14ac:dyDescent="0.3">
      <c r="A65">
        <v>57</v>
      </c>
      <c r="B65">
        <v>1693597317.5999999</v>
      </c>
      <c r="C65">
        <v>12567</v>
      </c>
      <c r="D65" t="s">
        <v>675</v>
      </c>
      <c r="E65" t="s">
        <v>676</v>
      </c>
      <c r="F65" t="s">
        <v>416</v>
      </c>
      <c r="G65" t="s">
        <v>665</v>
      </c>
      <c r="H65" t="s">
        <v>591</v>
      </c>
      <c r="I65" t="s">
        <v>419</v>
      </c>
      <c r="J65" t="s">
        <v>31</v>
      </c>
      <c r="K65" t="s">
        <v>666</v>
      </c>
      <c r="L65" t="s">
        <v>592</v>
      </c>
      <c r="M65">
        <v>1693597317.5999999</v>
      </c>
      <c r="N65">
        <f t="shared" si="46"/>
        <v>4.356295029286931E-3</v>
      </c>
      <c r="O65">
        <f t="shared" si="47"/>
        <v>4.3562950292869314</v>
      </c>
      <c r="P65">
        <f t="shared" si="48"/>
        <v>19.810474570216901</v>
      </c>
      <c r="Q65">
        <f t="shared" si="49"/>
        <v>175.27</v>
      </c>
      <c r="R65">
        <f t="shared" si="50"/>
        <v>60.911843102911298</v>
      </c>
      <c r="S65">
        <f t="shared" si="51"/>
        <v>6.0828264744752936</v>
      </c>
      <c r="T65">
        <f t="shared" si="52"/>
        <v>17.502950852760002</v>
      </c>
      <c r="U65">
        <f t="shared" si="53"/>
        <v>0.29813611951448094</v>
      </c>
      <c r="V65">
        <f t="shared" si="54"/>
        <v>2.9183554437461021</v>
      </c>
      <c r="W65">
        <f t="shared" si="55"/>
        <v>0.28218999400043898</v>
      </c>
      <c r="X65">
        <f t="shared" si="56"/>
        <v>0.17773033438328212</v>
      </c>
      <c r="Y65">
        <f t="shared" si="57"/>
        <v>344.35929864448315</v>
      </c>
      <c r="Z65">
        <f t="shared" si="58"/>
        <v>28.950278889296662</v>
      </c>
      <c r="AA65">
        <f t="shared" si="59"/>
        <v>27.964500000000001</v>
      </c>
      <c r="AB65">
        <f t="shared" si="60"/>
        <v>3.7869932386440333</v>
      </c>
      <c r="AC65">
        <f t="shared" si="61"/>
        <v>60.23002886007707</v>
      </c>
      <c r="AD65">
        <f t="shared" si="62"/>
        <v>2.2922903808671999</v>
      </c>
      <c r="AE65">
        <f t="shared" si="63"/>
        <v>3.8058928814271646</v>
      </c>
      <c r="AF65">
        <f t="shared" si="64"/>
        <v>1.4947028577768333</v>
      </c>
      <c r="AG65">
        <f t="shared" si="65"/>
        <v>-192.11261079155366</v>
      </c>
      <c r="AH65">
        <f t="shared" si="66"/>
        <v>13.436355939548672</v>
      </c>
      <c r="AI65">
        <f t="shared" si="67"/>
        <v>1.0036566866259287</v>
      </c>
      <c r="AJ65">
        <f t="shared" si="68"/>
        <v>166.68670047910405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52365.720037471991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10406.299999999999</v>
      </c>
      <c r="AX65">
        <v>1211.9015999999999</v>
      </c>
      <c r="AY65">
        <v>1423.128480546321</v>
      </c>
      <c r="AZ65">
        <f t="shared" si="73"/>
        <v>0.14842432249352056</v>
      </c>
      <c r="BA65">
        <v>0.5</v>
      </c>
      <c r="BB65">
        <f t="shared" si="74"/>
        <v>1513.1423993222415</v>
      </c>
      <c r="BC65">
        <f t="shared" si="75"/>
        <v>19.810474570216901</v>
      </c>
      <c r="BD65">
        <f t="shared" si="76"/>
        <v>112.29356772781192</v>
      </c>
      <c r="BE65">
        <f t="shared" si="77"/>
        <v>1.57287966540504E-2</v>
      </c>
      <c r="BF65">
        <f t="shared" si="78"/>
        <v>1.4114969568190698</v>
      </c>
      <c r="BG65">
        <f t="shared" si="79"/>
        <v>705.3501141390293</v>
      </c>
      <c r="BH65" t="s">
        <v>678</v>
      </c>
      <c r="BI65">
        <v>834.49</v>
      </c>
      <c r="BJ65">
        <f t="shared" si="80"/>
        <v>834.49</v>
      </c>
      <c r="BK65">
        <f t="shared" si="81"/>
        <v>0.41362286581486318</v>
      </c>
      <c r="BL65">
        <f t="shared" si="82"/>
        <v>0.35883974209480735</v>
      </c>
      <c r="BM65">
        <f t="shared" si="83"/>
        <v>0.77337221332792228</v>
      </c>
      <c r="BN65">
        <f t="shared" si="84"/>
        <v>0.49176058833042141</v>
      </c>
      <c r="BO65">
        <f t="shared" si="85"/>
        <v>0.8238376667505688</v>
      </c>
      <c r="BP65">
        <f t="shared" si="86"/>
        <v>0.24708951319207417</v>
      </c>
      <c r="BQ65">
        <f t="shared" si="87"/>
        <v>0.75291048680792583</v>
      </c>
      <c r="BR65">
        <v>8080</v>
      </c>
      <c r="BS65">
        <v>290.00000000000011</v>
      </c>
      <c r="BT65">
        <v>1379.15</v>
      </c>
      <c r="BU65">
        <v>115</v>
      </c>
      <c r="BV65">
        <v>10406.299999999999</v>
      </c>
      <c r="BW65">
        <v>1376.75</v>
      </c>
      <c r="BX65">
        <v>2.4</v>
      </c>
      <c r="BY65">
        <v>300.00000000000011</v>
      </c>
      <c r="BZ65">
        <v>38.299999999999997</v>
      </c>
      <c r="CA65">
        <v>1423.128480546321</v>
      </c>
      <c r="CB65">
        <v>1.225981506726848</v>
      </c>
      <c r="CC65">
        <v>-48.266350194977917</v>
      </c>
      <c r="CD65">
        <v>1.043276088676623</v>
      </c>
      <c r="CE65">
        <v>0.98708712030762646</v>
      </c>
      <c r="CF65">
        <v>-1.128855528364851E-2</v>
      </c>
      <c r="CG65">
        <v>289.99999999999989</v>
      </c>
      <c r="CH65">
        <v>1375.48</v>
      </c>
      <c r="CI65">
        <v>665</v>
      </c>
      <c r="CJ65">
        <v>10372.6</v>
      </c>
      <c r="CK65">
        <v>1376.6</v>
      </c>
      <c r="CL65">
        <v>-1.1200000000000001</v>
      </c>
      <c r="CZ65">
        <f t="shared" si="88"/>
        <v>1799.95</v>
      </c>
      <c r="DA65">
        <f t="shared" si="89"/>
        <v>1513.1423993222415</v>
      </c>
      <c r="DB65">
        <f t="shared" si="90"/>
        <v>0.84065801790174255</v>
      </c>
      <c r="DC65">
        <f t="shared" si="91"/>
        <v>0.19131603580348516</v>
      </c>
      <c r="DD65">
        <v>6</v>
      </c>
      <c r="DE65">
        <v>0.5</v>
      </c>
      <c r="DF65" t="s">
        <v>425</v>
      </c>
      <c r="DG65">
        <v>2</v>
      </c>
      <c r="DH65">
        <v>1693597317.5999999</v>
      </c>
      <c r="DI65">
        <v>175.27</v>
      </c>
      <c r="DJ65">
        <v>199.93</v>
      </c>
      <c r="DK65">
        <v>22.9544</v>
      </c>
      <c r="DL65">
        <v>17.852799999999998</v>
      </c>
      <c r="DM65">
        <v>176.93899999999999</v>
      </c>
      <c r="DN65">
        <v>22.922899999999998</v>
      </c>
      <c r="DO65">
        <v>500.584</v>
      </c>
      <c r="DP65">
        <v>99.762299999999996</v>
      </c>
      <c r="DQ65">
        <v>0.10048799999999999</v>
      </c>
      <c r="DR65">
        <v>28.049900000000001</v>
      </c>
      <c r="DS65">
        <v>27.964500000000001</v>
      </c>
      <c r="DT65">
        <v>999.9</v>
      </c>
      <c r="DU65">
        <v>0</v>
      </c>
      <c r="DV65">
        <v>0</v>
      </c>
      <c r="DW65">
        <v>9960</v>
      </c>
      <c r="DX65">
        <v>0</v>
      </c>
      <c r="DY65">
        <v>67.174000000000007</v>
      </c>
      <c r="DZ65">
        <v>-24.660499999999999</v>
      </c>
      <c r="EA65">
        <v>179.38800000000001</v>
      </c>
      <c r="EB65">
        <v>203.565</v>
      </c>
      <c r="EC65">
        <v>5.1016599999999999</v>
      </c>
      <c r="ED65">
        <v>199.93</v>
      </c>
      <c r="EE65">
        <v>17.852799999999998</v>
      </c>
      <c r="EF65">
        <v>2.28999</v>
      </c>
      <c r="EG65">
        <v>1.78104</v>
      </c>
      <c r="EH65">
        <v>19.606100000000001</v>
      </c>
      <c r="EI65">
        <v>15.6213</v>
      </c>
      <c r="EJ65">
        <v>1799.95</v>
      </c>
      <c r="EK65">
        <v>0.97800500000000001</v>
      </c>
      <c r="EL65">
        <v>2.1994799999999998E-2</v>
      </c>
      <c r="EM65">
        <v>0</v>
      </c>
      <c r="EN65">
        <v>1211.1600000000001</v>
      </c>
      <c r="EO65">
        <v>5.0010300000000001</v>
      </c>
      <c r="EP65">
        <v>22532.3</v>
      </c>
      <c r="EQ65">
        <v>14700.7</v>
      </c>
      <c r="ER65">
        <v>49.25</v>
      </c>
      <c r="ES65">
        <v>50.686999999999998</v>
      </c>
      <c r="ET65">
        <v>50.75</v>
      </c>
      <c r="EU65">
        <v>49.875</v>
      </c>
      <c r="EV65">
        <v>50.561999999999998</v>
      </c>
      <c r="EW65">
        <v>1755.47</v>
      </c>
      <c r="EX65">
        <v>39.479999999999997</v>
      </c>
      <c r="EY65">
        <v>0</v>
      </c>
      <c r="EZ65">
        <v>179.5999999046326</v>
      </c>
      <c r="FA65">
        <v>0</v>
      </c>
      <c r="FB65">
        <v>1211.9015999999999</v>
      </c>
      <c r="FC65">
        <v>-6.4223076938349646</v>
      </c>
      <c r="FD65">
        <v>-128.38461511089071</v>
      </c>
      <c r="FE65">
        <v>22549.655999999999</v>
      </c>
      <c r="FF65">
        <v>15</v>
      </c>
      <c r="FG65">
        <v>1693597210.0999999</v>
      </c>
      <c r="FH65" t="s">
        <v>679</v>
      </c>
      <c r="FI65">
        <v>1693597208.5999999</v>
      </c>
      <c r="FJ65">
        <v>1693597210.0999999</v>
      </c>
      <c r="FK65">
        <v>63</v>
      </c>
      <c r="FL65">
        <v>0.22700000000000001</v>
      </c>
      <c r="FM65">
        <v>-1E-3</v>
      </c>
      <c r="FN65">
        <v>-1.6339999999999999</v>
      </c>
      <c r="FO65">
        <v>-5.8999999999999997E-2</v>
      </c>
      <c r="FP65">
        <v>200</v>
      </c>
      <c r="FQ65">
        <v>19</v>
      </c>
      <c r="FR65">
        <v>0.34</v>
      </c>
      <c r="FS65">
        <v>0.06</v>
      </c>
      <c r="FT65">
        <v>19.626808255986202</v>
      </c>
      <c r="FU65">
        <v>0.9875686464357184</v>
      </c>
      <c r="FV65">
        <v>0.1561193868702721</v>
      </c>
      <c r="FW65">
        <v>1</v>
      </c>
      <c r="FX65">
        <v>0.29261103017253159</v>
      </c>
      <c r="FY65">
        <v>2.899943526603635E-2</v>
      </c>
      <c r="FZ65">
        <v>4.327834019529085E-3</v>
      </c>
      <c r="GA65">
        <v>1</v>
      </c>
      <c r="GB65">
        <v>2</v>
      </c>
      <c r="GC65">
        <v>2</v>
      </c>
      <c r="GD65" t="s">
        <v>427</v>
      </c>
      <c r="GE65">
        <v>2.8954300000000002</v>
      </c>
      <c r="GF65">
        <v>2.8181500000000002</v>
      </c>
      <c r="GG65">
        <v>4.5607000000000002E-2</v>
      </c>
      <c r="GH65">
        <v>5.0888500000000003E-2</v>
      </c>
      <c r="GI65">
        <v>0.115786</v>
      </c>
      <c r="GJ65">
        <v>9.6539700000000006E-2</v>
      </c>
      <c r="GK65">
        <v>26335.1</v>
      </c>
      <c r="GL65">
        <v>26345.4</v>
      </c>
      <c r="GM65">
        <v>24490.3</v>
      </c>
      <c r="GN65">
        <v>24802.3</v>
      </c>
      <c r="GO65">
        <v>28776.5</v>
      </c>
      <c r="GP65">
        <v>29259.599999999999</v>
      </c>
      <c r="GQ65">
        <v>33117.1</v>
      </c>
      <c r="GR65">
        <v>33070.400000000001</v>
      </c>
      <c r="GS65">
        <v>1.9253</v>
      </c>
      <c r="GT65">
        <v>1.6997</v>
      </c>
      <c r="GU65">
        <v>7.7336999999999996E-3</v>
      </c>
      <c r="GV65">
        <v>0</v>
      </c>
      <c r="GW65">
        <v>27.8383</v>
      </c>
      <c r="GX65">
        <v>999.9</v>
      </c>
      <c r="GY65">
        <v>23.4</v>
      </c>
      <c r="GZ65">
        <v>50.3</v>
      </c>
      <c r="HA65">
        <v>29.567699999999999</v>
      </c>
      <c r="HB65">
        <v>63.058100000000003</v>
      </c>
      <c r="HC65">
        <v>25.777200000000001</v>
      </c>
      <c r="HD65">
        <v>1</v>
      </c>
      <c r="HE65">
        <v>0.73179899999999998</v>
      </c>
      <c r="HF65">
        <v>4.2612100000000002</v>
      </c>
      <c r="HG65">
        <v>20.159199999999998</v>
      </c>
      <c r="HH65">
        <v>5.2352600000000002</v>
      </c>
      <c r="HI65">
        <v>11.9261</v>
      </c>
      <c r="HJ65">
        <v>4.9596</v>
      </c>
      <c r="HK65">
        <v>3.2890000000000001</v>
      </c>
      <c r="HL65">
        <v>9999</v>
      </c>
      <c r="HM65">
        <v>9999</v>
      </c>
      <c r="HN65">
        <v>9999</v>
      </c>
      <c r="HO65">
        <v>902.8</v>
      </c>
      <c r="HP65">
        <v>1.8809499999999999</v>
      </c>
      <c r="HQ65">
        <v>1.8782300000000001</v>
      </c>
      <c r="HR65">
        <v>1.8861399999999999</v>
      </c>
      <c r="HS65">
        <v>1.88385</v>
      </c>
      <c r="HT65">
        <v>1.8815</v>
      </c>
      <c r="HU65">
        <v>1.8803700000000001</v>
      </c>
      <c r="HV65">
        <v>1.8815599999999999</v>
      </c>
      <c r="HW65">
        <v>1.88113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-1.669</v>
      </c>
      <c r="IL65">
        <v>3.15E-2</v>
      </c>
      <c r="IM65">
        <v>-1.993459554659422</v>
      </c>
      <c r="IN65">
        <v>2.2153513873161218E-3</v>
      </c>
      <c r="IO65">
        <v>-2.2967369670569612E-6</v>
      </c>
      <c r="IP65">
        <v>7.7859689150384122E-10</v>
      </c>
      <c r="IQ65">
        <v>-0.22495903979733001</v>
      </c>
      <c r="IR65">
        <v>-4.1434251034592161E-3</v>
      </c>
      <c r="IS65">
        <v>8.3987709687394815E-4</v>
      </c>
      <c r="IT65">
        <v>-7.4586254598011197E-6</v>
      </c>
      <c r="IU65">
        <v>2</v>
      </c>
      <c r="IV65">
        <v>1930</v>
      </c>
      <c r="IW65">
        <v>2</v>
      </c>
      <c r="IX65">
        <v>41</v>
      </c>
      <c r="IY65">
        <v>1.8</v>
      </c>
      <c r="IZ65">
        <v>1.8</v>
      </c>
      <c r="JA65">
        <v>0.58349600000000001</v>
      </c>
      <c r="JB65">
        <v>2.5622600000000002</v>
      </c>
      <c r="JC65">
        <v>1.24512</v>
      </c>
      <c r="JD65">
        <v>2.2497600000000002</v>
      </c>
      <c r="JE65">
        <v>1.4501999999999999</v>
      </c>
      <c r="JF65">
        <v>2.50854</v>
      </c>
      <c r="JG65">
        <v>53.842300000000002</v>
      </c>
      <c r="JH65">
        <v>15.988300000000001</v>
      </c>
      <c r="JI65">
        <v>18</v>
      </c>
      <c r="JJ65">
        <v>497.53699999999998</v>
      </c>
      <c r="JK65">
        <v>395.20100000000002</v>
      </c>
      <c r="JL65">
        <v>22.3385</v>
      </c>
      <c r="JM65">
        <v>35.978900000000003</v>
      </c>
      <c r="JN65">
        <v>30</v>
      </c>
      <c r="JO65">
        <v>35.980200000000004</v>
      </c>
      <c r="JP65">
        <v>35.956800000000001</v>
      </c>
      <c r="JQ65">
        <v>11.7677</v>
      </c>
      <c r="JR65">
        <v>32.207999999999998</v>
      </c>
      <c r="JS65">
        <v>0</v>
      </c>
      <c r="JT65">
        <v>22.337</v>
      </c>
      <c r="JU65">
        <v>200</v>
      </c>
      <c r="JV65">
        <v>17.755199999999999</v>
      </c>
      <c r="JW65">
        <v>98.844200000000001</v>
      </c>
      <c r="JX65">
        <v>98.772000000000006</v>
      </c>
    </row>
    <row r="66" spans="1:284" x14ac:dyDescent="0.3">
      <c r="A66">
        <v>58</v>
      </c>
      <c r="B66">
        <v>1693597427.5999999</v>
      </c>
      <c r="C66">
        <v>12677</v>
      </c>
      <c r="D66" t="s">
        <v>680</v>
      </c>
      <c r="E66" t="s">
        <v>681</v>
      </c>
      <c r="F66" t="s">
        <v>416</v>
      </c>
      <c r="G66" t="s">
        <v>665</v>
      </c>
      <c r="H66" t="s">
        <v>591</v>
      </c>
      <c r="I66" t="s">
        <v>419</v>
      </c>
      <c r="J66" t="s">
        <v>31</v>
      </c>
      <c r="K66" t="s">
        <v>666</v>
      </c>
      <c r="L66" t="s">
        <v>592</v>
      </c>
      <c r="M66">
        <v>1693597427.5999999</v>
      </c>
      <c r="N66">
        <f t="shared" si="46"/>
        <v>4.784168238169649E-3</v>
      </c>
      <c r="O66">
        <f t="shared" si="47"/>
        <v>4.7841682381696486</v>
      </c>
      <c r="P66">
        <f t="shared" si="48"/>
        <v>13.056021907807173</v>
      </c>
      <c r="Q66">
        <f t="shared" si="49"/>
        <v>103.739</v>
      </c>
      <c r="R66">
        <f t="shared" si="50"/>
        <v>36.122097739801227</v>
      </c>
      <c r="S66">
        <f t="shared" si="51"/>
        <v>3.6068883098876121</v>
      </c>
      <c r="T66">
        <f t="shared" si="52"/>
        <v>10.3586172950068</v>
      </c>
      <c r="U66">
        <f t="shared" si="53"/>
        <v>0.33397424630574196</v>
      </c>
      <c r="V66">
        <f t="shared" si="54"/>
        <v>2.9287129104025444</v>
      </c>
      <c r="W66">
        <f t="shared" si="55"/>
        <v>0.31416699359930156</v>
      </c>
      <c r="X66">
        <f t="shared" si="56"/>
        <v>0.19803600832022136</v>
      </c>
      <c r="Y66">
        <f t="shared" si="57"/>
        <v>344.36309864449822</v>
      </c>
      <c r="Z66">
        <f t="shared" si="58"/>
        <v>28.93346064553846</v>
      </c>
      <c r="AA66">
        <f t="shared" si="59"/>
        <v>28.017099999999999</v>
      </c>
      <c r="AB66">
        <f t="shared" si="60"/>
        <v>3.7986242916611808</v>
      </c>
      <c r="AC66">
        <f t="shared" si="61"/>
        <v>60.735486150969884</v>
      </c>
      <c r="AD66">
        <f t="shared" si="62"/>
        <v>2.3246802562853195</v>
      </c>
      <c r="AE66">
        <f t="shared" si="63"/>
        <v>3.8275486105550773</v>
      </c>
      <c r="AF66">
        <f t="shared" si="64"/>
        <v>1.4739440353758613</v>
      </c>
      <c r="AG66">
        <f t="shared" si="65"/>
        <v>-210.98181930328153</v>
      </c>
      <c r="AH66">
        <f t="shared" si="66"/>
        <v>20.557638709416313</v>
      </c>
      <c r="AI66">
        <f t="shared" si="67"/>
        <v>1.5313092219551077</v>
      </c>
      <c r="AJ66">
        <f t="shared" si="68"/>
        <v>155.47022727258812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52646.273747660329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10400.299999999999</v>
      </c>
      <c r="AX66">
        <v>1219.7173076923079</v>
      </c>
      <c r="AY66">
        <v>1366.0783629094601</v>
      </c>
      <c r="AZ66">
        <f t="shared" si="73"/>
        <v>0.10713957499878257</v>
      </c>
      <c r="BA66">
        <v>0.5</v>
      </c>
      <c r="BB66">
        <f t="shared" si="74"/>
        <v>1513.1591993222492</v>
      </c>
      <c r="BC66">
        <f t="shared" si="75"/>
        <v>13.056021907807173</v>
      </c>
      <c r="BD66">
        <f t="shared" si="76"/>
        <v>81.059616760441955</v>
      </c>
      <c r="BE66">
        <f t="shared" si="77"/>
        <v>1.1264813677758745E-2</v>
      </c>
      <c r="BF66">
        <f t="shared" si="78"/>
        <v>1.5122058098415652</v>
      </c>
      <c r="BG66">
        <f t="shared" si="79"/>
        <v>691.04640164008845</v>
      </c>
      <c r="BH66" t="s">
        <v>683</v>
      </c>
      <c r="BI66">
        <v>855.51</v>
      </c>
      <c r="BJ66">
        <f t="shared" si="80"/>
        <v>855.51</v>
      </c>
      <c r="BK66">
        <f t="shared" si="81"/>
        <v>0.37374749265631924</v>
      </c>
      <c r="BL66">
        <f t="shared" si="82"/>
        <v>0.28666299334161172</v>
      </c>
      <c r="BM66">
        <f t="shared" si="83"/>
        <v>0.80182569093237743</v>
      </c>
      <c r="BN66">
        <f t="shared" si="84"/>
        <v>0.39293475710951259</v>
      </c>
      <c r="BO66">
        <f t="shared" si="85"/>
        <v>0.84723541869954999</v>
      </c>
      <c r="BP66">
        <f t="shared" si="86"/>
        <v>0.20106548942695537</v>
      </c>
      <c r="BQ66">
        <f t="shared" si="87"/>
        <v>0.79893451057304465</v>
      </c>
      <c r="BR66">
        <v>8082</v>
      </c>
      <c r="BS66">
        <v>290.00000000000011</v>
      </c>
      <c r="BT66">
        <v>1336.14</v>
      </c>
      <c r="BU66">
        <v>145</v>
      </c>
      <c r="BV66">
        <v>10400.299999999999</v>
      </c>
      <c r="BW66">
        <v>1333.66</v>
      </c>
      <c r="BX66">
        <v>2.48</v>
      </c>
      <c r="BY66">
        <v>300.00000000000011</v>
      </c>
      <c r="BZ66">
        <v>38.299999999999997</v>
      </c>
      <c r="CA66">
        <v>1366.0783629094601</v>
      </c>
      <c r="CB66">
        <v>1.2979549937550161</v>
      </c>
      <c r="CC66">
        <v>-33.7179765314931</v>
      </c>
      <c r="CD66">
        <v>1.104459152495836</v>
      </c>
      <c r="CE66">
        <v>0.97083384050363408</v>
      </c>
      <c r="CF66">
        <v>-1.1287776863181319E-2</v>
      </c>
      <c r="CG66">
        <v>289.99999999999989</v>
      </c>
      <c r="CH66">
        <v>1331.77</v>
      </c>
      <c r="CI66">
        <v>665</v>
      </c>
      <c r="CJ66">
        <v>10372</v>
      </c>
      <c r="CK66">
        <v>1333.57</v>
      </c>
      <c r="CL66">
        <v>-1.8</v>
      </c>
      <c r="CZ66">
        <f t="shared" si="88"/>
        <v>1799.97</v>
      </c>
      <c r="DA66">
        <f t="shared" si="89"/>
        <v>1513.1591993222492</v>
      </c>
      <c r="DB66">
        <f t="shared" si="90"/>
        <v>0.84065801059031486</v>
      </c>
      <c r="DC66">
        <f t="shared" si="91"/>
        <v>0.19131602118062979</v>
      </c>
      <c r="DD66">
        <v>6</v>
      </c>
      <c r="DE66">
        <v>0.5</v>
      </c>
      <c r="DF66" t="s">
        <v>425</v>
      </c>
      <c r="DG66">
        <v>2</v>
      </c>
      <c r="DH66">
        <v>1693597427.5999999</v>
      </c>
      <c r="DI66">
        <v>103.739</v>
      </c>
      <c r="DJ66">
        <v>119.986</v>
      </c>
      <c r="DK66">
        <v>23.281099999999999</v>
      </c>
      <c r="DL66">
        <v>17.679200000000002</v>
      </c>
      <c r="DM66">
        <v>105.384</v>
      </c>
      <c r="DN66">
        <v>23.243099999999998</v>
      </c>
      <c r="DO66">
        <v>500.48599999999999</v>
      </c>
      <c r="DP66">
        <v>99.752799999999993</v>
      </c>
      <c r="DQ66">
        <v>9.9881200000000003E-2</v>
      </c>
      <c r="DR66">
        <v>28.147300000000001</v>
      </c>
      <c r="DS66">
        <v>28.017099999999999</v>
      </c>
      <c r="DT66">
        <v>999.9</v>
      </c>
      <c r="DU66">
        <v>0</v>
      </c>
      <c r="DV66">
        <v>0</v>
      </c>
      <c r="DW66">
        <v>10020</v>
      </c>
      <c r="DX66">
        <v>0</v>
      </c>
      <c r="DY66">
        <v>64.186700000000002</v>
      </c>
      <c r="DZ66">
        <v>-16.247</v>
      </c>
      <c r="EA66">
        <v>106.212</v>
      </c>
      <c r="EB66">
        <v>122.146</v>
      </c>
      <c r="EC66">
        <v>5.6018800000000004</v>
      </c>
      <c r="ED66">
        <v>119.986</v>
      </c>
      <c r="EE66">
        <v>17.679200000000002</v>
      </c>
      <c r="EF66">
        <v>2.3223500000000001</v>
      </c>
      <c r="EG66">
        <v>1.76355</v>
      </c>
      <c r="EH66">
        <v>19.8323</v>
      </c>
      <c r="EI66">
        <v>15.4674</v>
      </c>
      <c r="EJ66">
        <v>1799.97</v>
      </c>
      <c r="EK66">
        <v>0.97800500000000001</v>
      </c>
      <c r="EL66">
        <v>2.1994799999999998E-2</v>
      </c>
      <c r="EM66">
        <v>0</v>
      </c>
      <c r="EN66">
        <v>1218.74</v>
      </c>
      <c r="EO66">
        <v>5.0010300000000001</v>
      </c>
      <c r="EP66">
        <v>22672.1</v>
      </c>
      <c r="EQ66">
        <v>14700.9</v>
      </c>
      <c r="ER66">
        <v>49.375</v>
      </c>
      <c r="ES66">
        <v>50.811999999999998</v>
      </c>
      <c r="ET66">
        <v>50.936999999999998</v>
      </c>
      <c r="EU66">
        <v>49.875</v>
      </c>
      <c r="EV66">
        <v>50.686999999999998</v>
      </c>
      <c r="EW66">
        <v>1755.49</v>
      </c>
      <c r="EX66">
        <v>39.479999999999997</v>
      </c>
      <c r="EY66">
        <v>0</v>
      </c>
      <c r="EZ66">
        <v>108.19999980926509</v>
      </c>
      <c r="FA66">
        <v>0</v>
      </c>
      <c r="FB66">
        <v>1219.7173076923079</v>
      </c>
      <c r="FC66">
        <v>-11.29606838805279</v>
      </c>
      <c r="FD66">
        <v>-207.93846188606869</v>
      </c>
      <c r="FE66">
        <v>22697.823076923079</v>
      </c>
      <c r="FF66">
        <v>15</v>
      </c>
      <c r="FG66">
        <v>1693597390.5999999</v>
      </c>
      <c r="FH66" t="s">
        <v>684</v>
      </c>
      <c r="FI66">
        <v>1693597379.0999999</v>
      </c>
      <c r="FJ66">
        <v>1693597390.5999999</v>
      </c>
      <c r="FK66">
        <v>64</v>
      </c>
      <c r="FL66">
        <v>0.14000000000000001</v>
      </c>
      <c r="FM66">
        <v>-1E-3</v>
      </c>
      <c r="FN66">
        <v>-1.617</v>
      </c>
      <c r="FO66">
        <v>-7.6999999999999999E-2</v>
      </c>
      <c r="FP66">
        <v>120</v>
      </c>
      <c r="FQ66">
        <v>18</v>
      </c>
      <c r="FR66">
        <v>0.28000000000000003</v>
      </c>
      <c r="FS66">
        <v>0.06</v>
      </c>
      <c r="FT66">
        <v>12.77313312771826</v>
      </c>
      <c r="FU66">
        <v>0.91002584764352323</v>
      </c>
      <c r="FV66">
        <v>0.14565419334832699</v>
      </c>
      <c r="FW66">
        <v>1</v>
      </c>
      <c r="FX66">
        <v>0.31314325022661332</v>
      </c>
      <c r="FY66">
        <v>0.11789380199262681</v>
      </c>
      <c r="FZ66">
        <v>1.8689940562730909E-2</v>
      </c>
      <c r="GA66">
        <v>1</v>
      </c>
      <c r="GB66">
        <v>2</v>
      </c>
      <c r="GC66">
        <v>2</v>
      </c>
      <c r="GD66" t="s">
        <v>427</v>
      </c>
      <c r="GE66">
        <v>2.8950499999999999</v>
      </c>
      <c r="GF66">
        <v>2.81806</v>
      </c>
      <c r="GG66">
        <v>2.8146000000000001E-2</v>
      </c>
      <c r="GH66">
        <v>3.1876000000000002E-2</v>
      </c>
      <c r="GI66">
        <v>0.116886</v>
      </c>
      <c r="GJ66">
        <v>9.5850000000000005E-2</v>
      </c>
      <c r="GK66">
        <v>26814.1</v>
      </c>
      <c r="GL66">
        <v>26871</v>
      </c>
      <c r="GM66">
        <v>24488.799999999999</v>
      </c>
      <c r="GN66">
        <v>24801.7</v>
      </c>
      <c r="GO66">
        <v>28738.9</v>
      </c>
      <c r="GP66">
        <v>29280.7</v>
      </c>
      <c r="GQ66">
        <v>33114.9</v>
      </c>
      <c r="GR66">
        <v>33068.800000000003</v>
      </c>
      <c r="GS66">
        <v>1.9239999999999999</v>
      </c>
      <c r="GT66">
        <v>1.6974</v>
      </c>
      <c r="GU66">
        <v>6.0051699999999998E-3</v>
      </c>
      <c r="GV66">
        <v>0</v>
      </c>
      <c r="GW66">
        <v>27.919</v>
      </c>
      <c r="GX66">
        <v>999.9</v>
      </c>
      <c r="GY66">
        <v>23.2</v>
      </c>
      <c r="GZ66">
        <v>50.4</v>
      </c>
      <c r="HA66">
        <v>29.463999999999999</v>
      </c>
      <c r="HB66">
        <v>63.638100000000001</v>
      </c>
      <c r="HC66">
        <v>25.853400000000001</v>
      </c>
      <c r="HD66">
        <v>1</v>
      </c>
      <c r="HE66">
        <v>0.74015200000000003</v>
      </c>
      <c r="HF66">
        <v>4.91364</v>
      </c>
      <c r="HG66">
        <v>20.140699999999999</v>
      </c>
      <c r="HH66">
        <v>5.23346</v>
      </c>
      <c r="HI66">
        <v>11.9261</v>
      </c>
      <c r="HJ66">
        <v>4.9596</v>
      </c>
      <c r="HK66">
        <v>3.2887</v>
      </c>
      <c r="HL66">
        <v>9999</v>
      </c>
      <c r="HM66">
        <v>9999</v>
      </c>
      <c r="HN66">
        <v>9999</v>
      </c>
      <c r="HO66">
        <v>902.8</v>
      </c>
      <c r="HP66">
        <v>1.8809499999999999</v>
      </c>
      <c r="HQ66">
        <v>1.8782000000000001</v>
      </c>
      <c r="HR66">
        <v>1.8861399999999999</v>
      </c>
      <c r="HS66">
        <v>1.88385</v>
      </c>
      <c r="HT66">
        <v>1.88144</v>
      </c>
      <c r="HU66">
        <v>1.88036</v>
      </c>
      <c r="HV66">
        <v>1.8815599999999999</v>
      </c>
      <c r="HW66">
        <v>1.8811199999999999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-1.645</v>
      </c>
      <c r="IL66">
        <v>3.7999999999999999E-2</v>
      </c>
      <c r="IM66">
        <v>-1.8535438548841709</v>
      </c>
      <c r="IN66">
        <v>2.2153513873161218E-3</v>
      </c>
      <c r="IO66">
        <v>-2.2967369670569612E-6</v>
      </c>
      <c r="IP66">
        <v>7.7859689150384122E-10</v>
      </c>
      <c r="IQ66">
        <v>-0.22582720011915439</v>
      </c>
      <c r="IR66">
        <v>-4.1434251034592161E-3</v>
      </c>
      <c r="IS66">
        <v>8.3987709687394815E-4</v>
      </c>
      <c r="IT66">
        <v>-7.4586254598011197E-6</v>
      </c>
      <c r="IU66">
        <v>2</v>
      </c>
      <c r="IV66">
        <v>1930</v>
      </c>
      <c r="IW66">
        <v>2</v>
      </c>
      <c r="IX66">
        <v>41</v>
      </c>
      <c r="IY66">
        <v>0.8</v>
      </c>
      <c r="IZ66">
        <v>0.6</v>
      </c>
      <c r="JA66">
        <v>0.40893600000000002</v>
      </c>
      <c r="JB66">
        <v>2.5854499999999998</v>
      </c>
      <c r="JC66">
        <v>1.24512</v>
      </c>
      <c r="JD66">
        <v>2.2485400000000002</v>
      </c>
      <c r="JE66">
        <v>1.4501999999999999</v>
      </c>
      <c r="JF66">
        <v>2.49878</v>
      </c>
      <c r="JG66">
        <v>53.985100000000003</v>
      </c>
      <c r="JH66">
        <v>15.970800000000001</v>
      </c>
      <c r="JI66">
        <v>18</v>
      </c>
      <c r="JJ66">
        <v>497.125</v>
      </c>
      <c r="JK66">
        <v>394.18400000000003</v>
      </c>
      <c r="JL66">
        <v>22.0868</v>
      </c>
      <c r="JM66">
        <v>36.039000000000001</v>
      </c>
      <c r="JN66">
        <v>30.000299999999999</v>
      </c>
      <c r="JO66">
        <v>36.042299999999997</v>
      </c>
      <c r="JP66">
        <v>36.020499999999998</v>
      </c>
      <c r="JQ66">
        <v>8.2710100000000004</v>
      </c>
      <c r="JR66">
        <v>32.8018</v>
      </c>
      <c r="JS66">
        <v>0</v>
      </c>
      <c r="JT66">
        <v>22.0871</v>
      </c>
      <c r="JU66">
        <v>120</v>
      </c>
      <c r="JV66">
        <v>17.515499999999999</v>
      </c>
      <c r="JW66">
        <v>98.837900000000005</v>
      </c>
      <c r="JX66">
        <v>98.768299999999996</v>
      </c>
    </row>
    <row r="67" spans="1:284" x14ac:dyDescent="0.3">
      <c r="A67">
        <v>59</v>
      </c>
      <c r="B67">
        <v>1693597552.0999999</v>
      </c>
      <c r="C67">
        <v>12801.5</v>
      </c>
      <c r="D67" t="s">
        <v>685</v>
      </c>
      <c r="E67" t="s">
        <v>686</v>
      </c>
      <c r="F67" t="s">
        <v>416</v>
      </c>
      <c r="G67" t="s">
        <v>665</v>
      </c>
      <c r="H67" t="s">
        <v>591</v>
      </c>
      <c r="I67" t="s">
        <v>419</v>
      </c>
      <c r="J67" t="s">
        <v>31</v>
      </c>
      <c r="K67" t="s">
        <v>666</v>
      </c>
      <c r="L67" t="s">
        <v>592</v>
      </c>
      <c r="M67">
        <v>1693597552.0999999</v>
      </c>
      <c r="N67">
        <f t="shared" si="46"/>
        <v>5.4583339153460994E-3</v>
      </c>
      <c r="O67">
        <f t="shared" si="47"/>
        <v>5.458333915346099</v>
      </c>
      <c r="P67">
        <f t="shared" si="48"/>
        <v>8.4585343293674491</v>
      </c>
      <c r="Q67">
        <f t="shared" si="49"/>
        <v>59.504800000000003</v>
      </c>
      <c r="R67">
        <f t="shared" si="50"/>
        <v>21.282735936956904</v>
      </c>
      <c r="S67">
        <f t="shared" si="51"/>
        <v>2.1251342688333943</v>
      </c>
      <c r="T67">
        <f t="shared" si="52"/>
        <v>5.9417027028226395</v>
      </c>
      <c r="U67">
        <f t="shared" si="53"/>
        <v>0.38593774063162112</v>
      </c>
      <c r="V67">
        <f t="shared" si="54"/>
        <v>2.9335221895913923</v>
      </c>
      <c r="W67">
        <f t="shared" si="55"/>
        <v>0.35978637810346237</v>
      </c>
      <c r="X67">
        <f t="shared" si="56"/>
        <v>0.22706824489444974</v>
      </c>
      <c r="Y67">
        <f t="shared" si="57"/>
        <v>344.36179864414731</v>
      </c>
      <c r="Z67">
        <f t="shared" si="58"/>
        <v>28.77947613493685</v>
      </c>
      <c r="AA67">
        <f t="shared" si="59"/>
        <v>27.963899999999999</v>
      </c>
      <c r="AB67">
        <f t="shared" si="60"/>
        <v>3.786860744473346</v>
      </c>
      <c r="AC67">
        <f t="shared" si="61"/>
        <v>60.490687518326304</v>
      </c>
      <c r="AD67">
        <f t="shared" si="62"/>
        <v>2.3183053159113896</v>
      </c>
      <c r="AE67">
        <f t="shared" si="63"/>
        <v>3.8324995317817048</v>
      </c>
      <c r="AF67">
        <f t="shared" si="64"/>
        <v>1.4685554285619564</v>
      </c>
      <c r="AG67">
        <f t="shared" si="65"/>
        <v>-240.71252566676299</v>
      </c>
      <c r="AH67">
        <f t="shared" si="66"/>
        <v>32.516061127447706</v>
      </c>
      <c r="AI67">
        <f t="shared" si="67"/>
        <v>2.41773099972086</v>
      </c>
      <c r="AJ67">
        <f t="shared" si="68"/>
        <v>138.58306510455287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52780.840440466083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10399.799999999999</v>
      </c>
      <c r="AX67">
        <v>1230.0999999999999</v>
      </c>
      <c r="AY67">
        <v>1334.4201002703439</v>
      </c>
      <c r="AZ67">
        <f t="shared" si="73"/>
        <v>7.8176355593871483E-2</v>
      </c>
      <c r="BA67">
        <v>0.5</v>
      </c>
      <c r="BB67">
        <f t="shared" si="74"/>
        <v>1513.1510993220736</v>
      </c>
      <c r="BC67">
        <f t="shared" si="75"/>
        <v>8.4585343293674491</v>
      </c>
      <c r="BD67">
        <f t="shared" si="76"/>
        <v>59.146319203929984</v>
      </c>
      <c r="BE67">
        <f t="shared" si="77"/>
        <v>8.2265207171240157E-3</v>
      </c>
      <c r="BF67">
        <f t="shared" si="78"/>
        <v>1.5718062844712304</v>
      </c>
      <c r="BG67">
        <f t="shared" si="79"/>
        <v>682.85133922961552</v>
      </c>
      <c r="BH67" t="s">
        <v>688</v>
      </c>
      <c r="BI67">
        <v>871.05</v>
      </c>
      <c r="BJ67">
        <f t="shared" si="80"/>
        <v>871.05</v>
      </c>
      <c r="BK67">
        <f t="shared" si="81"/>
        <v>0.34724454478501077</v>
      </c>
      <c r="BL67">
        <f t="shared" si="82"/>
        <v>0.22513343051155127</v>
      </c>
      <c r="BM67">
        <f t="shared" si="83"/>
        <v>0.81905401384308785</v>
      </c>
      <c r="BN67">
        <f t="shared" si="84"/>
        <v>0.30608241905782718</v>
      </c>
      <c r="BO67">
        <f t="shared" si="85"/>
        <v>0.86021930387014167</v>
      </c>
      <c r="BP67">
        <f t="shared" si="86"/>
        <v>0.15941994524598549</v>
      </c>
      <c r="BQ67">
        <f t="shared" si="87"/>
        <v>0.84058005475401454</v>
      </c>
      <c r="BR67">
        <v>8084</v>
      </c>
      <c r="BS67">
        <v>290.00000000000011</v>
      </c>
      <c r="BT67">
        <v>1311.68</v>
      </c>
      <c r="BU67">
        <v>155</v>
      </c>
      <c r="BV67">
        <v>10399.799999999999</v>
      </c>
      <c r="BW67">
        <v>1308.96</v>
      </c>
      <c r="BX67">
        <v>2.72</v>
      </c>
      <c r="BY67">
        <v>300.00000000000011</v>
      </c>
      <c r="BZ67">
        <v>38.299999999999997</v>
      </c>
      <c r="CA67">
        <v>1334.4201002703439</v>
      </c>
      <c r="CB67">
        <v>1.066074138608591</v>
      </c>
      <c r="CC67">
        <v>-26.474417554760649</v>
      </c>
      <c r="CD67">
        <v>0.90724906939796324</v>
      </c>
      <c r="CE67">
        <v>0.9681648020061091</v>
      </c>
      <c r="CF67">
        <v>-1.1288833370411569E-2</v>
      </c>
      <c r="CG67">
        <v>289.99999999999989</v>
      </c>
      <c r="CH67">
        <v>1305.72</v>
      </c>
      <c r="CI67">
        <v>645</v>
      </c>
      <c r="CJ67">
        <v>10375</v>
      </c>
      <c r="CK67">
        <v>1308.9000000000001</v>
      </c>
      <c r="CL67">
        <v>-3.18</v>
      </c>
      <c r="CZ67">
        <f t="shared" si="88"/>
        <v>1799.96</v>
      </c>
      <c r="DA67">
        <f t="shared" si="89"/>
        <v>1513.1510993220736</v>
      </c>
      <c r="DB67">
        <f t="shared" si="90"/>
        <v>0.84065818091628342</v>
      </c>
      <c r="DC67">
        <f t="shared" si="91"/>
        <v>0.19131636183256701</v>
      </c>
      <c r="DD67">
        <v>6</v>
      </c>
      <c r="DE67">
        <v>0.5</v>
      </c>
      <c r="DF67" t="s">
        <v>425</v>
      </c>
      <c r="DG67">
        <v>2</v>
      </c>
      <c r="DH67">
        <v>1693597552.0999999</v>
      </c>
      <c r="DI67">
        <v>59.504800000000003</v>
      </c>
      <c r="DJ67">
        <v>70.046400000000006</v>
      </c>
      <c r="DK67">
        <v>23.217300000000002</v>
      </c>
      <c r="DL67">
        <v>16.8184</v>
      </c>
      <c r="DM67">
        <v>61.115900000000003</v>
      </c>
      <c r="DN67">
        <v>23.1783</v>
      </c>
      <c r="DO67">
        <v>499.92399999999998</v>
      </c>
      <c r="DP67">
        <v>99.752799999999993</v>
      </c>
      <c r="DQ67">
        <v>9.96943E-2</v>
      </c>
      <c r="DR67">
        <v>28.169499999999999</v>
      </c>
      <c r="DS67">
        <v>27.963899999999999</v>
      </c>
      <c r="DT67">
        <v>999.9</v>
      </c>
      <c r="DU67">
        <v>0</v>
      </c>
      <c r="DV67">
        <v>0</v>
      </c>
      <c r="DW67">
        <v>10047.5</v>
      </c>
      <c r="DX67">
        <v>0</v>
      </c>
      <c r="DY67">
        <v>42.719200000000001</v>
      </c>
      <c r="DZ67">
        <v>-10.541600000000001</v>
      </c>
      <c r="EA67">
        <v>60.919199999999996</v>
      </c>
      <c r="EB67">
        <v>71.244600000000005</v>
      </c>
      <c r="EC67">
        <v>6.3989700000000003</v>
      </c>
      <c r="ED67">
        <v>70.046400000000006</v>
      </c>
      <c r="EE67">
        <v>16.8184</v>
      </c>
      <c r="EF67">
        <v>2.3159900000000002</v>
      </c>
      <c r="EG67">
        <v>1.6776800000000001</v>
      </c>
      <c r="EH67">
        <v>19.7881</v>
      </c>
      <c r="EI67">
        <v>14.6914</v>
      </c>
      <c r="EJ67">
        <v>1799.96</v>
      </c>
      <c r="EK67">
        <v>0.97800200000000004</v>
      </c>
      <c r="EL67">
        <v>2.1998400000000001E-2</v>
      </c>
      <c r="EM67">
        <v>0</v>
      </c>
      <c r="EN67">
        <v>1229.25</v>
      </c>
      <c r="EO67">
        <v>5.0010300000000001</v>
      </c>
      <c r="EP67">
        <v>22834.2</v>
      </c>
      <c r="EQ67">
        <v>14700.8</v>
      </c>
      <c r="ER67">
        <v>49.311999999999998</v>
      </c>
      <c r="ES67">
        <v>50.75</v>
      </c>
      <c r="ET67">
        <v>50.811999999999998</v>
      </c>
      <c r="EU67">
        <v>49.936999999999998</v>
      </c>
      <c r="EV67">
        <v>50.75</v>
      </c>
      <c r="EW67">
        <v>1755.47</v>
      </c>
      <c r="EX67">
        <v>39.49</v>
      </c>
      <c r="EY67">
        <v>0</v>
      </c>
      <c r="EZ67">
        <v>122.5999999046326</v>
      </c>
      <c r="FA67">
        <v>0</v>
      </c>
      <c r="FB67">
        <v>1230.0999999999999</v>
      </c>
      <c r="FC67">
        <v>-4.9579487089862111</v>
      </c>
      <c r="FD67">
        <v>-14.86153899053069</v>
      </c>
      <c r="FE67">
        <v>22841.880769230771</v>
      </c>
      <c r="FF67">
        <v>15</v>
      </c>
      <c r="FG67">
        <v>1693597518.0999999</v>
      </c>
      <c r="FH67" t="s">
        <v>689</v>
      </c>
      <c r="FI67">
        <v>1693597509.0999999</v>
      </c>
      <c r="FJ67">
        <v>1693597518.0999999</v>
      </c>
      <c r="FK67">
        <v>65</v>
      </c>
      <c r="FL67">
        <v>0.11600000000000001</v>
      </c>
      <c r="FM67">
        <v>3.0000000000000001E-3</v>
      </c>
      <c r="FN67">
        <v>-1.591</v>
      </c>
      <c r="FO67">
        <v>-8.5999999999999993E-2</v>
      </c>
      <c r="FP67">
        <v>70</v>
      </c>
      <c r="FQ67">
        <v>17</v>
      </c>
      <c r="FR67">
        <v>0.5</v>
      </c>
      <c r="FS67">
        <v>0.04</v>
      </c>
      <c r="FT67">
        <v>8.3557169735963477</v>
      </c>
      <c r="FU67">
        <v>0.41675378971470473</v>
      </c>
      <c r="FV67">
        <v>0.1108395266347551</v>
      </c>
      <c r="FW67">
        <v>1</v>
      </c>
      <c r="FX67">
        <v>0.37080140085733287</v>
      </c>
      <c r="FY67">
        <v>0.11793992439061921</v>
      </c>
      <c r="FZ67">
        <v>1.964289100619979E-2</v>
      </c>
      <c r="GA67">
        <v>1</v>
      </c>
      <c r="GB67">
        <v>2</v>
      </c>
      <c r="GC67">
        <v>2</v>
      </c>
      <c r="GD67" t="s">
        <v>427</v>
      </c>
      <c r="GE67">
        <v>2.8936700000000002</v>
      </c>
      <c r="GF67">
        <v>2.8181099999999999</v>
      </c>
      <c r="GG67">
        <v>1.6582300000000001E-2</v>
      </c>
      <c r="GH67">
        <v>1.8990900000000002E-2</v>
      </c>
      <c r="GI67">
        <v>0.11665300000000001</v>
      </c>
      <c r="GJ67">
        <v>9.2501799999999995E-2</v>
      </c>
      <c r="GK67">
        <v>27130.6</v>
      </c>
      <c r="GL67">
        <v>27228.1</v>
      </c>
      <c r="GM67">
        <v>24487.200000000001</v>
      </c>
      <c r="GN67">
        <v>24802.1</v>
      </c>
      <c r="GO67">
        <v>28744.5</v>
      </c>
      <c r="GP67">
        <v>29389.8</v>
      </c>
      <c r="GQ67">
        <v>33112.5</v>
      </c>
      <c r="GR67">
        <v>33069.699999999997</v>
      </c>
      <c r="GS67">
        <v>1.9242999999999999</v>
      </c>
      <c r="GT67">
        <v>1.6949000000000001</v>
      </c>
      <c r="GU67">
        <v>6.8247300000000002E-3</v>
      </c>
      <c r="GV67">
        <v>0</v>
      </c>
      <c r="GW67">
        <v>27.852499999999999</v>
      </c>
      <c r="GX67">
        <v>999.9</v>
      </c>
      <c r="GY67">
        <v>23</v>
      </c>
      <c r="GZ67">
        <v>50.5</v>
      </c>
      <c r="HA67">
        <v>29.354600000000001</v>
      </c>
      <c r="HB67">
        <v>63.168100000000003</v>
      </c>
      <c r="HC67">
        <v>26.867000000000001</v>
      </c>
      <c r="HD67">
        <v>1</v>
      </c>
      <c r="HE67">
        <v>0.73908499999999999</v>
      </c>
      <c r="HF67">
        <v>4.5592699999999997</v>
      </c>
      <c r="HG67">
        <v>20.151299999999999</v>
      </c>
      <c r="HH67">
        <v>5.2352600000000002</v>
      </c>
      <c r="HI67">
        <v>11.9261</v>
      </c>
      <c r="HJ67">
        <v>4.9598000000000004</v>
      </c>
      <c r="HK67">
        <v>3.2888999999999999</v>
      </c>
      <c r="HL67">
        <v>9999</v>
      </c>
      <c r="HM67">
        <v>9999</v>
      </c>
      <c r="HN67">
        <v>9999</v>
      </c>
      <c r="HO67">
        <v>902.9</v>
      </c>
      <c r="HP67">
        <v>1.8809499999999999</v>
      </c>
      <c r="HQ67">
        <v>1.87822</v>
      </c>
      <c r="HR67">
        <v>1.88615</v>
      </c>
      <c r="HS67">
        <v>1.88385</v>
      </c>
      <c r="HT67">
        <v>1.8814599999999999</v>
      </c>
      <c r="HU67">
        <v>1.88039</v>
      </c>
      <c r="HV67">
        <v>1.8815599999999999</v>
      </c>
      <c r="HW67">
        <v>1.8811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-1.611</v>
      </c>
      <c r="IL67">
        <v>3.9E-2</v>
      </c>
      <c r="IM67">
        <v>-1.73799925620077</v>
      </c>
      <c r="IN67">
        <v>2.2153513873161218E-3</v>
      </c>
      <c r="IO67">
        <v>-2.2967369670569612E-6</v>
      </c>
      <c r="IP67">
        <v>7.7859689150384122E-10</v>
      </c>
      <c r="IQ67">
        <v>-0.22320282561801921</v>
      </c>
      <c r="IR67">
        <v>-4.1434251034592161E-3</v>
      </c>
      <c r="IS67">
        <v>8.3987709687394815E-4</v>
      </c>
      <c r="IT67">
        <v>-7.4586254598011197E-6</v>
      </c>
      <c r="IU67">
        <v>2</v>
      </c>
      <c r="IV67">
        <v>1930</v>
      </c>
      <c r="IW67">
        <v>2</v>
      </c>
      <c r="IX67">
        <v>41</v>
      </c>
      <c r="IY67">
        <v>0.7</v>
      </c>
      <c r="IZ67">
        <v>0.6</v>
      </c>
      <c r="JA67">
        <v>0.299072</v>
      </c>
      <c r="JB67">
        <v>2.6159699999999999</v>
      </c>
      <c r="JC67">
        <v>1.24512</v>
      </c>
      <c r="JD67">
        <v>2.2485400000000002</v>
      </c>
      <c r="JE67">
        <v>1.4501999999999999</v>
      </c>
      <c r="JF67">
        <v>2.3840300000000001</v>
      </c>
      <c r="JG67">
        <v>53.949300000000001</v>
      </c>
      <c r="JH67">
        <v>15.962</v>
      </c>
      <c r="JI67">
        <v>18</v>
      </c>
      <c r="JJ67">
        <v>497.49</v>
      </c>
      <c r="JK67">
        <v>392.74099999999999</v>
      </c>
      <c r="JL67">
        <v>22.299600000000002</v>
      </c>
      <c r="JM67">
        <v>36.039299999999997</v>
      </c>
      <c r="JN67">
        <v>29.998899999999999</v>
      </c>
      <c r="JO67">
        <v>36.0625</v>
      </c>
      <c r="JP67">
        <v>36.037300000000002</v>
      </c>
      <c r="JQ67">
        <v>6.0651200000000003</v>
      </c>
      <c r="JR67">
        <v>35.815399999999997</v>
      </c>
      <c r="JS67">
        <v>0</v>
      </c>
      <c r="JT67">
        <v>22.345300000000002</v>
      </c>
      <c r="JU67">
        <v>70</v>
      </c>
      <c r="JV67">
        <v>16.748000000000001</v>
      </c>
      <c r="JW67">
        <v>98.831100000000006</v>
      </c>
      <c r="JX67">
        <v>98.770399999999995</v>
      </c>
    </row>
    <row r="68" spans="1:284" x14ac:dyDescent="0.3">
      <c r="A68">
        <v>60</v>
      </c>
      <c r="B68">
        <v>1693597674.5999999</v>
      </c>
      <c r="C68">
        <v>12924</v>
      </c>
      <c r="D68" t="s">
        <v>690</v>
      </c>
      <c r="E68" t="s">
        <v>691</v>
      </c>
      <c r="F68" t="s">
        <v>416</v>
      </c>
      <c r="G68" t="s">
        <v>665</v>
      </c>
      <c r="H68" t="s">
        <v>591</v>
      </c>
      <c r="I68" t="s">
        <v>419</v>
      </c>
      <c r="J68" t="s">
        <v>31</v>
      </c>
      <c r="K68" t="s">
        <v>666</v>
      </c>
      <c r="L68" t="s">
        <v>592</v>
      </c>
      <c r="M68">
        <v>1693597674.5999999</v>
      </c>
      <c r="N68">
        <f t="shared" si="46"/>
        <v>5.8707515619283984E-3</v>
      </c>
      <c r="O68">
        <f t="shared" si="47"/>
        <v>5.8707515619283983</v>
      </c>
      <c r="P68">
        <f t="shared" si="48"/>
        <v>3.8369585841392193</v>
      </c>
      <c r="Q68">
        <f t="shared" si="49"/>
        <v>25.152100000000001</v>
      </c>
      <c r="R68">
        <f t="shared" si="50"/>
        <v>8.9739244895904147</v>
      </c>
      <c r="S68">
        <f t="shared" si="51"/>
        <v>0.89605371890368435</v>
      </c>
      <c r="T68">
        <f t="shared" si="52"/>
        <v>2.5114578097220002</v>
      </c>
      <c r="U68">
        <f t="shared" si="53"/>
        <v>0.41559298070974326</v>
      </c>
      <c r="V68">
        <f t="shared" si="54"/>
        <v>2.9212240753245782</v>
      </c>
      <c r="W68">
        <f t="shared" si="55"/>
        <v>0.38531956308234994</v>
      </c>
      <c r="X68">
        <f t="shared" si="56"/>
        <v>0.2433606488811591</v>
      </c>
      <c r="Y68">
        <f t="shared" si="57"/>
        <v>344.39599864428288</v>
      </c>
      <c r="Z68">
        <f t="shared" si="58"/>
        <v>28.753486504824568</v>
      </c>
      <c r="AA68">
        <f t="shared" si="59"/>
        <v>27.991299999999999</v>
      </c>
      <c r="AB68">
        <f t="shared" si="60"/>
        <v>3.7929154380492447</v>
      </c>
      <c r="AC68">
        <f t="shared" si="61"/>
        <v>60.209142205618114</v>
      </c>
      <c r="AD68">
        <f t="shared" si="62"/>
        <v>2.3181366371200003</v>
      </c>
      <c r="AE68">
        <f t="shared" si="63"/>
        <v>3.8501406135357543</v>
      </c>
      <c r="AF68">
        <f t="shared" si="64"/>
        <v>1.4747788009292444</v>
      </c>
      <c r="AG68">
        <f t="shared" si="65"/>
        <v>-258.90014388104237</v>
      </c>
      <c r="AH68">
        <f t="shared" si="66"/>
        <v>40.490430216902041</v>
      </c>
      <c r="AI68">
        <f t="shared" si="67"/>
        <v>3.0249413818318009</v>
      </c>
      <c r="AJ68">
        <f t="shared" si="68"/>
        <v>129.01122636197437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52413.32277373525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10420.700000000001</v>
      </c>
      <c r="AX68">
        <v>1246.0142307692311</v>
      </c>
      <c r="AY68">
        <v>1315.267998308052</v>
      </c>
      <c r="AZ68">
        <f t="shared" si="73"/>
        <v>5.2653731123929348E-2</v>
      </c>
      <c r="BA68">
        <v>0.5</v>
      </c>
      <c r="BB68">
        <f t="shared" si="74"/>
        <v>1513.3022993221414</v>
      </c>
      <c r="BC68">
        <f t="shared" si="75"/>
        <v>3.8369585841392193</v>
      </c>
      <c r="BD68">
        <f t="shared" si="76"/>
        <v>39.840506188866044</v>
      </c>
      <c r="BE68">
        <f t="shared" si="77"/>
        <v>5.1717314676581741E-3</v>
      </c>
      <c r="BF68">
        <f t="shared" si="78"/>
        <v>1.6092553034170405</v>
      </c>
      <c r="BG68">
        <f t="shared" si="79"/>
        <v>677.80079872538442</v>
      </c>
      <c r="BH68" t="s">
        <v>693</v>
      </c>
      <c r="BI68">
        <v>889.82</v>
      </c>
      <c r="BJ68">
        <f t="shared" si="80"/>
        <v>889.82</v>
      </c>
      <c r="BK68">
        <f t="shared" si="81"/>
        <v>0.32346867623582731</v>
      </c>
      <c r="BL68">
        <f t="shared" si="82"/>
        <v>0.16277845427463203</v>
      </c>
      <c r="BM68">
        <f t="shared" si="83"/>
        <v>0.83263586542040802</v>
      </c>
      <c r="BN68">
        <f t="shared" si="84"/>
        <v>0.21529347854443043</v>
      </c>
      <c r="BO68">
        <f t="shared" si="85"/>
        <v>0.86807408401043307</v>
      </c>
      <c r="BP68">
        <f t="shared" si="86"/>
        <v>0.11624548147675123</v>
      </c>
      <c r="BQ68">
        <f t="shared" si="87"/>
        <v>0.88375451852324871</v>
      </c>
      <c r="BR68">
        <v>8086</v>
      </c>
      <c r="BS68">
        <v>290.00000000000011</v>
      </c>
      <c r="BT68">
        <v>1300.44</v>
      </c>
      <c r="BU68">
        <v>55</v>
      </c>
      <c r="BV68">
        <v>10420.700000000001</v>
      </c>
      <c r="BW68">
        <v>1296.95</v>
      </c>
      <c r="BX68">
        <v>3.49</v>
      </c>
      <c r="BY68">
        <v>300.00000000000011</v>
      </c>
      <c r="BZ68">
        <v>38.299999999999997</v>
      </c>
      <c r="CA68">
        <v>1315.267998308052</v>
      </c>
      <c r="CB68">
        <v>1.2575766155414581</v>
      </c>
      <c r="CC68">
        <v>-19.084202203855309</v>
      </c>
      <c r="CD68">
        <v>1.0703520825662021</v>
      </c>
      <c r="CE68">
        <v>0.91905246408561969</v>
      </c>
      <c r="CF68">
        <v>-1.1290224916573961E-2</v>
      </c>
      <c r="CG68">
        <v>289.99999999999989</v>
      </c>
      <c r="CH68">
        <v>1294.01</v>
      </c>
      <c r="CI68">
        <v>635</v>
      </c>
      <c r="CJ68">
        <v>10377</v>
      </c>
      <c r="CK68">
        <v>1296.8800000000001</v>
      </c>
      <c r="CL68">
        <v>-2.87</v>
      </c>
      <c r="CZ68">
        <f t="shared" si="88"/>
        <v>1800.14</v>
      </c>
      <c r="DA68">
        <f t="shared" si="89"/>
        <v>1513.3022993221414</v>
      </c>
      <c r="DB68">
        <f t="shared" si="90"/>
        <v>0.8406581151033482</v>
      </c>
      <c r="DC68">
        <f t="shared" si="91"/>
        <v>0.19131623020669664</v>
      </c>
      <c r="DD68">
        <v>6</v>
      </c>
      <c r="DE68">
        <v>0.5</v>
      </c>
      <c r="DF68" t="s">
        <v>425</v>
      </c>
      <c r="DG68">
        <v>2</v>
      </c>
      <c r="DH68">
        <v>1693597674.5999999</v>
      </c>
      <c r="DI68">
        <v>25.152100000000001</v>
      </c>
      <c r="DJ68">
        <v>29.9284</v>
      </c>
      <c r="DK68">
        <v>23.216000000000001</v>
      </c>
      <c r="DL68">
        <v>16.342199999999998</v>
      </c>
      <c r="DM68">
        <v>26.7575</v>
      </c>
      <c r="DN68">
        <v>23.175799999999999</v>
      </c>
      <c r="DO68">
        <v>500.54899999999998</v>
      </c>
      <c r="DP68">
        <v>99.750600000000006</v>
      </c>
      <c r="DQ68">
        <v>0.10022</v>
      </c>
      <c r="DR68">
        <v>28.2484</v>
      </c>
      <c r="DS68">
        <v>27.991299999999999</v>
      </c>
      <c r="DT68">
        <v>999.9</v>
      </c>
      <c r="DU68">
        <v>0</v>
      </c>
      <c r="DV68">
        <v>0</v>
      </c>
      <c r="DW68">
        <v>9977.5</v>
      </c>
      <c r="DX68">
        <v>0</v>
      </c>
      <c r="DY68">
        <v>61.347099999999998</v>
      </c>
      <c r="DZ68">
        <v>-4.7762799999999999</v>
      </c>
      <c r="EA68">
        <v>25.7499</v>
      </c>
      <c r="EB68">
        <v>30.425599999999999</v>
      </c>
      <c r="EC68">
        <v>6.87385</v>
      </c>
      <c r="ED68">
        <v>29.9284</v>
      </c>
      <c r="EE68">
        <v>16.342199999999998</v>
      </c>
      <c r="EF68">
        <v>2.3158099999999999</v>
      </c>
      <c r="EG68">
        <v>1.6301399999999999</v>
      </c>
      <c r="EH68">
        <v>19.786799999999999</v>
      </c>
      <c r="EI68">
        <v>14.246700000000001</v>
      </c>
      <c r="EJ68">
        <v>1800.14</v>
      </c>
      <c r="EK68">
        <v>0.97800200000000004</v>
      </c>
      <c r="EL68">
        <v>2.1998500000000001E-2</v>
      </c>
      <c r="EM68">
        <v>0</v>
      </c>
      <c r="EN68">
        <v>1244.95</v>
      </c>
      <c r="EO68">
        <v>5.0010300000000001</v>
      </c>
      <c r="EP68">
        <v>23115.9</v>
      </c>
      <c r="EQ68">
        <v>14702.3</v>
      </c>
      <c r="ER68">
        <v>49.186999999999998</v>
      </c>
      <c r="ES68">
        <v>50.436999999999998</v>
      </c>
      <c r="ET68">
        <v>50.686999999999998</v>
      </c>
      <c r="EU68">
        <v>49.686999999999998</v>
      </c>
      <c r="EV68">
        <v>50.436999999999998</v>
      </c>
      <c r="EW68">
        <v>1755.65</v>
      </c>
      <c r="EX68">
        <v>39.49</v>
      </c>
      <c r="EY68">
        <v>0</v>
      </c>
      <c r="EZ68">
        <v>120.7999999523163</v>
      </c>
      <c r="FA68">
        <v>0</v>
      </c>
      <c r="FB68">
        <v>1246.0142307692311</v>
      </c>
      <c r="FC68">
        <v>-6.3784615410775141</v>
      </c>
      <c r="FD68">
        <v>-69.223931609399443</v>
      </c>
      <c r="FE68">
        <v>23106.59230769231</v>
      </c>
      <c r="FF68">
        <v>15</v>
      </c>
      <c r="FG68">
        <v>1693597635.5999999</v>
      </c>
      <c r="FH68" t="s">
        <v>694</v>
      </c>
      <c r="FI68">
        <v>1693597620.0999999</v>
      </c>
      <c r="FJ68">
        <v>1693597635.5999999</v>
      </c>
      <c r="FK68">
        <v>66</v>
      </c>
      <c r="FL68">
        <v>7.4999999999999997E-2</v>
      </c>
      <c r="FM68">
        <v>1E-3</v>
      </c>
      <c r="FN68">
        <v>-1.595</v>
      </c>
      <c r="FO68">
        <v>-9.2999999999999999E-2</v>
      </c>
      <c r="FP68">
        <v>30</v>
      </c>
      <c r="FQ68">
        <v>17</v>
      </c>
      <c r="FR68">
        <v>0.61</v>
      </c>
      <c r="FS68">
        <v>0.03</v>
      </c>
      <c r="FT68">
        <v>3.882774340964545</v>
      </c>
      <c r="FU68">
        <v>8.9625452301982989E-2</v>
      </c>
      <c r="FV68">
        <v>5.0399819493244707E-2</v>
      </c>
      <c r="FW68">
        <v>1</v>
      </c>
      <c r="FX68">
        <v>0.40933486906758071</v>
      </c>
      <c r="FY68">
        <v>7.5189968242640834E-2</v>
      </c>
      <c r="FZ68">
        <v>1.257720408978759E-2</v>
      </c>
      <c r="GA68">
        <v>1</v>
      </c>
      <c r="GB68">
        <v>2</v>
      </c>
      <c r="GC68">
        <v>2</v>
      </c>
      <c r="GD68" t="s">
        <v>427</v>
      </c>
      <c r="GE68">
        <v>2.8953799999999998</v>
      </c>
      <c r="GF68">
        <v>2.8180299999999998</v>
      </c>
      <c r="GG68">
        <v>7.3134200000000002E-3</v>
      </c>
      <c r="GH68">
        <v>8.1982400000000007E-3</v>
      </c>
      <c r="GI68">
        <v>0.116657</v>
      </c>
      <c r="GJ68">
        <v>9.0632099999999993E-2</v>
      </c>
      <c r="GK68">
        <v>27391.5</v>
      </c>
      <c r="GL68">
        <v>27530.5</v>
      </c>
      <c r="GM68">
        <v>24492.2</v>
      </c>
      <c r="GN68">
        <v>24805.200000000001</v>
      </c>
      <c r="GO68">
        <v>28749.7</v>
      </c>
      <c r="GP68">
        <v>29454.400000000001</v>
      </c>
      <c r="GQ68">
        <v>33119.1</v>
      </c>
      <c r="GR68">
        <v>33074.300000000003</v>
      </c>
      <c r="GS68">
        <v>1.9255</v>
      </c>
      <c r="GT68">
        <v>1.6951000000000001</v>
      </c>
      <c r="GU68">
        <v>7.6293899999999998E-3</v>
      </c>
      <c r="GV68">
        <v>0</v>
      </c>
      <c r="GW68">
        <v>27.866700000000002</v>
      </c>
      <c r="GX68">
        <v>999.9</v>
      </c>
      <c r="GY68">
        <v>22.8</v>
      </c>
      <c r="GZ68">
        <v>50.6</v>
      </c>
      <c r="HA68">
        <v>29.2456</v>
      </c>
      <c r="HB68">
        <v>62.9681</v>
      </c>
      <c r="HC68">
        <v>27.099399999999999</v>
      </c>
      <c r="HD68">
        <v>1</v>
      </c>
      <c r="HE68">
        <v>0.72904500000000005</v>
      </c>
      <c r="HF68">
        <v>4.3497700000000004</v>
      </c>
      <c r="HG68">
        <v>20.157299999999999</v>
      </c>
      <c r="HH68">
        <v>5.2310699999999999</v>
      </c>
      <c r="HI68">
        <v>11.9261</v>
      </c>
      <c r="HJ68">
        <v>4.96</v>
      </c>
      <c r="HK68">
        <v>3.2888000000000002</v>
      </c>
      <c r="HL68">
        <v>9999</v>
      </c>
      <c r="HM68">
        <v>9999</v>
      </c>
      <c r="HN68">
        <v>9999</v>
      </c>
      <c r="HO68">
        <v>902.9</v>
      </c>
      <c r="HP68">
        <v>1.8809499999999999</v>
      </c>
      <c r="HQ68">
        <v>1.8782300000000001</v>
      </c>
      <c r="HR68">
        <v>1.8861399999999999</v>
      </c>
      <c r="HS68">
        <v>1.88384</v>
      </c>
      <c r="HT68">
        <v>1.8815299999999999</v>
      </c>
      <c r="HU68">
        <v>1.88036</v>
      </c>
      <c r="HV68">
        <v>1.8815599999999999</v>
      </c>
      <c r="HW68">
        <v>1.8811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-1.605</v>
      </c>
      <c r="IL68">
        <v>4.02E-2</v>
      </c>
      <c r="IM68">
        <v>-1.663019602550025</v>
      </c>
      <c r="IN68">
        <v>2.2153513873161218E-3</v>
      </c>
      <c r="IO68">
        <v>-2.2967369670569612E-6</v>
      </c>
      <c r="IP68">
        <v>7.7859689150384122E-10</v>
      </c>
      <c r="IQ68">
        <v>-0.22196205208860001</v>
      </c>
      <c r="IR68">
        <v>-4.1434251034592161E-3</v>
      </c>
      <c r="IS68">
        <v>8.3987709687394815E-4</v>
      </c>
      <c r="IT68">
        <v>-7.4586254598011197E-6</v>
      </c>
      <c r="IU68">
        <v>2</v>
      </c>
      <c r="IV68">
        <v>1930</v>
      </c>
      <c r="IW68">
        <v>2</v>
      </c>
      <c r="IX68">
        <v>41</v>
      </c>
      <c r="IY68">
        <v>0.9</v>
      </c>
      <c r="IZ68">
        <v>0.7</v>
      </c>
      <c r="JA68">
        <v>0.21362300000000001</v>
      </c>
      <c r="JB68">
        <v>2.6428199999999999</v>
      </c>
      <c r="JC68">
        <v>1.24512</v>
      </c>
      <c r="JD68">
        <v>2.2485400000000002</v>
      </c>
      <c r="JE68">
        <v>1.4501999999999999</v>
      </c>
      <c r="JF68">
        <v>2.2924799999999999</v>
      </c>
      <c r="JG68">
        <v>53.771099999999997</v>
      </c>
      <c r="JH68">
        <v>15.9533</v>
      </c>
      <c r="JI68">
        <v>18</v>
      </c>
      <c r="JJ68">
        <v>497.875</v>
      </c>
      <c r="JK68">
        <v>392.54</v>
      </c>
      <c r="JL68">
        <v>22.634799999999998</v>
      </c>
      <c r="JM68">
        <v>35.962600000000002</v>
      </c>
      <c r="JN68">
        <v>29.999600000000001</v>
      </c>
      <c r="JO68">
        <v>36.005299999999998</v>
      </c>
      <c r="JP68">
        <v>35.987000000000002</v>
      </c>
      <c r="JQ68">
        <v>4.3335499999999998</v>
      </c>
      <c r="JR68">
        <v>36.753900000000002</v>
      </c>
      <c r="JS68">
        <v>0</v>
      </c>
      <c r="JT68">
        <v>22.636399999999998</v>
      </c>
      <c r="JU68">
        <v>30</v>
      </c>
      <c r="JV68">
        <v>16.416399999999999</v>
      </c>
      <c r="JW68">
        <v>98.850999999999999</v>
      </c>
      <c r="JX68">
        <v>98.783699999999996</v>
      </c>
    </row>
    <row r="69" spans="1:284" x14ac:dyDescent="0.3">
      <c r="A69">
        <v>61</v>
      </c>
      <c r="B69">
        <v>1693597787.0999999</v>
      </c>
      <c r="C69">
        <v>13036.5</v>
      </c>
      <c r="D69" t="s">
        <v>695</v>
      </c>
      <c r="E69" t="s">
        <v>696</v>
      </c>
      <c r="F69" t="s">
        <v>416</v>
      </c>
      <c r="G69" t="s">
        <v>665</v>
      </c>
      <c r="H69" t="s">
        <v>591</v>
      </c>
      <c r="I69" t="s">
        <v>419</v>
      </c>
      <c r="J69" t="s">
        <v>31</v>
      </c>
      <c r="K69" t="s">
        <v>666</v>
      </c>
      <c r="L69" t="s">
        <v>592</v>
      </c>
      <c r="M69">
        <v>1693597787.0999999</v>
      </c>
      <c r="N69">
        <f t="shared" si="46"/>
        <v>5.9424147895521086E-3</v>
      </c>
      <c r="O69">
        <f t="shared" si="47"/>
        <v>5.9424147895521084</v>
      </c>
      <c r="P69">
        <f t="shared" si="48"/>
        <v>1.4024004126218954</v>
      </c>
      <c r="Q69">
        <f t="shared" si="49"/>
        <v>8.2556999999999992</v>
      </c>
      <c r="R69">
        <f t="shared" si="50"/>
        <v>2.4857457025482872</v>
      </c>
      <c r="S69">
        <f t="shared" si="51"/>
        <v>0.24819730713810556</v>
      </c>
      <c r="T69">
        <f t="shared" si="52"/>
        <v>0.82431702745758006</v>
      </c>
      <c r="U69">
        <f t="shared" si="53"/>
        <v>0.42502783938922833</v>
      </c>
      <c r="V69">
        <f t="shared" si="54"/>
        <v>2.9308226632422514</v>
      </c>
      <c r="W69">
        <f t="shared" si="55"/>
        <v>0.39351557693581263</v>
      </c>
      <c r="X69">
        <f t="shared" si="56"/>
        <v>0.24858350717913913</v>
      </c>
      <c r="Y69">
        <f t="shared" si="57"/>
        <v>344.41879864437323</v>
      </c>
      <c r="Z69">
        <f t="shared" si="58"/>
        <v>28.788649295510769</v>
      </c>
      <c r="AA69">
        <f t="shared" si="59"/>
        <v>27.995799999999999</v>
      </c>
      <c r="AB69">
        <f t="shared" si="60"/>
        <v>3.7939106290585736</v>
      </c>
      <c r="AC69">
        <f t="shared" si="61"/>
        <v>60.384720303041483</v>
      </c>
      <c r="AD69">
        <f t="shared" si="62"/>
        <v>2.3323747602004805</v>
      </c>
      <c r="AE69">
        <f t="shared" si="63"/>
        <v>3.8625247388667669</v>
      </c>
      <c r="AF69">
        <f t="shared" si="64"/>
        <v>1.4615358688580931</v>
      </c>
      <c r="AG69">
        <f t="shared" si="65"/>
        <v>-262.06049221924798</v>
      </c>
      <c r="AH69">
        <f t="shared" si="66"/>
        <v>48.634404215296513</v>
      </c>
      <c r="AI69">
        <f t="shared" si="67"/>
        <v>3.6225357882194391</v>
      </c>
      <c r="AJ69">
        <f t="shared" si="68"/>
        <v>134.61524642864123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52679.556351223036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10410.4</v>
      </c>
      <c r="AX69">
        <v>1251.5168000000001</v>
      </c>
      <c r="AY69">
        <v>1305.138833289991</v>
      </c>
      <c r="AZ69">
        <f t="shared" si="73"/>
        <v>4.1085309794070435E-2</v>
      </c>
      <c r="BA69">
        <v>0.5</v>
      </c>
      <c r="BB69">
        <f t="shared" si="74"/>
        <v>1513.4030993221868</v>
      </c>
      <c r="BC69">
        <f t="shared" si="75"/>
        <v>1.4024004126218954</v>
      </c>
      <c r="BD69">
        <f t="shared" si="76"/>
        <v>31.089317589479197</v>
      </c>
      <c r="BE69">
        <f t="shared" si="77"/>
        <v>3.5627222862047291E-3</v>
      </c>
      <c r="BF69">
        <f t="shared" si="78"/>
        <v>1.6295056989063377</v>
      </c>
      <c r="BG69">
        <f t="shared" si="79"/>
        <v>675.10073918659691</v>
      </c>
      <c r="BH69" t="s">
        <v>698</v>
      </c>
      <c r="BI69">
        <v>902.79</v>
      </c>
      <c r="BJ69">
        <f t="shared" si="80"/>
        <v>902.79</v>
      </c>
      <c r="BK69">
        <f t="shared" si="81"/>
        <v>0.30828048559075594</v>
      </c>
      <c r="BL69">
        <f t="shared" si="82"/>
        <v>0.13327249603664953</v>
      </c>
      <c r="BM69">
        <f t="shared" si="83"/>
        <v>0.84091099004776793</v>
      </c>
      <c r="BN69">
        <f t="shared" si="84"/>
        <v>0.17211798905030637</v>
      </c>
      <c r="BO69">
        <f t="shared" si="85"/>
        <v>0.87222832067741862</v>
      </c>
      <c r="BP69">
        <f t="shared" si="86"/>
        <v>9.6137004870351581E-2</v>
      </c>
      <c r="BQ69">
        <f t="shared" si="87"/>
        <v>0.90386299512964841</v>
      </c>
      <c r="BR69">
        <v>8088</v>
      </c>
      <c r="BS69">
        <v>290.00000000000011</v>
      </c>
      <c r="BT69">
        <v>1292.5899999999999</v>
      </c>
      <c r="BU69">
        <v>105</v>
      </c>
      <c r="BV69">
        <v>10410.4</v>
      </c>
      <c r="BW69">
        <v>1288.92</v>
      </c>
      <c r="BX69">
        <v>3.67</v>
      </c>
      <c r="BY69">
        <v>300.00000000000011</v>
      </c>
      <c r="BZ69">
        <v>38.299999999999997</v>
      </c>
      <c r="CA69">
        <v>1305.138833289991</v>
      </c>
      <c r="CB69">
        <v>1.2282500481511489</v>
      </c>
      <c r="CC69">
        <v>-16.886434123839411</v>
      </c>
      <c r="CD69">
        <v>1.045440776044712</v>
      </c>
      <c r="CE69">
        <v>0.90308124543128288</v>
      </c>
      <c r="CF69">
        <v>-1.1290738375973291E-2</v>
      </c>
      <c r="CG69">
        <v>289.99999999999989</v>
      </c>
      <c r="CH69">
        <v>1285.71</v>
      </c>
      <c r="CI69">
        <v>715</v>
      </c>
      <c r="CJ69">
        <v>10371.1</v>
      </c>
      <c r="CK69">
        <v>1288.8599999999999</v>
      </c>
      <c r="CL69">
        <v>-3.15</v>
      </c>
      <c r="CZ69">
        <f t="shared" si="88"/>
        <v>1800.26</v>
      </c>
      <c r="DA69">
        <f t="shared" si="89"/>
        <v>1513.4030993221868</v>
      </c>
      <c r="DB69">
        <f t="shared" si="90"/>
        <v>0.84065807123536973</v>
      </c>
      <c r="DC69">
        <f t="shared" si="91"/>
        <v>0.19131614247073936</v>
      </c>
      <c r="DD69">
        <v>6</v>
      </c>
      <c r="DE69">
        <v>0.5</v>
      </c>
      <c r="DF69" t="s">
        <v>425</v>
      </c>
      <c r="DG69">
        <v>2</v>
      </c>
      <c r="DH69">
        <v>1693597787.0999999</v>
      </c>
      <c r="DI69">
        <v>8.2556999999999992</v>
      </c>
      <c r="DJ69">
        <v>9.9984199999999994</v>
      </c>
      <c r="DK69">
        <v>23.359200000000001</v>
      </c>
      <c r="DL69">
        <v>16.390999999999998</v>
      </c>
      <c r="DM69">
        <v>9.8231800000000007</v>
      </c>
      <c r="DN69">
        <v>23.312999999999999</v>
      </c>
      <c r="DO69">
        <v>499.72199999999998</v>
      </c>
      <c r="DP69">
        <v>99.748400000000004</v>
      </c>
      <c r="DQ69">
        <v>9.9829399999999999E-2</v>
      </c>
      <c r="DR69">
        <v>28.303599999999999</v>
      </c>
      <c r="DS69">
        <v>27.995799999999999</v>
      </c>
      <c r="DT69">
        <v>999.9</v>
      </c>
      <c r="DU69">
        <v>0</v>
      </c>
      <c r="DV69">
        <v>0</v>
      </c>
      <c r="DW69">
        <v>10032.5</v>
      </c>
      <c r="DX69">
        <v>0</v>
      </c>
      <c r="DY69">
        <v>66.401600000000002</v>
      </c>
      <c r="DZ69">
        <v>-1.74272</v>
      </c>
      <c r="EA69">
        <v>8.4531600000000005</v>
      </c>
      <c r="EB69">
        <v>10.164999999999999</v>
      </c>
      <c r="EC69">
        <v>6.9681600000000001</v>
      </c>
      <c r="ED69">
        <v>9.9984199999999994</v>
      </c>
      <c r="EE69">
        <v>16.390999999999998</v>
      </c>
      <c r="EF69">
        <v>2.3300399999999999</v>
      </c>
      <c r="EG69">
        <v>1.6349800000000001</v>
      </c>
      <c r="EH69">
        <v>19.8856</v>
      </c>
      <c r="EI69">
        <v>14.2925</v>
      </c>
      <c r="EJ69">
        <v>1800.26</v>
      </c>
      <c r="EK69">
        <v>0.97800200000000004</v>
      </c>
      <c r="EL69">
        <v>2.1998400000000001E-2</v>
      </c>
      <c r="EM69">
        <v>0</v>
      </c>
      <c r="EN69">
        <v>1251.03</v>
      </c>
      <c r="EO69">
        <v>5.0010300000000001</v>
      </c>
      <c r="EP69">
        <v>23160</v>
      </c>
      <c r="EQ69">
        <v>14703.3</v>
      </c>
      <c r="ER69">
        <v>49.311999999999998</v>
      </c>
      <c r="ES69">
        <v>50.436999999999998</v>
      </c>
      <c r="ET69">
        <v>50.686999999999998</v>
      </c>
      <c r="EU69">
        <v>49.561999999999998</v>
      </c>
      <c r="EV69">
        <v>50.561999999999998</v>
      </c>
      <c r="EW69">
        <v>1755.77</v>
      </c>
      <c r="EX69">
        <v>39.49</v>
      </c>
      <c r="EY69">
        <v>0</v>
      </c>
      <c r="EZ69">
        <v>110.4000000953674</v>
      </c>
      <c r="FA69">
        <v>0</v>
      </c>
      <c r="FB69">
        <v>1251.5168000000001</v>
      </c>
      <c r="FC69">
        <v>-3.876153846222671</v>
      </c>
      <c r="FD69">
        <v>-166.28461482125269</v>
      </c>
      <c r="FE69">
        <v>23177.164000000001</v>
      </c>
      <c r="FF69">
        <v>15</v>
      </c>
      <c r="FG69">
        <v>1693597748.0999999</v>
      </c>
      <c r="FH69" t="s">
        <v>699</v>
      </c>
      <c r="FI69">
        <v>1693597730.5999999</v>
      </c>
      <c r="FJ69">
        <v>1693597748.0999999</v>
      </c>
      <c r="FK69">
        <v>67</v>
      </c>
      <c r="FL69">
        <v>7.3999999999999996E-2</v>
      </c>
      <c r="FM69">
        <v>3.0000000000000001E-3</v>
      </c>
      <c r="FN69">
        <v>-1.5640000000000001</v>
      </c>
      <c r="FO69">
        <v>-9.4E-2</v>
      </c>
      <c r="FP69">
        <v>10</v>
      </c>
      <c r="FQ69">
        <v>16</v>
      </c>
      <c r="FR69">
        <v>0.95</v>
      </c>
      <c r="FS69">
        <v>0.04</v>
      </c>
      <c r="FT69">
        <v>1.39356519247682</v>
      </c>
      <c r="FU69">
        <v>-6.910707622059746E-2</v>
      </c>
      <c r="FV69">
        <v>4.5057374988867263E-2</v>
      </c>
      <c r="FW69">
        <v>1</v>
      </c>
      <c r="FX69">
        <v>0.42134497958118527</v>
      </c>
      <c r="FY69">
        <v>8.1681605351613312E-2</v>
      </c>
      <c r="FZ69">
        <v>1.5888505273908629E-2</v>
      </c>
      <c r="GA69">
        <v>1</v>
      </c>
      <c r="GB69">
        <v>2</v>
      </c>
      <c r="GC69">
        <v>2</v>
      </c>
      <c r="GD69" t="s">
        <v>427</v>
      </c>
      <c r="GE69">
        <v>2.8933599999999999</v>
      </c>
      <c r="GF69">
        <v>2.81812</v>
      </c>
      <c r="GG69">
        <v>2.6892399999999999E-3</v>
      </c>
      <c r="GH69">
        <v>2.7456199999999998E-3</v>
      </c>
      <c r="GI69">
        <v>0.117145</v>
      </c>
      <c r="GJ69">
        <v>9.0829199999999999E-2</v>
      </c>
      <c r="GK69">
        <v>27522.400000000001</v>
      </c>
      <c r="GL69">
        <v>27683</v>
      </c>
      <c r="GM69">
        <v>24495.4</v>
      </c>
      <c r="GN69">
        <v>24806.400000000001</v>
      </c>
      <c r="GO69">
        <v>28736.7</v>
      </c>
      <c r="GP69">
        <v>29448.9</v>
      </c>
      <c r="GQ69">
        <v>33122.5</v>
      </c>
      <c r="GR69">
        <v>33075.4</v>
      </c>
      <c r="GS69">
        <v>1.9258999999999999</v>
      </c>
      <c r="GT69">
        <v>1.6959</v>
      </c>
      <c r="GU69">
        <v>5.7220500000000002E-3</v>
      </c>
      <c r="GV69">
        <v>0</v>
      </c>
      <c r="GW69">
        <v>27.9023</v>
      </c>
      <c r="GX69">
        <v>999.9</v>
      </c>
      <c r="GY69">
        <v>22.6</v>
      </c>
      <c r="GZ69">
        <v>50.6</v>
      </c>
      <c r="HA69">
        <v>28.9893</v>
      </c>
      <c r="HB69">
        <v>62.918100000000003</v>
      </c>
      <c r="HC69">
        <v>26.887</v>
      </c>
      <c r="HD69">
        <v>1</v>
      </c>
      <c r="HE69">
        <v>0.72499999999999998</v>
      </c>
      <c r="HF69">
        <v>4.30837</v>
      </c>
      <c r="HG69">
        <v>20.1585</v>
      </c>
      <c r="HH69">
        <v>5.22987</v>
      </c>
      <c r="HI69">
        <v>11.9261</v>
      </c>
      <c r="HJ69">
        <v>4.9596</v>
      </c>
      <c r="HK69">
        <v>3.2885</v>
      </c>
      <c r="HL69">
        <v>9999</v>
      </c>
      <c r="HM69">
        <v>9999</v>
      </c>
      <c r="HN69">
        <v>9999</v>
      </c>
      <c r="HO69">
        <v>902.9</v>
      </c>
      <c r="HP69">
        <v>1.8809499999999999</v>
      </c>
      <c r="HQ69">
        <v>1.87825</v>
      </c>
      <c r="HR69">
        <v>1.8861399999999999</v>
      </c>
      <c r="HS69">
        <v>1.88385</v>
      </c>
      <c r="HT69">
        <v>1.88148</v>
      </c>
      <c r="HU69">
        <v>1.8803399999999999</v>
      </c>
      <c r="HV69">
        <v>1.8815599999999999</v>
      </c>
      <c r="HW69">
        <v>1.8811199999999999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-1.5669999999999999</v>
      </c>
      <c r="IL69">
        <v>4.6199999999999998E-2</v>
      </c>
      <c r="IM69">
        <v>-1.589024262919273</v>
      </c>
      <c r="IN69">
        <v>2.2153513873161218E-3</v>
      </c>
      <c r="IO69">
        <v>-2.2967369670569612E-6</v>
      </c>
      <c r="IP69">
        <v>7.7859689150384122E-10</v>
      </c>
      <c r="IQ69">
        <v>-0.21920690276230251</v>
      </c>
      <c r="IR69">
        <v>-4.1434251034592161E-3</v>
      </c>
      <c r="IS69">
        <v>8.3987709687394815E-4</v>
      </c>
      <c r="IT69">
        <v>-7.4586254598011197E-6</v>
      </c>
      <c r="IU69">
        <v>2</v>
      </c>
      <c r="IV69">
        <v>1930</v>
      </c>
      <c r="IW69">
        <v>2</v>
      </c>
      <c r="IX69">
        <v>41</v>
      </c>
      <c r="IY69">
        <v>0.9</v>
      </c>
      <c r="IZ69">
        <v>0.7</v>
      </c>
      <c r="JA69">
        <v>0.17089799999999999</v>
      </c>
      <c r="JB69">
        <v>2.66357</v>
      </c>
      <c r="JC69">
        <v>1.24512</v>
      </c>
      <c r="JD69">
        <v>2.2485400000000002</v>
      </c>
      <c r="JE69">
        <v>1.4501999999999999</v>
      </c>
      <c r="JF69">
        <v>2.3840300000000001</v>
      </c>
      <c r="JG69">
        <v>53.593699999999998</v>
      </c>
      <c r="JH69">
        <v>15.962</v>
      </c>
      <c r="JI69">
        <v>18</v>
      </c>
      <c r="JJ69">
        <v>497.86399999999998</v>
      </c>
      <c r="JK69">
        <v>392.84899999999999</v>
      </c>
      <c r="JL69">
        <v>22.7118</v>
      </c>
      <c r="JM69">
        <v>35.918300000000002</v>
      </c>
      <c r="JN69">
        <v>29.9999</v>
      </c>
      <c r="JO69">
        <v>35.968400000000003</v>
      </c>
      <c r="JP69">
        <v>35.957799999999999</v>
      </c>
      <c r="JQ69">
        <v>3.48712</v>
      </c>
      <c r="JR69">
        <v>36.500300000000003</v>
      </c>
      <c r="JS69">
        <v>0</v>
      </c>
      <c r="JT69">
        <v>22.790600000000001</v>
      </c>
      <c r="JU69">
        <v>10</v>
      </c>
      <c r="JV69">
        <v>16.305099999999999</v>
      </c>
      <c r="JW69">
        <v>98.862300000000005</v>
      </c>
      <c r="JX69">
        <v>98.787599999999998</v>
      </c>
    </row>
    <row r="70" spans="1:284" x14ac:dyDescent="0.3">
      <c r="A70">
        <v>62</v>
      </c>
      <c r="B70">
        <v>1693597976.5999999</v>
      </c>
      <c r="C70">
        <v>13226</v>
      </c>
      <c r="D70" t="s">
        <v>700</v>
      </c>
      <c r="E70" t="s">
        <v>701</v>
      </c>
      <c r="F70" t="s">
        <v>416</v>
      </c>
      <c r="G70" t="s">
        <v>665</v>
      </c>
      <c r="H70" t="s">
        <v>591</v>
      </c>
      <c r="I70" t="s">
        <v>419</v>
      </c>
      <c r="J70" t="s">
        <v>31</v>
      </c>
      <c r="K70" t="s">
        <v>666</v>
      </c>
      <c r="L70" t="s">
        <v>592</v>
      </c>
      <c r="M70">
        <v>1693597976.5999999</v>
      </c>
      <c r="N70">
        <f t="shared" si="46"/>
        <v>5.0644443871291911E-3</v>
      </c>
      <c r="O70">
        <f t="shared" si="47"/>
        <v>5.0644443871291909</v>
      </c>
      <c r="P70">
        <f t="shared" si="48"/>
        <v>29.69347717409714</v>
      </c>
      <c r="Q70">
        <f t="shared" si="49"/>
        <v>362.274</v>
      </c>
      <c r="R70">
        <f t="shared" si="50"/>
        <v>210.28185968304925</v>
      </c>
      <c r="S70">
        <f t="shared" si="51"/>
        <v>20.995527513241271</v>
      </c>
      <c r="T70">
        <f t="shared" si="52"/>
        <v>36.171135949608001</v>
      </c>
      <c r="U70">
        <f t="shared" si="53"/>
        <v>0.34623822421078498</v>
      </c>
      <c r="V70">
        <f t="shared" si="54"/>
        <v>2.9224332280063288</v>
      </c>
      <c r="W70">
        <f t="shared" si="55"/>
        <v>0.32495657148783441</v>
      </c>
      <c r="X70">
        <f t="shared" si="56"/>
        <v>0.20490083081992616</v>
      </c>
      <c r="Y70">
        <f t="shared" si="57"/>
        <v>344.37701180730642</v>
      </c>
      <c r="Z70">
        <f t="shared" si="58"/>
        <v>28.947574756115866</v>
      </c>
      <c r="AA70">
        <f t="shared" si="59"/>
        <v>28.022500000000001</v>
      </c>
      <c r="AB70">
        <f t="shared" si="60"/>
        <v>3.7998201162635339</v>
      </c>
      <c r="AC70">
        <f t="shared" si="61"/>
        <v>59.563719190820038</v>
      </c>
      <c r="AD70">
        <f t="shared" si="62"/>
        <v>2.2912060386084003</v>
      </c>
      <c r="AE70">
        <f t="shared" si="63"/>
        <v>3.8466470357034406</v>
      </c>
      <c r="AF70">
        <f t="shared" si="64"/>
        <v>1.5086140776551336</v>
      </c>
      <c r="AG70">
        <f t="shared" si="65"/>
        <v>-223.34199747239734</v>
      </c>
      <c r="AH70">
        <f t="shared" si="66"/>
        <v>33.133652505594718</v>
      </c>
      <c r="AI70">
        <f t="shared" si="67"/>
        <v>2.4745024126721566</v>
      </c>
      <c r="AJ70">
        <f t="shared" si="68"/>
        <v>156.64316925317596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52450.636929059496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10394.200000000001</v>
      </c>
      <c r="AX70">
        <v>1165.9516000000001</v>
      </c>
      <c r="AY70">
        <v>1430.0741496183989</v>
      </c>
      <c r="AZ70">
        <f t="shared" si="73"/>
        <v>0.18469150686268776</v>
      </c>
      <c r="BA70">
        <v>0.5</v>
      </c>
      <c r="BB70">
        <f t="shared" si="74"/>
        <v>1513.2183059036531</v>
      </c>
      <c r="BC70">
        <f t="shared" si="75"/>
        <v>29.69347717409714</v>
      </c>
      <c r="BD70">
        <f t="shared" si="76"/>
        <v>139.73928456477464</v>
      </c>
      <c r="BE70">
        <f t="shared" si="77"/>
        <v>2.2259122546979222E-2</v>
      </c>
      <c r="BF70">
        <f t="shared" si="78"/>
        <v>1.3997846551633426</v>
      </c>
      <c r="BG70">
        <f t="shared" si="79"/>
        <v>707.05214569026975</v>
      </c>
      <c r="BH70" t="s">
        <v>703</v>
      </c>
      <c r="BI70">
        <v>792.09</v>
      </c>
      <c r="BJ70">
        <f t="shared" si="80"/>
        <v>792.09</v>
      </c>
      <c r="BK70">
        <f t="shared" si="81"/>
        <v>0.44611962938330063</v>
      </c>
      <c r="BL70">
        <f t="shared" si="82"/>
        <v>0.41399547273451848</v>
      </c>
      <c r="BM70">
        <f t="shared" si="83"/>
        <v>0.75831919719885788</v>
      </c>
      <c r="BN70">
        <f t="shared" si="84"/>
        <v>0.60512278950197751</v>
      </c>
      <c r="BO70">
        <f t="shared" si="85"/>
        <v>0.82098906540144223</v>
      </c>
      <c r="BP70">
        <f t="shared" si="86"/>
        <v>0.28124810154922786</v>
      </c>
      <c r="BQ70">
        <f t="shared" si="87"/>
        <v>0.71875189845077214</v>
      </c>
      <c r="BR70">
        <v>8090</v>
      </c>
      <c r="BS70">
        <v>290.00000000000011</v>
      </c>
      <c r="BT70">
        <v>1368.94</v>
      </c>
      <c r="BU70">
        <v>215</v>
      </c>
      <c r="BV70">
        <v>10394.200000000001</v>
      </c>
      <c r="BW70">
        <v>1366.67</v>
      </c>
      <c r="BX70">
        <v>2.27</v>
      </c>
      <c r="BY70">
        <v>300.00000000000011</v>
      </c>
      <c r="BZ70">
        <v>38.299999999999997</v>
      </c>
      <c r="CA70">
        <v>1430.0741496183989</v>
      </c>
      <c r="CB70">
        <v>1.7007093035109371</v>
      </c>
      <c r="CC70">
        <v>-65.905748807680155</v>
      </c>
      <c r="CD70">
        <v>1.4478022754724329</v>
      </c>
      <c r="CE70">
        <v>0.98666782790455099</v>
      </c>
      <c r="CF70">
        <v>-1.129301624026696E-2</v>
      </c>
      <c r="CG70">
        <v>289.99999999999989</v>
      </c>
      <c r="CH70">
        <v>1361.15</v>
      </c>
      <c r="CI70">
        <v>625</v>
      </c>
      <c r="CJ70">
        <v>10380.200000000001</v>
      </c>
      <c r="CK70">
        <v>1366.58</v>
      </c>
      <c r="CL70">
        <v>-5.43</v>
      </c>
      <c r="CZ70">
        <f t="shared" si="88"/>
        <v>1800.04</v>
      </c>
      <c r="DA70">
        <f t="shared" si="89"/>
        <v>1513.2183059036531</v>
      </c>
      <c r="DB70">
        <f t="shared" si="90"/>
        <v>0.84065815532080024</v>
      </c>
      <c r="DC70">
        <f t="shared" si="91"/>
        <v>0.19131631064160043</v>
      </c>
      <c r="DD70">
        <v>6</v>
      </c>
      <c r="DE70">
        <v>0.5</v>
      </c>
      <c r="DF70" t="s">
        <v>425</v>
      </c>
      <c r="DG70">
        <v>2</v>
      </c>
      <c r="DH70">
        <v>1693597976.5999999</v>
      </c>
      <c r="DI70">
        <v>362.274</v>
      </c>
      <c r="DJ70">
        <v>400.029</v>
      </c>
      <c r="DK70">
        <v>22.947700000000001</v>
      </c>
      <c r="DL70">
        <v>17.022200000000002</v>
      </c>
      <c r="DM70">
        <v>364.11099999999999</v>
      </c>
      <c r="DN70">
        <v>22.911999999999999</v>
      </c>
      <c r="DO70">
        <v>501.04399999999998</v>
      </c>
      <c r="DP70">
        <v>99.744500000000002</v>
      </c>
      <c r="DQ70">
        <v>0.100192</v>
      </c>
      <c r="DR70">
        <v>28.232800000000001</v>
      </c>
      <c r="DS70">
        <v>28.022500000000001</v>
      </c>
      <c r="DT70">
        <v>999.9</v>
      </c>
      <c r="DU70">
        <v>0</v>
      </c>
      <c r="DV70">
        <v>0</v>
      </c>
      <c r="DW70">
        <v>9985</v>
      </c>
      <c r="DX70">
        <v>0</v>
      </c>
      <c r="DY70">
        <v>64.016300000000001</v>
      </c>
      <c r="DZ70">
        <v>-37.755099999999999</v>
      </c>
      <c r="EA70">
        <v>370.78300000000002</v>
      </c>
      <c r="EB70">
        <v>406.95699999999999</v>
      </c>
      <c r="EC70">
        <v>5.9254899999999999</v>
      </c>
      <c r="ED70">
        <v>400.029</v>
      </c>
      <c r="EE70">
        <v>17.022200000000002</v>
      </c>
      <c r="EF70">
        <v>2.2888999999999999</v>
      </c>
      <c r="EG70">
        <v>1.69787</v>
      </c>
      <c r="EH70">
        <v>19.598500000000001</v>
      </c>
      <c r="EI70">
        <v>14.877000000000001</v>
      </c>
      <c r="EJ70">
        <v>1800.04</v>
      </c>
      <c r="EK70">
        <v>0.97799800000000003</v>
      </c>
      <c r="EL70">
        <v>2.20021E-2</v>
      </c>
      <c r="EM70">
        <v>0</v>
      </c>
      <c r="EN70">
        <v>1164.8900000000001</v>
      </c>
      <c r="EO70">
        <v>5.0010300000000001</v>
      </c>
      <c r="EP70">
        <v>21700.1</v>
      </c>
      <c r="EQ70">
        <v>14701.4</v>
      </c>
      <c r="ER70">
        <v>49.375</v>
      </c>
      <c r="ES70">
        <v>50.5</v>
      </c>
      <c r="ET70">
        <v>50.75</v>
      </c>
      <c r="EU70">
        <v>49.561999999999998</v>
      </c>
      <c r="EV70">
        <v>50.561999999999998</v>
      </c>
      <c r="EW70">
        <v>1755.54</v>
      </c>
      <c r="EX70">
        <v>39.49</v>
      </c>
      <c r="EY70">
        <v>0</v>
      </c>
      <c r="EZ70">
        <v>187.4000000953674</v>
      </c>
      <c r="FA70">
        <v>0</v>
      </c>
      <c r="FB70">
        <v>1165.9516000000001</v>
      </c>
      <c r="FC70">
        <v>-5.7730769174094716</v>
      </c>
      <c r="FD70">
        <v>-114.8461536625619</v>
      </c>
      <c r="FE70">
        <v>21715.504000000001</v>
      </c>
      <c r="FF70">
        <v>15</v>
      </c>
      <c r="FG70">
        <v>1693597855.5999999</v>
      </c>
      <c r="FH70" t="s">
        <v>704</v>
      </c>
      <c r="FI70">
        <v>1693597848.5999999</v>
      </c>
      <c r="FJ70">
        <v>1693597855.5999999</v>
      </c>
      <c r="FK70">
        <v>68</v>
      </c>
      <c r="FL70">
        <v>-0.78700000000000003</v>
      </c>
      <c r="FM70">
        <v>-1E-3</v>
      </c>
      <c r="FN70">
        <v>-1.806</v>
      </c>
      <c r="FO70">
        <v>-9.8000000000000004E-2</v>
      </c>
      <c r="FP70">
        <v>401</v>
      </c>
      <c r="FQ70">
        <v>16</v>
      </c>
      <c r="FR70">
        <v>0.16</v>
      </c>
      <c r="FS70">
        <v>0.03</v>
      </c>
      <c r="FT70">
        <v>28.781229304065491</v>
      </c>
      <c r="FU70">
        <v>3.4050065600433039</v>
      </c>
      <c r="FV70">
        <v>0.50662479370564961</v>
      </c>
      <c r="FW70">
        <v>0</v>
      </c>
      <c r="FX70">
        <v>0.3605841001900072</v>
      </c>
      <c r="FY70">
        <v>-4.4380383148864777E-2</v>
      </c>
      <c r="FZ70">
        <v>6.7806527540781756E-3</v>
      </c>
      <c r="GA70">
        <v>1</v>
      </c>
      <c r="GB70">
        <v>1</v>
      </c>
      <c r="GC70">
        <v>2</v>
      </c>
      <c r="GD70" t="s">
        <v>491</v>
      </c>
      <c r="GE70">
        <v>2.8968500000000001</v>
      </c>
      <c r="GF70">
        <v>2.8180800000000001</v>
      </c>
      <c r="GG70">
        <v>8.3951899999999996E-2</v>
      </c>
      <c r="GH70">
        <v>9.0297600000000006E-2</v>
      </c>
      <c r="GI70">
        <v>0.11573799999999999</v>
      </c>
      <c r="GJ70">
        <v>9.3315200000000001E-2</v>
      </c>
      <c r="GK70">
        <v>25283.599999999999</v>
      </c>
      <c r="GL70">
        <v>25257.200000000001</v>
      </c>
      <c r="GM70">
        <v>24495.200000000001</v>
      </c>
      <c r="GN70">
        <v>24806.3</v>
      </c>
      <c r="GO70">
        <v>28782.5</v>
      </c>
      <c r="GP70">
        <v>29367.5</v>
      </c>
      <c r="GQ70">
        <v>33122.6</v>
      </c>
      <c r="GR70">
        <v>33074.400000000001</v>
      </c>
      <c r="GS70">
        <v>1.927</v>
      </c>
      <c r="GT70">
        <v>1.6994</v>
      </c>
      <c r="GU70">
        <v>1.1384500000000001E-2</v>
      </c>
      <c r="GV70">
        <v>0</v>
      </c>
      <c r="GW70">
        <v>27.836600000000001</v>
      </c>
      <c r="GX70">
        <v>999.9</v>
      </c>
      <c r="GY70">
        <v>22.3</v>
      </c>
      <c r="GZ70">
        <v>50.6</v>
      </c>
      <c r="HA70">
        <v>28.604900000000001</v>
      </c>
      <c r="HB70">
        <v>63.578099999999999</v>
      </c>
      <c r="HC70">
        <v>25.913499999999999</v>
      </c>
      <c r="HD70">
        <v>1</v>
      </c>
      <c r="HE70">
        <v>0.72589400000000004</v>
      </c>
      <c r="HF70">
        <v>4.7386999999999997</v>
      </c>
      <c r="HG70">
        <v>20.1465</v>
      </c>
      <c r="HH70">
        <v>5.2340600000000004</v>
      </c>
      <c r="HI70">
        <v>11.9261</v>
      </c>
      <c r="HJ70">
        <v>4.9598000000000004</v>
      </c>
      <c r="HK70">
        <v>3.2888000000000002</v>
      </c>
      <c r="HL70">
        <v>9999</v>
      </c>
      <c r="HM70">
        <v>9999</v>
      </c>
      <c r="HN70">
        <v>9999</v>
      </c>
      <c r="HO70">
        <v>903</v>
      </c>
      <c r="HP70">
        <v>1.8809499999999999</v>
      </c>
      <c r="HQ70">
        <v>1.8782000000000001</v>
      </c>
      <c r="HR70">
        <v>1.8861399999999999</v>
      </c>
      <c r="HS70">
        <v>1.88384</v>
      </c>
      <c r="HT70">
        <v>1.88141</v>
      </c>
      <c r="HU70">
        <v>1.88036</v>
      </c>
      <c r="HV70">
        <v>1.88154</v>
      </c>
      <c r="HW70">
        <v>1.8811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-1.837</v>
      </c>
      <c r="IL70">
        <v>3.5700000000000003E-2</v>
      </c>
      <c r="IM70">
        <v>-2.3762313354972608</v>
      </c>
      <c r="IN70">
        <v>2.2153513873161218E-3</v>
      </c>
      <c r="IO70">
        <v>-2.2967369670569612E-6</v>
      </c>
      <c r="IP70">
        <v>7.7859689150384122E-10</v>
      </c>
      <c r="IQ70">
        <v>-0.22056286686804341</v>
      </c>
      <c r="IR70">
        <v>-4.1434251034592161E-3</v>
      </c>
      <c r="IS70">
        <v>8.3987709687394815E-4</v>
      </c>
      <c r="IT70">
        <v>-7.4586254598011197E-6</v>
      </c>
      <c r="IU70">
        <v>2</v>
      </c>
      <c r="IV70">
        <v>1930</v>
      </c>
      <c r="IW70">
        <v>2</v>
      </c>
      <c r="IX70">
        <v>41</v>
      </c>
      <c r="IY70">
        <v>2.1</v>
      </c>
      <c r="IZ70">
        <v>2</v>
      </c>
      <c r="JA70">
        <v>0.99975599999999998</v>
      </c>
      <c r="JB70">
        <v>2.5854499999999998</v>
      </c>
      <c r="JC70">
        <v>1.24512</v>
      </c>
      <c r="JD70">
        <v>2.2485400000000002</v>
      </c>
      <c r="JE70">
        <v>1.4501999999999999</v>
      </c>
      <c r="JF70">
        <v>2.4706999999999999</v>
      </c>
      <c r="JG70">
        <v>53.311799999999998</v>
      </c>
      <c r="JH70">
        <v>15.9358</v>
      </c>
      <c r="JI70">
        <v>18</v>
      </c>
      <c r="JJ70">
        <v>498.39</v>
      </c>
      <c r="JK70">
        <v>394.84</v>
      </c>
      <c r="JL70">
        <v>22.28</v>
      </c>
      <c r="JM70">
        <v>35.889400000000002</v>
      </c>
      <c r="JN70">
        <v>30.0001</v>
      </c>
      <c r="JO70">
        <v>35.938299999999998</v>
      </c>
      <c r="JP70">
        <v>35.930100000000003</v>
      </c>
      <c r="JQ70">
        <v>20.1251</v>
      </c>
      <c r="JR70">
        <v>31.180299999999999</v>
      </c>
      <c r="JS70">
        <v>0</v>
      </c>
      <c r="JT70">
        <v>22.278099999999998</v>
      </c>
      <c r="JU70">
        <v>400</v>
      </c>
      <c r="JV70">
        <v>17.121600000000001</v>
      </c>
      <c r="JW70">
        <v>98.862099999999998</v>
      </c>
      <c r="JX70">
        <v>98.785700000000006</v>
      </c>
    </row>
    <row r="71" spans="1:284" x14ac:dyDescent="0.3">
      <c r="A71">
        <v>63</v>
      </c>
      <c r="B71">
        <v>1693598124.5999999</v>
      </c>
      <c r="C71">
        <v>13374</v>
      </c>
      <c r="D71" t="s">
        <v>705</v>
      </c>
      <c r="E71" t="s">
        <v>706</v>
      </c>
      <c r="F71" t="s">
        <v>416</v>
      </c>
      <c r="G71" t="s">
        <v>665</v>
      </c>
      <c r="H71" t="s">
        <v>591</v>
      </c>
      <c r="I71" t="s">
        <v>419</v>
      </c>
      <c r="J71" t="s">
        <v>31</v>
      </c>
      <c r="K71" t="s">
        <v>666</v>
      </c>
      <c r="L71" t="s">
        <v>592</v>
      </c>
      <c r="M71">
        <v>1693598124.5999999</v>
      </c>
      <c r="N71">
        <f t="shared" si="46"/>
        <v>4.0979462805745001E-3</v>
      </c>
      <c r="O71">
        <f t="shared" si="47"/>
        <v>4.0979462805744999</v>
      </c>
      <c r="P71">
        <f t="shared" si="48"/>
        <v>30.757803805543322</v>
      </c>
      <c r="Q71">
        <f t="shared" si="49"/>
        <v>361.42500000000001</v>
      </c>
      <c r="R71">
        <f t="shared" si="50"/>
        <v>168.3598858750336</v>
      </c>
      <c r="S71">
        <f t="shared" si="51"/>
        <v>16.809176265518445</v>
      </c>
      <c r="T71">
        <f t="shared" si="52"/>
        <v>36.084940900200003</v>
      </c>
      <c r="U71">
        <f t="shared" si="53"/>
        <v>0.27566231568114641</v>
      </c>
      <c r="V71">
        <f t="shared" si="54"/>
        <v>2.9311244021779848</v>
      </c>
      <c r="W71">
        <f t="shared" si="55"/>
        <v>0.26202683487618716</v>
      </c>
      <c r="X71">
        <f t="shared" si="56"/>
        <v>0.16493564335097849</v>
      </c>
      <c r="Y71">
        <f t="shared" si="57"/>
        <v>344.38459864423771</v>
      </c>
      <c r="Z71">
        <f t="shared" si="58"/>
        <v>28.986600807564713</v>
      </c>
      <c r="AA71">
        <f t="shared" si="59"/>
        <v>27.990500000000001</v>
      </c>
      <c r="AB71">
        <f t="shared" si="60"/>
        <v>3.7927385390491848</v>
      </c>
      <c r="AC71">
        <f t="shared" si="61"/>
        <v>59.969993030735544</v>
      </c>
      <c r="AD71">
        <f t="shared" si="62"/>
        <v>2.2787651410560001</v>
      </c>
      <c r="AE71">
        <f t="shared" si="63"/>
        <v>3.7998422642605578</v>
      </c>
      <c r="AF71">
        <f t="shared" si="64"/>
        <v>1.5139733979931846</v>
      </c>
      <c r="AG71">
        <f t="shared" si="65"/>
        <v>-180.71943097333545</v>
      </c>
      <c r="AH71">
        <f t="shared" si="66"/>
        <v>5.0725311985240147</v>
      </c>
      <c r="AI71">
        <f t="shared" si="67"/>
        <v>0.37725023855032391</v>
      </c>
      <c r="AJ71">
        <f t="shared" si="68"/>
        <v>169.11494910797663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52737.252299592408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10413.1</v>
      </c>
      <c r="AX71">
        <v>1143.1424</v>
      </c>
      <c r="AY71">
        <v>1421.5396220568721</v>
      </c>
      <c r="AZ71">
        <f t="shared" si="73"/>
        <v>0.19584204178146658</v>
      </c>
      <c r="BA71">
        <v>0.5</v>
      </c>
      <c r="BB71">
        <f t="shared" si="74"/>
        <v>1513.2518993221188</v>
      </c>
      <c r="BC71">
        <f t="shared" si="75"/>
        <v>30.757803805543322</v>
      </c>
      <c r="BD71">
        <f t="shared" si="76"/>
        <v>148.17917084646302</v>
      </c>
      <c r="BE71">
        <f t="shared" si="77"/>
        <v>2.2961965789339751E-2</v>
      </c>
      <c r="BF71">
        <f t="shared" si="78"/>
        <v>1.4141922931661344</v>
      </c>
      <c r="BG71">
        <f t="shared" si="79"/>
        <v>704.95958710629645</v>
      </c>
      <c r="BH71" t="s">
        <v>708</v>
      </c>
      <c r="BI71">
        <v>778.37</v>
      </c>
      <c r="BJ71">
        <f t="shared" si="80"/>
        <v>778.37</v>
      </c>
      <c r="BK71">
        <f t="shared" si="81"/>
        <v>0.45244579333374402</v>
      </c>
      <c r="BL71">
        <f t="shared" si="82"/>
        <v>0.43285194528707849</v>
      </c>
      <c r="BM71">
        <f t="shared" si="83"/>
        <v>0.75761461388472873</v>
      </c>
      <c r="BN71">
        <f t="shared" si="84"/>
        <v>0.65054731044590686</v>
      </c>
      <c r="BO71">
        <f t="shared" si="85"/>
        <v>0.82448929935639081</v>
      </c>
      <c r="BP71">
        <f t="shared" si="86"/>
        <v>0.2947305328304709</v>
      </c>
      <c r="BQ71">
        <f t="shared" si="87"/>
        <v>0.7052694671695291</v>
      </c>
      <c r="BR71">
        <v>8092</v>
      </c>
      <c r="BS71">
        <v>290.00000000000011</v>
      </c>
      <c r="BT71">
        <v>1358.24</v>
      </c>
      <c r="BU71">
        <v>95</v>
      </c>
      <c r="BV71">
        <v>10413.1</v>
      </c>
      <c r="BW71">
        <v>1354.93</v>
      </c>
      <c r="BX71">
        <v>3.31</v>
      </c>
      <c r="BY71">
        <v>300.00000000000011</v>
      </c>
      <c r="BZ71">
        <v>38.299999999999997</v>
      </c>
      <c r="CA71">
        <v>1421.5396220568721</v>
      </c>
      <c r="CB71">
        <v>1.453829095709624</v>
      </c>
      <c r="CC71">
        <v>-69.362183113855622</v>
      </c>
      <c r="CD71">
        <v>1.2374806436707699</v>
      </c>
      <c r="CE71">
        <v>0.99116643640020918</v>
      </c>
      <c r="CF71">
        <v>-1.1291768854282539E-2</v>
      </c>
      <c r="CG71">
        <v>289.99999999999989</v>
      </c>
      <c r="CH71">
        <v>1351.26</v>
      </c>
      <c r="CI71">
        <v>645</v>
      </c>
      <c r="CJ71">
        <v>10377</v>
      </c>
      <c r="CK71">
        <v>1354.7</v>
      </c>
      <c r="CL71">
        <v>-3.44</v>
      </c>
      <c r="CZ71">
        <f t="shared" si="88"/>
        <v>1800.08</v>
      </c>
      <c r="DA71">
        <f t="shared" si="89"/>
        <v>1513.2518993221188</v>
      </c>
      <c r="DB71">
        <f t="shared" si="90"/>
        <v>0.84065813703953096</v>
      </c>
      <c r="DC71">
        <f t="shared" si="91"/>
        <v>0.19131627407906188</v>
      </c>
      <c r="DD71">
        <v>6</v>
      </c>
      <c r="DE71">
        <v>0.5</v>
      </c>
      <c r="DF71" t="s">
        <v>425</v>
      </c>
      <c r="DG71">
        <v>2</v>
      </c>
      <c r="DH71">
        <v>1693598124.5999999</v>
      </c>
      <c r="DI71">
        <v>361.42500000000001</v>
      </c>
      <c r="DJ71">
        <v>400.03199999999998</v>
      </c>
      <c r="DK71">
        <v>22.824000000000002</v>
      </c>
      <c r="DL71">
        <v>18.028600000000001</v>
      </c>
      <c r="DM71">
        <v>363.40800000000002</v>
      </c>
      <c r="DN71">
        <v>22.795100000000001</v>
      </c>
      <c r="DO71">
        <v>501.03199999999998</v>
      </c>
      <c r="DP71">
        <v>99.740700000000004</v>
      </c>
      <c r="DQ71">
        <v>0.10004399999999999</v>
      </c>
      <c r="DR71">
        <v>28.022600000000001</v>
      </c>
      <c r="DS71">
        <v>27.990500000000001</v>
      </c>
      <c r="DT71">
        <v>999.9</v>
      </c>
      <c r="DU71">
        <v>0</v>
      </c>
      <c r="DV71">
        <v>0</v>
      </c>
      <c r="DW71">
        <v>10035</v>
      </c>
      <c r="DX71">
        <v>0</v>
      </c>
      <c r="DY71">
        <v>66.254000000000005</v>
      </c>
      <c r="DZ71">
        <v>-38.607199999999999</v>
      </c>
      <c r="EA71">
        <v>369.86700000000002</v>
      </c>
      <c r="EB71">
        <v>407.37700000000001</v>
      </c>
      <c r="EC71">
        <v>4.7954299999999996</v>
      </c>
      <c r="ED71">
        <v>400.03199999999998</v>
      </c>
      <c r="EE71">
        <v>18.028600000000001</v>
      </c>
      <c r="EF71">
        <v>2.2764799999999998</v>
      </c>
      <c r="EG71">
        <v>1.7981799999999999</v>
      </c>
      <c r="EH71">
        <v>19.510899999999999</v>
      </c>
      <c r="EI71">
        <v>15.771000000000001</v>
      </c>
      <c r="EJ71">
        <v>1800.08</v>
      </c>
      <c r="EK71">
        <v>0.97800100000000001</v>
      </c>
      <c r="EL71">
        <v>2.1998500000000001E-2</v>
      </c>
      <c r="EM71">
        <v>0</v>
      </c>
      <c r="EN71">
        <v>1142.5</v>
      </c>
      <c r="EO71">
        <v>5.0010300000000001</v>
      </c>
      <c r="EP71">
        <v>21294.799999999999</v>
      </c>
      <c r="EQ71">
        <v>14701.8</v>
      </c>
      <c r="ER71">
        <v>49.436999999999998</v>
      </c>
      <c r="ES71">
        <v>50.625</v>
      </c>
      <c r="ET71">
        <v>50.75</v>
      </c>
      <c r="EU71">
        <v>49.811999999999998</v>
      </c>
      <c r="EV71">
        <v>50.686999999999998</v>
      </c>
      <c r="EW71">
        <v>1755.59</v>
      </c>
      <c r="EX71">
        <v>39.49</v>
      </c>
      <c r="EY71">
        <v>0</v>
      </c>
      <c r="EZ71">
        <v>146</v>
      </c>
      <c r="FA71">
        <v>0</v>
      </c>
      <c r="FB71">
        <v>1143.1424</v>
      </c>
      <c r="FC71">
        <v>-3.9469230805658801</v>
      </c>
      <c r="FD71">
        <v>-60.253846234923913</v>
      </c>
      <c r="FE71">
        <v>21306.3</v>
      </c>
      <c r="FF71">
        <v>15</v>
      </c>
      <c r="FG71">
        <v>1693598089.0999999</v>
      </c>
      <c r="FH71" t="s">
        <v>709</v>
      </c>
      <c r="FI71">
        <v>1693598089.0999999</v>
      </c>
      <c r="FJ71">
        <v>1693598085.0999999</v>
      </c>
      <c r="FK71">
        <v>69</v>
      </c>
      <c r="FL71">
        <v>-0.14599999999999999</v>
      </c>
      <c r="FM71">
        <v>-4.0000000000000001E-3</v>
      </c>
      <c r="FN71">
        <v>-1.952</v>
      </c>
      <c r="FO71">
        <v>-7.3999999999999996E-2</v>
      </c>
      <c r="FP71">
        <v>400</v>
      </c>
      <c r="FQ71">
        <v>18</v>
      </c>
      <c r="FR71">
        <v>0.11</v>
      </c>
      <c r="FS71">
        <v>0.04</v>
      </c>
      <c r="FT71">
        <v>30.687099673486511</v>
      </c>
      <c r="FU71">
        <v>-0.9150820344428886</v>
      </c>
      <c r="FV71">
        <v>0.18641546118575189</v>
      </c>
      <c r="FW71">
        <v>1</v>
      </c>
      <c r="FX71">
        <v>0.27386892820949688</v>
      </c>
      <c r="FY71">
        <v>6.4591666387770433E-2</v>
      </c>
      <c r="FZ71">
        <v>1.4544064326757261E-2</v>
      </c>
      <c r="GA71">
        <v>1</v>
      </c>
      <c r="GB71">
        <v>2</v>
      </c>
      <c r="GC71">
        <v>2</v>
      </c>
      <c r="GD71" t="s">
        <v>427</v>
      </c>
      <c r="GE71">
        <v>2.8967499999999999</v>
      </c>
      <c r="GF71">
        <v>2.8183600000000002</v>
      </c>
      <c r="GG71">
        <v>8.3821499999999993E-2</v>
      </c>
      <c r="GH71">
        <v>9.0305700000000003E-2</v>
      </c>
      <c r="GI71">
        <v>0.11532199999999999</v>
      </c>
      <c r="GJ71">
        <v>9.71997E-2</v>
      </c>
      <c r="GK71">
        <v>25286.3</v>
      </c>
      <c r="GL71">
        <v>25256.3</v>
      </c>
      <c r="GM71">
        <v>24494.400000000001</v>
      </c>
      <c r="GN71">
        <v>24805.7</v>
      </c>
      <c r="GO71">
        <v>28795.200000000001</v>
      </c>
      <c r="GP71">
        <v>29240.9</v>
      </c>
      <c r="GQ71">
        <v>33121.599999999999</v>
      </c>
      <c r="GR71">
        <v>33073.4</v>
      </c>
      <c r="GS71">
        <v>1.9257</v>
      </c>
      <c r="GT71">
        <v>1.7013</v>
      </c>
      <c r="GU71">
        <v>2.0846699999999999E-2</v>
      </c>
      <c r="GV71">
        <v>0</v>
      </c>
      <c r="GW71">
        <v>27.65</v>
      </c>
      <c r="GX71">
        <v>999.9</v>
      </c>
      <c r="GY71">
        <v>21.9</v>
      </c>
      <c r="GZ71">
        <v>50.6</v>
      </c>
      <c r="HA71">
        <v>28.092300000000002</v>
      </c>
      <c r="HB71">
        <v>62.998199999999997</v>
      </c>
      <c r="HC71">
        <v>25.741199999999999</v>
      </c>
      <c r="HD71">
        <v>1</v>
      </c>
      <c r="HE71">
        <v>0.72577199999999997</v>
      </c>
      <c r="HF71">
        <v>4.5645899999999999</v>
      </c>
      <c r="HG71">
        <v>20.152000000000001</v>
      </c>
      <c r="HH71">
        <v>5.2328599999999996</v>
      </c>
      <c r="HI71">
        <v>11.9261</v>
      </c>
      <c r="HJ71">
        <v>4.9596</v>
      </c>
      <c r="HK71">
        <v>3.2888999999999999</v>
      </c>
      <c r="HL71">
        <v>9999</v>
      </c>
      <c r="HM71">
        <v>9999</v>
      </c>
      <c r="HN71">
        <v>9999</v>
      </c>
      <c r="HO71">
        <v>903</v>
      </c>
      <c r="HP71">
        <v>1.8809499999999999</v>
      </c>
      <c r="HQ71">
        <v>1.8782000000000001</v>
      </c>
      <c r="HR71">
        <v>1.88615</v>
      </c>
      <c r="HS71">
        <v>1.88384</v>
      </c>
      <c r="HT71">
        <v>1.8815</v>
      </c>
      <c r="HU71">
        <v>1.8803399999999999</v>
      </c>
      <c r="HV71">
        <v>1.8815599999999999</v>
      </c>
      <c r="HW71">
        <v>1.8811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-1.9830000000000001</v>
      </c>
      <c r="IL71">
        <v>2.8899999999999999E-2</v>
      </c>
      <c r="IM71">
        <v>-2.5222027122641122</v>
      </c>
      <c r="IN71">
        <v>2.2153513873161218E-3</v>
      </c>
      <c r="IO71">
        <v>-2.2967369670569612E-6</v>
      </c>
      <c r="IP71">
        <v>7.7859689150384122E-10</v>
      </c>
      <c r="IQ71">
        <v>-0.2247318023092667</v>
      </c>
      <c r="IR71">
        <v>-4.1434251034592161E-3</v>
      </c>
      <c r="IS71">
        <v>8.3987709687394815E-4</v>
      </c>
      <c r="IT71">
        <v>-7.4586254598011197E-6</v>
      </c>
      <c r="IU71">
        <v>2</v>
      </c>
      <c r="IV71">
        <v>1930</v>
      </c>
      <c r="IW71">
        <v>2</v>
      </c>
      <c r="IX71">
        <v>41</v>
      </c>
      <c r="IY71">
        <v>0.6</v>
      </c>
      <c r="IZ71">
        <v>0.7</v>
      </c>
      <c r="JA71">
        <v>1.0022</v>
      </c>
      <c r="JB71">
        <v>2.5878899999999998</v>
      </c>
      <c r="JC71">
        <v>1.24512</v>
      </c>
      <c r="JD71">
        <v>2.2485400000000002</v>
      </c>
      <c r="JE71">
        <v>1.4501999999999999</v>
      </c>
      <c r="JF71">
        <v>2.4084500000000002</v>
      </c>
      <c r="JG71">
        <v>53.276800000000001</v>
      </c>
      <c r="JH71">
        <v>15.927</v>
      </c>
      <c r="JI71">
        <v>18</v>
      </c>
      <c r="JJ71">
        <v>497.464</v>
      </c>
      <c r="JK71">
        <v>395.95800000000003</v>
      </c>
      <c r="JL71">
        <v>22.144300000000001</v>
      </c>
      <c r="JM71">
        <v>35.905999999999999</v>
      </c>
      <c r="JN71">
        <v>30.0001</v>
      </c>
      <c r="JO71">
        <v>35.934899999999999</v>
      </c>
      <c r="JP71">
        <v>35.920099999999998</v>
      </c>
      <c r="JQ71">
        <v>20.154</v>
      </c>
      <c r="JR71">
        <v>25.800799999999999</v>
      </c>
      <c r="JS71">
        <v>0</v>
      </c>
      <c r="JT71">
        <v>22.151900000000001</v>
      </c>
      <c r="JU71">
        <v>400</v>
      </c>
      <c r="JV71">
        <v>18.0456</v>
      </c>
      <c r="JW71">
        <v>98.858999999999995</v>
      </c>
      <c r="JX71">
        <v>98.782899999999998</v>
      </c>
    </row>
    <row r="72" spans="1:284" x14ac:dyDescent="0.3">
      <c r="A72">
        <v>64</v>
      </c>
      <c r="B72">
        <v>1693598224.0999999</v>
      </c>
      <c r="C72">
        <v>13473.5</v>
      </c>
      <c r="D72" t="s">
        <v>710</v>
      </c>
      <c r="E72" t="s">
        <v>711</v>
      </c>
      <c r="F72" t="s">
        <v>416</v>
      </c>
      <c r="G72" t="s">
        <v>665</v>
      </c>
      <c r="H72" t="s">
        <v>591</v>
      </c>
      <c r="I72" t="s">
        <v>419</v>
      </c>
      <c r="J72" t="s">
        <v>31</v>
      </c>
      <c r="K72" t="s">
        <v>666</v>
      </c>
      <c r="L72" t="s">
        <v>592</v>
      </c>
      <c r="M72">
        <v>1693598224.0999999</v>
      </c>
      <c r="N72">
        <f t="shared" si="46"/>
        <v>3.1627333273587309E-3</v>
      </c>
      <c r="O72">
        <f t="shared" si="47"/>
        <v>3.162733327358731</v>
      </c>
      <c r="P72">
        <f t="shared" si="48"/>
        <v>32.11703015841416</v>
      </c>
      <c r="Q72">
        <f t="shared" si="49"/>
        <v>459.86500000000001</v>
      </c>
      <c r="R72">
        <f t="shared" si="50"/>
        <v>193.34471889683067</v>
      </c>
      <c r="S72">
        <f t="shared" si="51"/>
        <v>19.303198072049952</v>
      </c>
      <c r="T72">
        <f t="shared" si="52"/>
        <v>45.912116100466001</v>
      </c>
      <c r="U72">
        <f t="shared" si="53"/>
        <v>0.20564672220239613</v>
      </c>
      <c r="V72">
        <f t="shared" si="54"/>
        <v>2.9253964695384616</v>
      </c>
      <c r="W72">
        <f t="shared" si="55"/>
        <v>0.19793981801656368</v>
      </c>
      <c r="X72">
        <f t="shared" si="56"/>
        <v>0.12438075667283532</v>
      </c>
      <c r="Y72">
        <f t="shared" si="57"/>
        <v>344.4030118033985</v>
      </c>
      <c r="Z72">
        <f t="shared" si="58"/>
        <v>29.205254844048888</v>
      </c>
      <c r="AA72">
        <f t="shared" si="59"/>
        <v>28.0061</v>
      </c>
      <c r="AB72">
        <f t="shared" si="60"/>
        <v>3.7961893682261012</v>
      </c>
      <c r="AC72">
        <f t="shared" si="61"/>
        <v>59.284994007035621</v>
      </c>
      <c r="AD72">
        <f t="shared" si="62"/>
        <v>2.24924591437876</v>
      </c>
      <c r="AE72">
        <f t="shared" si="63"/>
        <v>3.7939548650571373</v>
      </c>
      <c r="AF72">
        <f t="shared" si="64"/>
        <v>1.5469434538473412</v>
      </c>
      <c r="AG72">
        <f t="shared" si="65"/>
        <v>-139.47653973652004</v>
      </c>
      <c r="AH72">
        <f t="shared" si="66"/>
        <v>-1.5929111421043611</v>
      </c>
      <c r="AI72">
        <f t="shared" si="67"/>
        <v>-0.11869216640735726</v>
      </c>
      <c r="AJ72">
        <f t="shared" si="68"/>
        <v>203.21486875836675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52576.98737275818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712</v>
      </c>
      <c r="AW72">
        <v>10406.1</v>
      </c>
      <c r="AX72">
        <v>1141.3507999999999</v>
      </c>
      <c r="AY72">
        <v>1437.6215870835861</v>
      </c>
      <c r="AZ72">
        <f t="shared" si="73"/>
        <v>0.20608398604017375</v>
      </c>
      <c r="BA72">
        <v>0.5</v>
      </c>
      <c r="BB72">
        <f t="shared" si="74"/>
        <v>1513.3356059016994</v>
      </c>
      <c r="BC72">
        <f t="shared" si="75"/>
        <v>32.11703015841416</v>
      </c>
      <c r="BD72">
        <f t="shared" si="76"/>
        <v>155.93711694037185</v>
      </c>
      <c r="BE72">
        <f t="shared" si="77"/>
        <v>2.3858861547267442E-2</v>
      </c>
      <c r="BF72">
        <f t="shared" si="78"/>
        <v>1.3871859123665653</v>
      </c>
      <c r="BG72">
        <f t="shared" si="79"/>
        <v>708.89218888082087</v>
      </c>
      <c r="BH72" t="s">
        <v>713</v>
      </c>
      <c r="BI72">
        <v>780.59</v>
      </c>
      <c r="BJ72">
        <f t="shared" si="80"/>
        <v>780.59</v>
      </c>
      <c r="BK72">
        <f t="shared" si="81"/>
        <v>0.45702679549801795</v>
      </c>
      <c r="BL72">
        <f t="shared" si="82"/>
        <v>0.45092320203152614</v>
      </c>
      <c r="BM72">
        <f t="shared" si="83"/>
        <v>0.75218325220890059</v>
      </c>
      <c r="BN72">
        <f t="shared" si="84"/>
        <v>0.66723890465866653</v>
      </c>
      <c r="BO72">
        <f t="shared" si="85"/>
        <v>0.81789366302585098</v>
      </c>
      <c r="BP72">
        <f t="shared" si="86"/>
        <v>0.30839435366741674</v>
      </c>
      <c r="BQ72">
        <f t="shared" si="87"/>
        <v>0.69160564633258326</v>
      </c>
      <c r="BR72">
        <v>8094</v>
      </c>
      <c r="BS72">
        <v>290.00000000000011</v>
      </c>
      <c r="BT72">
        <v>1367.27</v>
      </c>
      <c r="BU72">
        <v>125</v>
      </c>
      <c r="BV72">
        <v>10406.1</v>
      </c>
      <c r="BW72">
        <v>1364.43</v>
      </c>
      <c r="BX72">
        <v>2.84</v>
      </c>
      <c r="BY72">
        <v>300.00000000000011</v>
      </c>
      <c r="BZ72">
        <v>38.299999999999997</v>
      </c>
      <c r="CA72">
        <v>1437.6215870835861</v>
      </c>
      <c r="CB72">
        <v>1.312554150085383</v>
      </c>
      <c r="CC72">
        <v>-76.163743680569027</v>
      </c>
      <c r="CD72">
        <v>1.117094032948416</v>
      </c>
      <c r="CE72">
        <v>0.99401267473768562</v>
      </c>
      <c r="CF72">
        <v>-1.1290513681868749E-2</v>
      </c>
      <c r="CG72">
        <v>289.99999999999989</v>
      </c>
      <c r="CH72">
        <v>1360.71</v>
      </c>
      <c r="CI72">
        <v>655</v>
      </c>
      <c r="CJ72">
        <v>10374.799999999999</v>
      </c>
      <c r="CK72">
        <v>1364.21</v>
      </c>
      <c r="CL72">
        <v>-3.5</v>
      </c>
      <c r="CZ72">
        <f t="shared" si="88"/>
        <v>1800.18</v>
      </c>
      <c r="DA72">
        <f t="shared" si="89"/>
        <v>1513.3356059016994</v>
      </c>
      <c r="DB72">
        <f t="shared" si="90"/>
        <v>0.84065793748497331</v>
      </c>
      <c r="DC72">
        <f t="shared" si="91"/>
        <v>0.19131587496994662</v>
      </c>
      <c r="DD72">
        <v>6</v>
      </c>
      <c r="DE72">
        <v>0.5</v>
      </c>
      <c r="DF72" t="s">
        <v>425</v>
      </c>
      <c r="DG72">
        <v>2</v>
      </c>
      <c r="DH72">
        <v>1693598224.0999999</v>
      </c>
      <c r="DI72">
        <v>459.86500000000001</v>
      </c>
      <c r="DJ72">
        <v>500.113</v>
      </c>
      <c r="DK72">
        <v>22.5289</v>
      </c>
      <c r="DL72">
        <v>18.822600000000001</v>
      </c>
      <c r="DM72">
        <v>461.93799999999999</v>
      </c>
      <c r="DN72">
        <v>22.581900000000001</v>
      </c>
      <c r="DO72">
        <v>500.46899999999999</v>
      </c>
      <c r="DP72">
        <v>99.738500000000002</v>
      </c>
      <c r="DQ72">
        <v>9.9748400000000001E-2</v>
      </c>
      <c r="DR72">
        <v>27.995999999999999</v>
      </c>
      <c r="DS72">
        <v>28.0061</v>
      </c>
      <c r="DT72">
        <v>999.9</v>
      </c>
      <c r="DU72">
        <v>0</v>
      </c>
      <c r="DV72">
        <v>0</v>
      </c>
      <c r="DW72">
        <v>10002.5</v>
      </c>
      <c r="DX72">
        <v>0</v>
      </c>
      <c r="DY72">
        <v>64.425200000000004</v>
      </c>
      <c r="DZ72">
        <v>-40.087499999999999</v>
      </c>
      <c r="EA72">
        <v>470.666</v>
      </c>
      <c r="EB72">
        <v>509.70699999999999</v>
      </c>
      <c r="EC72">
        <v>3.7834599999999998</v>
      </c>
      <c r="ED72">
        <v>500.113</v>
      </c>
      <c r="EE72">
        <v>18.822600000000001</v>
      </c>
      <c r="EF72">
        <v>2.2546900000000001</v>
      </c>
      <c r="EG72">
        <v>1.87734</v>
      </c>
      <c r="EH72">
        <v>19.356300000000001</v>
      </c>
      <c r="EI72">
        <v>16.446000000000002</v>
      </c>
      <c r="EJ72">
        <v>1800.18</v>
      </c>
      <c r="EK72">
        <v>0.97800500000000001</v>
      </c>
      <c r="EL72">
        <v>2.1994799999999998E-2</v>
      </c>
      <c r="EM72">
        <v>0</v>
      </c>
      <c r="EN72">
        <v>1140.75</v>
      </c>
      <c r="EO72">
        <v>5.0010300000000001</v>
      </c>
      <c r="EP72">
        <v>21261.200000000001</v>
      </c>
      <c r="EQ72">
        <v>14702.6</v>
      </c>
      <c r="ER72">
        <v>49.5</v>
      </c>
      <c r="ES72">
        <v>50.686999999999998</v>
      </c>
      <c r="ET72">
        <v>50.936999999999998</v>
      </c>
      <c r="EU72">
        <v>49.936999999999998</v>
      </c>
      <c r="EV72">
        <v>50.811999999999998</v>
      </c>
      <c r="EW72">
        <v>1755.69</v>
      </c>
      <c r="EX72">
        <v>39.479999999999997</v>
      </c>
      <c r="EY72">
        <v>0</v>
      </c>
      <c r="EZ72">
        <v>97.400000095367432</v>
      </c>
      <c r="FA72">
        <v>0</v>
      </c>
      <c r="FB72">
        <v>1141.3507999999999</v>
      </c>
      <c r="FC72">
        <v>-6.8469230533007863</v>
      </c>
      <c r="FD72">
        <v>-118.55384593323591</v>
      </c>
      <c r="FE72">
        <v>21274.016</v>
      </c>
      <c r="FF72">
        <v>15</v>
      </c>
      <c r="FG72">
        <v>1693598250.0999999</v>
      </c>
      <c r="FH72" t="s">
        <v>714</v>
      </c>
      <c r="FI72">
        <v>1693598250.0999999</v>
      </c>
      <c r="FJ72">
        <v>1693598249.0999999</v>
      </c>
      <c r="FK72">
        <v>70</v>
      </c>
      <c r="FL72">
        <v>-0.183</v>
      </c>
      <c r="FM72">
        <v>0</v>
      </c>
      <c r="FN72">
        <v>-2.073</v>
      </c>
      <c r="FO72">
        <v>-5.2999999999999999E-2</v>
      </c>
      <c r="FP72">
        <v>500</v>
      </c>
      <c r="FQ72">
        <v>19</v>
      </c>
      <c r="FR72">
        <v>0.13</v>
      </c>
      <c r="FS72">
        <v>0.08</v>
      </c>
      <c r="FT72">
        <v>31.986544263334249</v>
      </c>
      <c r="FU72">
        <v>-0.77069379616679379</v>
      </c>
      <c r="FV72">
        <v>0.14304552850625801</v>
      </c>
      <c r="FW72">
        <v>1</v>
      </c>
      <c r="FX72">
        <v>0.22180499622801089</v>
      </c>
      <c r="FY72">
        <v>-4.001497980029492E-2</v>
      </c>
      <c r="FZ72">
        <v>5.9318750477736484E-3</v>
      </c>
      <c r="GA72">
        <v>1</v>
      </c>
      <c r="GB72">
        <v>2</v>
      </c>
      <c r="GC72">
        <v>2</v>
      </c>
      <c r="GD72" t="s">
        <v>427</v>
      </c>
      <c r="GE72">
        <v>2.8951899999999999</v>
      </c>
      <c r="GF72">
        <v>2.81778</v>
      </c>
      <c r="GG72">
        <v>0.100691</v>
      </c>
      <c r="GH72">
        <v>0.106763</v>
      </c>
      <c r="GI72">
        <v>0.114563</v>
      </c>
      <c r="GJ72">
        <v>0.100202</v>
      </c>
      <c r="GK72">
        <v>24821.599999999999</v>
      </c>
      <c r="GL72">
        <v>24797.4</v>
      </c>
      <c r="GM72">
        <v>24495.1</v>
      </c>
      <c r="GN72">
        <v>24803.5</v>
      </c>
      <c r="GO72">
        <v>28821</v>
      </c>
      <c r="GP72">
        <v>29141.1</v>
      </c>
      <c r="GQ72">
        <v>33122.9</v>
      </c>
      <c r="GR72">
        <v>33070.5</v>
      </c>
      <c r="GS72">
        <v>1.9241999999999999</v>
      </c>
      <c r="GT72">
        <v>1.7029000000000001</v>
      </c>
      <c r="GU72">
        <v>2.4437899999999999E-2</v>
      </c>
      <c r="GV72">
        <v>0</v>
      </c>
      <c r="GW72">
        <v>27.606999999999999</v>
      </c>
      <c r="GX72">
        <v>999.9</v>
      </c>
      <c r="GY72">
        <v>21.8</v>
      </c>
      <c r="GZ72">
        <v>50.6</v>
      </c>
      <c r="HA72">
        <v>27.9663</v>
      </c>
      <c r="HB72">
        <v>63.138199999999998</v>
      </c>
      <c r="HC72">
        <v>26.999199999999998</v>
      </c>
      <c r="HD72">
        <v>1</v>
      </c>
      <c r="HE72">
        <v>0.72735799999999995</v>
      </c>
      <c r="HF72">
        <v>4.6533600000000002</v>
      </c>
      <c r="HG72">
        <v>20.149100000000001</v>
      </c>
      <c r="HH72">
        <v>5.23346</v>
      </c>
      <c r="HI72">
        <v>11.9261</v>
      </c>
      <c r="HJ72">
        <v>4.9598000000000004</v>
      </c>
      <c r="HK72">
        <v>3.2887</v>
      </c>
      <c r="HL72">
        <v>9999</v>
      </c>
      <c r="HM72">
        <v>9999</v>
      </c>
      <c r="HN72">
        <v>9999</v>
      </c>
      <c r="HO72">
        <v>903</v>
      </c>
      <c r="HP72">
        <v>1.88093</v>
      </c>
      <c r="HQ72">
        <v>1.8782000000000001</v>
      </c>
      <c r="HR72">
        <v>1.8861399999999999</v>
      </c>
      <c r="HS72">
        <v>1.88385</v>
      </c>
      <c r="HT72">
        <v>1.88147</v>
      </c>
      <c r="HU72">
        <v>1.88036</v>
      </c>
      <c r="HV72">
        <v>1.8815599999999999</v>
      </c>
      <c r="HW72">
        <v>1.8811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-2.073</v>
      </c>
      <c r="IL72">
        <v>-5.2999999999999999E-2</v>
      </c>
      <c r="IM72">
        <v>-2.5222027122641122</v>
      </c>
      <c r="IN72">
        <v>2.2153513873161218E-3</v>
      </c>
      <c r="IO72">
        <v>-2.2967369670569612E-6</v>
      </c>
      <c r="IP72">
        <v>7.7859689150384122E-10</v>
      </c>
      <c r="IQ72">
        <v>-0.2247318023092667</v>
      </c>
      <c r="IR72">
        <v>-4.1434251034592161E-3</v>
      </c>
      <c r="IS72">
        <v>8.3987709687394815E-4</v>
      </c>
      <c r="IT72">
        <v>-7.4586254598011197E-6</v>
      </c>
      <c r="IU72">
        <v>2</v>
      </c>
      <c r="IV72">
        <v>1930</v>
      </c>
      <c r="IW72">
        <v>2</v>
      </c>
      <c r="IX72">
        <v>41</v>
      </c>
      <c r="IY72">
        <v>2.2000000000000002</v>
      </c>
      <c r="IZ72">
        <v>2.2999999999999998</v>
      </c>
      <c r="JA72">
        <v>1.1987300000000001</v>
      </c>
      <c r="JB72">
        <v>2.5805699999999998</v>
      </c>
      <c r="JC72">
        <v>1.24512</v>
      </c>
      <c r="JD72">
        <v>2.2485400000000002</v>
      </c>
      <c r="JE72">
        <v>1.4501999999999999</v>
      </c>
      <c r="JF72">
        <v>2.34009</v>
      </c>
      <c r="JG72">
        <v>53.311799999999998</v>
      </c>
      <c r="JH72">
        <v>15.918200000000001</v>
      </c>
      <c r="JI72">
        <v>18</v>
      </c>
      <c r="JJ72">
        <v>496.452</v>
      </c>
      <c r="JK72">
        <v>396.97899999999998</v>
      </c>
      <c r="JL72">
        <v>22.067699999999999</v>
      </c>
      <c r="JM72">
        <v>35.915999999999997</v>
      </c>
      <c r="JN72">
        <v>30.0001</v>
      </c>
      <c r="JO72">
        <v>35.938299999999998</v>
      </c>
      <c r="JP72">
        <v>35.923400000000001</v>
      </c>
      <c r="JQ72">
        <v>24.1008</v>
      </c>
      <c r="JR72">
        <v>20.982199999999999</v>
      </c>
      <c r="JS72">
        <v>0</v>
      </c>
      <c r="JT72">
        <v>22.069099999999999</v>
      </c>
      <c r="JU72">
        <v>500</v>
      </c>
      <c r="JV72">
        <v>18.945799999999998</v>
      </c>
      <c r="JW72">
        <v>98.862300000000005</v>
      </c>
      <c r="JX72">
        <v>98.774100000000004</v>
      </c>
    </row>
    <row r="73" spans="1:284" x14ac:dyDescent="0.3">
      <c r="A73">
        <v>65</v>
      </c>
      <c r="B73">
        <v>1693598371.0999999</v>
      </c>
      <c r="C73">
        <v>13620.5</v>
      </c>
      <c r="D73" t="s">
        <v>715</v>
      </c>
      <c r="E73" t="s">
        <v>716</v>
      </c>
      <c r="F73" t="s">
        <v>416</v>
      </c>
      <c r="G73" t="s">
        <v>665</v>
      </c>
      <c r="H73" t="s">
        <v>591</v>
      </c>
      <c r="I73" t="s">
        <v>419</v>
      </c>
      <c r="J73" t="s">
        <v>31</v>
      </c>
      <c r="K73" t="s">
        <v>666</v>
      </c>
      <c r="L73" t="s">
        <v>592</v>
      </c>
      <c r="M73">
        <v>1693598371.0999999</v>
      </c>
      <c r="N73">
        <f t="shared" ref="N73:N76" si="92">(O73)/1000</f>
        <v>2.3057962057912666E-3</v>
      </c>
      <c r="O73">
        <f t="shared" si="47"/>
        <v>2.3057962057912667</v>
      </c>
      <c r="P73">
        <f t="shared" si="48"/>
        <v>31.840670368692408</v>
      </c>
      <c r="Q73">
        <f t="shared" ref="Q73:Q76" si="93">DI73 - IF(AM73&gt;1, P73*DD73*100/(AO73*DW73), 0)</f>
        <v>560.10599999999999</v>
      </c>
      <c r="R73">
        <f t="shared" ref="R73:R76" si="94">((X73-N73/2)*Q73-P73)/(X73+N73/2)</f>
        <v>199.62909547866235</v>
      </c>
      <c r="S73">
        <f t="shared" ref="S73:S76" si="95">R73*(DP73+DQ73)/1000</f>
        <v>19.929843144194425</v>
      </c>
      <c r="T73">
        <f t="shared" si="52"/>
        <v>55.917824490244797</v>
      </c>
      <c r="U73">
        <f t="shared" ref="U73:U76" si="96">2/((1/W73-1/V73)+SIGN(W73)*SQRT((1/W73-1/V73)*(1/W73-1/V73) + 4*DE73/((DE73+1)*(DE73+1))*(2*1/W73*1/V73-1/V73*1/V73)))</f>
        <v>0.14871920926314516</v>
      </c>
      <c r="V73">
        <f t="shared" si="54"/>
        <v>2.9257712723568812</v>
      </c>
      <c r="W73">
        <f t="shared" si="55"/>
        <v>0.14464359678106317</v>
      </c>
      <c r="X73">
        <f t="shared" si="56"/>
        <v>9.0759122453117957E-2</v>
      </c>
      <c r="Y73">
        <f t="shared" si="57"/>
        <v>344.34409864442284</v>
      </c>
      <c r="Z73">
        <f t="shared" ref="Z73:Z76" si="97">(DR73+(Y73+2*0.95*0.0000000567*(((DR73+$B$7)+273)^4-(DR73+273)^4)-44100*N73)/(1.84*29.3*V73+8*0.95*0.0000000567*(DR73+273)^3))</f>
        <v>29.355709069900858</v>
      </c>
      <c r="AA73">
        <f t="shared" ref="AA73:AA76" si="98">($C$7*DS73+$D$7*DT73+$E$7*Z73)</f>
        <v>28.0045</v>
      </c>
      <c r="AB73">
        <f t="shared" ref="AB73:AB76" si="99">0.61365*EXP(17.502*AA73/(240.97+AA73))</f>
        <v>3.7958353110070457</v>
      </c>
      <c r="AC73">
        <f t="shared" ref="AC73:AC76" si="100">(AD73/AE73*100)</f>
        <v>59.62256939987013</v>
      </c>
      <c r="AD73">
        <f t="shared" si="62"/>
        <v>2.2525626827303999</v>
      </c>
      <c r="AE73">
        <f t="shared" si="63"/>
        <v>3.7780369168982957</v>
      </c>
      <c r="AF73">
        <f t="shared" si="64"/>
        <v>1.5432726282766458</v>
      </c>
      <c r="AG73">
        <f t="shared" si="65"/>
        <v>-101.68561267539485</v>
      </c>
      <c r="AH73">
        <f t="shared" si="66"/>
        <v>-12.713374975325589</v>
      </c>
      <c r="AI73">
        <f t="shared" si="67"/>
        <v>-0.94683917302925957</v>
      </c>
      <c r="AJ73">
        <f t="shared" ref="AJ73:AJ76" si="101">Y73+AI73+AG73+AH73</f>
        <v>228.99827182067312</v>
      </c>
      <c r="AK73">
        <v>0</v>
      </c>
      <c r="AL73">
        <v>0</v>
      </c>
      <c r="AM73">
        <f t="shared" si="69"/>
        <v>1</v>
      </c>
      <c r="AN73">
        <f t="shared" ref="AN73:AN76" si="102">(AM73-1)*100</f>
        <v>0</v>
      </c>
      <c r="AO73">
        <f t="shared" si="71"/>
        <v>52600.291559957484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ref="AT73:AT76" si="103">1-AR73/AS73</f>
        <v>0.71047955241266758</v>
      </c>
      <c r="AU73">
        <v>-3.9894345373445681</v>
      </c>
      <c r="AV73" t="s">
        <v>717</v>
      </c>
      <c r="AW73">
        <v>10408.1</v>
      </c>
      <c r="AX73">
        <v>1130.6736000000001</v>
      </c>
      <c r="AY73">
        <v>1426.3231067084671</v>
      </c>
      <c r="AZ73">
        <f t="shared" ref="AZ73:AZ76" si="104">1-AX73/AY73</f>
        <v>0.20728087858769872</v>
      </c>
      <c r="BA73">
        <v>0.5</v>
      </c>
      <c r="BB73">
        <f t="shared" si="74"/>
        <v>1513.0751993222113</v>
      </c>
      <c r="BC73">
        <f t="shared" si="75"/>
        <v>31.840670368692408</v>
      </c>
      <c r="BD73">
        <f t="shared" si="76"/>
        <v>156.81577834238266</v>
      </c>
      <c r="BE73">
        <f t="shared" si="77"/>
        <v>2.3680320001337164E-2</v>
      </c>
      <c r="BF73">
        <f t="shared" si="78"/>
        <v>1.4060957744137956</v>
      </c>
      <c r="BG73">
        <f t="shared" si="79"/>
        <v>706.13399466736303</v>
      </c>
      <c r="BH73" t="s">
        <v>718</v>
      </c>
      <c r="BI73">
        <v>788.3</v>
      </c>
      <c r="BJ73">
        <f t="shared" ref="BJ73:BJ76" si="105">IF(BI73&lt;&gt;0, BI73, BG73)</f>
        <v>788.3</v>
      </c>
      <c r="BK73">
        <f t="shared" ref="BK73:BK76" si="106">1-BJ73/AY73</f>
        <v>0.44732017851189143</v>
      </c>
      <c r="BL73">
        <f t="shared" si="82"/>
        <v>0.46338369817624581</v>
      </c>
      <c r="BM73">
        <f t="shared" si="83"/>
        <v>0.75865095052959941</v>
      </c>
      <c r="BN73">
        <f t="shared" si="84"/>
        <v>0.6832247622469978</v>
      </c>
      <c r="BO73">
        <f t="shared" si="85"/>
        <v>0.8225274666386706</v>
      </c>
      <c r="BP73">
        <f t="shared" si="86"/>
        <v>0.32306880542035699</v>
      </c>
      <c r="BQ73">
        <f t="shared" ref="BQ73:BQ76" si="107">(1-BP73)</f>
        <v>0.67693119457964301</v>
      </c>
      <c r="BR73">
        <v>8096</v>
      </c>
      <c r="BS73">
        <v>290.00000000000011</v>
      </c>
      <c r="BT73">
        <v>1358.18</v>
      </c>
      <c r="BU73">
        <v>105</v>
      </c>
      <c r="BV73">
        <v>10408.1</v>
      </c>
      <c r="BW73">
        <v>1355.46</v>
      </c>
      <c r="BX73">
        <v>2.72</v>
      </c>
      <c r="BY73">
        <v>300.00000000000011</v>
      </c>
      <c r="BZ73">
        <v>38.299999999999997</v>
      </c>
      <c r="CA73">
        <v>1426.3231067084671</v>
      </c>
      <c r="CB73">
        <v>1.423685399943371</v>
      </c>
      <c r="CC73">
        <v>-73.757929389921898</v>
      </c>
      <c r="CD73">
        <v>1.211449819231704</v>
      </c>
      <c r="CE73">
        <v>0.99250307238520019</v>
      </c>
      <c r="CF73">
        <v>-1.128844249165741E-2</v>
      </c>
      <c r="CG73">
        <v>289.99999999999989</v>
      </c>
      <c r="CH73">
        <v>1351.62</v>
      </c>
      <c r="CI73">
        <v>635</v>
      </c>
      <c r="CJ73">
        <v>10374.700000000001</v>
      </c>
      <c r="CK73">
        <v>1355.23</v>
      </c>
      <c r="CL73">
        <v>-3.61</v>
      </c>
      <c r="CZ73">
        <f t="shared" si="88"/>
        <v>1799.87</v>
      </c>
      <c r="DA73">
        <f t="shared" ref="DA73:DA76" si="108">CZ73*DB73</f>
        <v>1513.0751993222113</v>
      </c>
      <c r="DB73">
        <f t="shared" si="90"/>
        <v>0.84065804714907821</v>
      </c>
      <c r="DC73">
        <f t="shared" si="91"/>
        <v>0.19131609429815646</v>
      </c>
      <c r="DD73">
        <v>6</v>
      </c>
      <c r="DE73">
        <v>0.5</v>
      </c>
      <c r="DF73" t="s">
        <v>425</v>
      </c>
      <c r="DG73">
        <v>2</v>
      </c>
      <c r="DH73">
        <v>1693598371.0999999</v>
      </c>
      <c r="DI73">
        <v>560.10599999999999</v>
      </c>
      <c r="DJ73">
        <v>599.851</v>
      </c>
      <c r="DK73">
        <v>22.562999999999999</v>
      </c>
      <c r="DL73">
        <v>19.859400000000001</v>
      </c>
      <c r="DM73">
        <v>562.48</v>
      </c>
      <c r="DN73">
        <v>22.540299999999998</v>
      </c>
      <c r="DO73">
        <v>500.17099999999999</v>
      </c>
      <c r="DP73">
        <v>99.734899999999996</v>
      </c>
      <c r="DQ73">
        <v>9.9460800000000002E-2</v>
      </c>
      <c r="DR73">
        <v>27.9239</v>
      </c>
      <c r="DS73">
        <v>28.0045</v>
      </c>
      <c r="DT73">
        <v>999.9</v>
      </c>
      <c r="DU73">
        <v>0</v>
      </c>
      <c r="DV73">
        <v>0</v>
      </c>
      <c r="DW73">
        <v>10005</v>
      </c>
      <c r="DX73">
        <v>0</v>
      </c>
      <c r="DY73">
        <v>64.016300000000001</v>
      </c>
      <c r="DZ73">
        <v>-39.745100000000001</v>
      </c>
      <c r="EA73">
        <v>573.03499999999997</v>
      </c>
      <c r="EB73">
        <v>612.005</v>
      </c>
      <c r="EC73">
        <v>2.70356</v>
      </c>
      <c r="ED73">
        <v>599.851</v>
      </c>
      <c r="EE73">
        <v>19.859400000000001</v>
      </c>
      <c r="EF73">
        <v>2.2503199999999999</v>
      </c>
      <c r="EG73">
        <v>1.98068</v>
      </c>
      <c r="EH73">
        <v>19.325099999999999</v>
      </c>
      <c r="EI73">
        <v>17.290700000000001</v>
      </c>
      <c r="EJ73">
        <v>1799.87</v>
      </c>
      <c r="EK73">
        <v>0.97800500000000001</v>
      </c>
      <c r="EL73">
        <v>2.1994799999999998E-2</v>
      </c>
      <c r="EM73">
        <v>0</v>
      </c>
      <c r="EN73">
        <v>1129.8</v>
      </c>
      <c r="EO73">
        <v>5.0010300000000001</v>
      </c>
      <c r="EP73">
        <v>21066.7</v>
      </c>
      <c r="EQ73">
        <v>14700.1</v>
      </c>
      <c r="ER73">
        <v>49.625</v>
      </c>
      <c r="ES73">
        <v>50.936999999999998</v>
      </c>
      <c r="ET73">
        <v>51.125</v>
      </c>
      <c r="EU73">
        <v>50.186999999999998</v>
      </c>
      <c r="EV73">
        <v>50.936999999999998</v>
      </c>
      <c r="EW73">
        <v>1755.39</v>
      </c>
      <c r="EX73">
        <v>39.479999999999997</v>
      </c>
      <c r="EY73">
        <v>0</v>
      </c>
      <c r="EZ73">
        <v>144.79999995231631</v>
      </c>
      <c r="FA73">
        <v>0</v>
      </c>
      <c r="FB73">
        <v>1130.6736000000001</v>
      </c>
      <c r="FC73">
        <v>-9.072307687537025</v>
      </c>
      <c r="FD73">
        <v>-166.0461537623469</v>
      </c>
      <c r="FE73">
        <v>21087.975999999999</v>
      </c>
      <c r="FF73">
        <v>15</v>
      </c>
      <c r="FG73">
        <v>1693598311.5999999</v>
      </c>
      <c r="FH73" t="s">
        <v>719</v>
      </c>
      <c r="FI73">
        <v>1693598311.5999999</v>
      </c>
      <c r="FJ73">
        <v>1693598305.5999999</v>
      </c>
      <c r="FK73">
        <v>71</v>
      </c>
      <c r="FL73">
        <v>-0.32700000000000001</v>
      </c>
      <c r="FM73">
        <v>0</v>
      </c>
      <c r="FN73">
        <v>-2.3610000000000002</v>
      </c>
      <c r="FO73">
        <v>-4.2999999999999997E-2</v>
      </c>
      <c r="FP73">
        <v>600</v>
      </c>
      <c r="FQ73">
        <v>19</v>
      </c>
      <c r="FR73">
        <v>0.18</v>
      </c>
      <c r="FS73">
        <v>0.06</v>
      </c>
      <c r="FT73">
        <v>32.166736670787849</v>
      </c>
      <c r="FU73">
        <v>-0.94937362527253666</v>
      </c>
      <c r="FV73">
        <v>0.16764552663245769</v>
      </c>
      <c r="FW73">
        <v>1</v>
      </c>
      <c r="FX73">
        <v>0.15888455017186109</v>
      </c>
      <c r="FY73">
        <v>-2.84616421282275E-2</v>
      </c>
      <c r="FZ73">
        <v>4.306353692070543E-3</v>
      </c>
      <c r="GA73">
        <v>1</v>
      </c>
      <c r="GB73">
        <v>2</v>
      </c>
      <c r="GC73">
        <v>2</v>
      </c>
      <c r="GD73" t="s">
        <v>427</v>
      </c>
      <c r="GE73">
        <v>2.8942600000000001</v>
      </c>
      <c r="GF73">
        <v>2.81751</v>
      </c>
      <c r="GG73">
        <v>0.116212</v>
      </c>
      <c r="GH73">
        <v>0.121637</v>
      </c>
      <c r="GI73">
        <v>0.11440400000000001</v>
      </c>
      <c r="GJ73">
        <v>0.10404099999999999</v>
      </c>
      <c r="GK73">
        <v>24391.4</v>
      </c>
      <c r="GL73">
        <v>24381.5</v>
      </c>
      <c r="GM73">
        <v>24493.4</v>
      </c>
      <c r="GN73">
        <v>24800.6</v>
      </c>
      <c r="GO73">
        <v>28823.599999999999</v>
      </c>
      <c r="GP73">
        <v>29013</v>
      </c>
      <c r="GQ73">
        <v>33119.599999999999</v>
      </c>
      <c r="GR73">
        <v>33066.1</v>
      </c>
      <c r="GS73">
        <v>1.9240999999999999</v>
      </c>
      <c r="GT73">
        <v>1.7043999999999999</v>
      </c>
      <c r="GU73">
        <v>2.3618299999999998E-2</v>
      </c>
      <c r="GV73">
        <v>0</v>
      </c>
      <c r="GW73">
        <v>27.6188</v>
      </c>
      <c r="GX73">
        <v>999.9</v>
      </c>
      <c r="GY73">
        <v>21.5</v>
      </c>
      <c r="GZ73">
        <v>50.6</v>
      </c>
      <c r="HA73">
        <v>27.5825</v>
      </c>
      <c r="HB73">
        <v>63.528199999999998</v>
      </c>
      <c r="HC73">
        <v>26.3261</v>
      </c>
      <c r="HD73">
        <v>1</v>
      </c>
      <c r="HE73">
        <v>0.7319</v>
      </c>
      <c r="HF73">
        <v>4.9740700000000002</v>
      </c>
      <c r="HG73">
        <v>20.1403</v>
      </c>
      <c r="HH73">
        <v>5.2316700000000003</v>
      </c>
      <c r="HI73">
        <v>11.9261</v>
      </c>
      <c r="HJ73">
        <v>4.9588000000000001</v>
      </c>
      <c r="HK73">
        <v>3.2890000000000001</v>
      </c>
      <c r="HL73">
        <v>9999</v>
      </c>
      <c r="HM73">
        <v>9999</v>
      </c>
      <c r="HN73">
        <v>9999</v>
      </c>
      <c r="HO73">
        <v>903.1</v>
      </c>
      <c r="HP73">
        <v>1.8809499999999999</v>
      </c>
      <c r="HQ73">
        <v>1.8782000000000001</v>
      </c>
      <c r="HR73">
        <v>1.8861399999999999</v>
      </c>
      <c r="HS73">
        <v>1.88385</v>
      </c>
      <c r="HT73">
        <v>1.88144</v>
      </c>
      <c r="HU73">
        <v>1.88039</v>
      </c>
      <c r="HV73">
        <v>1.8815599999999999</v>
      </c>
      <c r="HW73">
        <v>1.88113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-2.3740000000000001</v>
      </c>
      <c r="IL73">
        <v>2.2700000000000001E-2</v>
      </c>
      <c r="IM73">
        <v>-3.0323367147282489</v>
      </c>
      <c r="IN73">
        <v>2.2153513873161218E-3</v>
      </c>
      <c r="IO73">
        <v>-2.2967369670569612E-6</v>
      </c>
      <c r="IP73">
        <v>7.7859689150384122E-10</v>
      </c>
      <c r="IQ73">
        <v>-0.2252310007308487</v>
      </c>
      <c r="IR73">
        <v>-4.1434251034592161E-3</v>
      </c>
      <c r="IS73">
        <v>8.3987709687394815E-4</v>
      </c>
      <c r="IT73">
        <v>-7.4586254598011197E-6</v>
      </c>
      <c r="IU73">
        <v>2</v>
      </c>
      <c r="IV73">
        <v>1930</v>
      </c>
      <c r="IW73">
        <v>2</v>
      </c>
      <c r="IX73">
        <v>41</v>
      </c>
      <c r="IY73">
        <v>1</v>
      </c>
      <c r="IZ73">
        <v>1.1000000000000001</v>
      </c>
      <c r="JA73">
        <v>1.3903799999999999</v>
      </c>
      <c r="JB73">
        <v>2.5695800000000002</v>
      </c>
      <c r="JC73">
        <v>1.24512</v>
      </c>
      <c r="JD73">
        <v>2.2485400000000002</v>
      </c>
      <c r="JE73">
        <v>1.4501999999999999</v>
      </c>
      <c r="JF73">
        <v>2.3901400000000002</v>
      </c>
      <c r="JG73">
        <v>53.452500000000001</v>
      </c>
      <c r="JH73">
        <v>15.891999999999999</v>
      </c>
      <c r="JI73">
        <v>18</v>
      </c>
      <c r="JJ73">
        <v>496.59399999999999</v>
      </c>
      <c r="JK73">
        <v>398.07100000000003</v>
      </c>
      <c r="JL73">
        <v>21.735499999999998</v>
      </c>
      <c r="JM73">
        <v>35.965899999999998</v>
      </c>
      <c r="JN73">
        <v>30.0001</v>
      </c>
      <c r="JO73">
        <v>35.9651</v>
      </c>
      <c r="JP73">
        <v>35.946800000000003</v>
      </c>
      <c r="JQ73">
        <v>27.939299999999999</v>
      </c>
      <c r="JR73">
        <v>15.0657</v>
      </c>
      <c r="JS73">
        <v>0</v>
      </c>
      <c r="JT73">
        <v>21.730699999999999</v>
      </c>
      <c r="JU73">
        <v>600</v>
      </c>
      <c r="JV73">
        <v>19.991700000000002</v>
      </c>
      <c r="JW73">
        <v>98.853899999999996</v>
      </c>
      <c r="JX73">
        <v>98.761799999999994</v>
      </c>
    </row>
    <row r="74" spans="1:284" x14ac:dyDescent="0.3">
      <c r="A74">
        <v>66</v>
      </c>
      <c r="B74">
        <v>1693598518.0999999</v>
      </c>
      <c r="C74">
        <v>13767.5</v>
      </c>
      <c r="D74" t="s">
        <v>720</v>
      </c>
      <c r="E74" t="s">
        <v>721</v>
      </c>
      <c r="F74" t="s">
        <v>416</v>
      </c>
      <c r="G74" t="s">
        <v>665</v>
      </c>
      <c r="H74" t="s">
        <v>591</v>
      </c>
      <c r="I74" t="s">
        <v>419</v>
      </c>
      <c r="J74" t="s">
        <v>31</v>
      </c>
      <c r="K74" t="s">
        <v>666</v>
      </c>
      <c r="L74" t="s">
        <v>592</v>
      </c>
      <c r="M74">
        <v>1693598518.0999999</v>
      </c>
      <c r="N74">
        <f t="shared" si="92"/>
        <v>1.5242001877535589E-3</v>
      </c>
      <c r="O74">
        <f t="shared" si="47"/>
        <v>1.5242001877535589</v>
      </c>
      <c r="P74">
        <f t="shared" si="48"/>
        <v>30.853441824799248</v>
      </c>
      <c r="Q74">
        <f t="shared" si="93"/>
        <v>761.64099999999996</v>
      </c>
      <c r="R74">
        <f t="shared" si="94"/>
        <v>236.38860248519009</v>
      </c>
      <c r="S74">
        <f t="shared" si="95"/>
        <v>23.597669534535967</v>
      </c>
      <c r="T74">
        <f t="shared" si="52"/>
        <v>76.031384055749996</v>
      </c>
      <c r="U74">
        <f t="shared" si="96"/>
        <v>9.7832594053499033E-2</v>
      </c>
      <c r="V74">
        <f t="shared" si="54"/>
        <v>2.9229765700501531</v>
      </c>
      <c r="W74">
        <f t="shared" si="55"/>
        <v>9.6049219637342323E-2</v>
      </c>
      <c r="X74">
        <f t="shared" si="56"/>
        <v>6.018828362921206E-2</v>
      </c>
      <c r="Y74">
        <f t="shared" si="57"/>
        <v>344.33839864440029</v>
      </c>
      <c r="Z74">
        <f t="shared" si="97"/>
        <v>29.463621223196029</v>
      </c>
      <c r="AA74">
        <f t="shared" si="98"/>
        <v>28.012499999999999</v>
      </c>
      <c r="AB74">
        <f t="shared" si="99"/>
        <v>3.7976058852418797</v>
      </c>
      <c r="AC74">
        <f t="shared" si="100"/>
        <v>60.20028704233178</v>
      </c>
      <c r="AD74">
        <f t="shared" si="62"/>
        <v>2.2615523662500001</v>
      </c>
      <c r="AE74">
        <f t="shared" si="63"/>
        <v>3.7567135928433637</v>
      </c>
      <c r="AF74">
        <f t="shared" si="64"/>
        <v>1.5360535189918796</v>
      </c>
      <c r="AG74">
        <f t="shared" si="65"/>
        <v>-67.217228279931945</v>
      </c>
      <c r="AH74">
        <f t="shared" si="66"/>
        <v>-29.247499983947478</v>
      </c>
      <c r="AI74">
        <f t="shared" si="67"/>
        <v>-2.1793477020849905</v>
      </c>
      <c r="AJ74">
        <f t="shared" si="101"/>
        <v>245.69432267843587</v>
      </c>
      <c r="AK74">
        <v>0</v>
      </c>
      <c r="AL74">
        <v>0</v>
      </c>
      <c r="AM74">
        <f t="shared" si="69"/>
        <v>1</v>
      </c>
      <c r="AN74">
        <f t="shared" si="102"/>
        <v>0</v>
      </c>
      <c r="AO74">
        <f t="shared" si="71"/>
        <v>52536.630998386834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103"/>
        <v>0.71047955241266758</v>
      </c>
      <c r="AU74">
        <v>-3.9894345373445681</v>
      </c>
      <c r="AV74" t="s">
        <v>722</v>
      </c>
      <c r="AW74">
        <v>10403.799999999999</v>
      </c>
      <c r="AX74">
        <v>1119.6303846153851</v>
      </c>
      <c r="AY74">
        <v>1408.109859382985</v>
      </c>
      <c r="AZ74">
        <f t="shared" si="104"/>
        <v>0.20487000559317703</v>
      </c>
      <c r="BA74">
        <v>0.5</v>
      </c>
      <c r="BB74">
        <f t="shared" si="74"/>
        <v>1513.0499993221999</v>
      </c>
      <c r="BC74">
        <f t="shared" si="75"/>
        <v>30.853441824799248</v>
      </c>
      <c r="BD74">
        <f t="shared" si="76"/>
        <v>154.98928091194779</v>
      </c>
      <c r="BE74">
        <f t="shared" si="77"/>
        <v>2.3028238576221775E-2</v>
      </c>
      <c r="BF74">
        <f t="shared" si="78"/>
        <v>1.4372175062418779</v>
      </c>
      <c r="BG74">
        <f t="shared" si="79"/>
        <v>701.64100921761951</v>
      </c>
      <c r="BH74" t="s">
        <v>723</v>
      </c>
      <c r="BI74">
        <v>795.21</v>
      </c>
      <c r="BJ74">
        <f t="shared" si="105"/>
        <v>795.21</v>
      </c>
      <c r="BK74">
        <f t="shared" si="106"/>
        <v>0.43526423403607828</v>
      </c>
      <c r="BL74">
        <f t="shared" si="82"/>
        <v>0.47067962302686167</v>
      </c>
      <c r="BM74">
        <f t="shared" si="83"/>
        <v>0.76754687393028109</v>
      </c>
      <c r="BN74">
        <f t="shared" si="84"/>
        <v>0.69594741642155589</v>
      </c>
      <c r="BO74">
        <f t="shared" si="85"/>
        <v>0.82999719782870296</v>
      </c>
      <c r="BP74">
        <f t="shared" si="86"/>
        <v>0.33429705746666238</v>
      </c>
      <c r="BQ74">
        <f t="shared" si="107"/>
        <v>0.66570294253333762</v>
      </c>
      <c r="BR74">
        <v>8098</v>
      </c>
      <c r="BS74">
        <v>290.00000000000011</v>
      </c>
      <c r="BT74">
        <v>1342.51</v>
      </c>
      <c r="BU74">
        <v>125</v>
      </c>
      <c r="BV74">
        <v>10403.799999999999</v>
      </c>
      <c r="BW74">
        <v>1339.14</v>
      </c>
      <c r="BX74">
        <v>3.37</v>
      </c>
      <c r="BY74">
        <v>300.00000000000011</v>
      </c>
      <c r="BZ74">
        <v>38.299999999999997</v>
      </c>
      <c r="CA74">
        <v>1408.109859382985</v>
      </c>
      <c r="CB74">
        <v>1.4040052652393571</v>
      </c>
      <c r="CC74">
        <v>-71.759763963548338</v>
      </c>
      <c r="CD74">
        <v>1.1946486254688571</v>
      </c>
      <c r="CE74">
        <v>0.99229949558217867</v>
      </c>
      <c r="CF74">
        <v>-1.1287859176863179E-2</v>
      </c>
      <c r="CG74">
        <v>289.99999999999989</v>
      </c>
      <c r="CH74">
        <v>1335.39</v>
      </c>
      <c r="CI74">
        <v>635</v>
      </c>
      <c r="CJ74">
        <v>10374.200000000001</v>
      </c>
      <c r="CK74">
        <v>1338.94</v>
      </c>
      <c r="CL74">
        <v>-3.55</v>
      </c>
      <c r="CZ74">
        <f t="shared" si="88"/>
        <v>1799.84</v>
      </c>
      <c r="DA74">
        <f t="shared" si="108"/>
        <v>1513.0499993221999</v>
      </c>
      <c r="DB74">
        <f t="shared" si="90"/>
        <v>0.84065805811749938</v>
      </c>
      <c r="DC74">
        <f t="shared" si="91"/>
        <v>0.19131611623499883</v>
      </c>
      <c r="DD74">
        <v>6</v>
      </c>
      <c r="DE74">
        <v>0.5</v>
      </c>
      <c r="DF74" t="s">
        <v>425</v>
      </c>
      <c r="DG74">
        <v>2</v>
      </c>
      <c r="DH74">
        <v>1693598518.0999999</v>
      </c>
      <c r="DI74">
        <v>761.64099999999996</v>
      </c>
      <c r="DJ74">
        <v>800.01300000000003</v>
      </c>
      <c r="DK74">
        <v>22.655000000000001</v>
      </c>
      <c r="DL74">
        <v>20.869499999999999</v>
      </c>
      <c r="DM74">
        <v>764.18899999999996</v>
      </c>
      <c r="DN74">
        <v>22.6312</v>
      </c>
      <c r="DO74">
        <v>500.589</v>
      </c>
      <c r="DP74">
        <v>99.725499999999997</v>
      </c>
      <c r="DQ74">
        <v>0.10025000000000001</v>
      </c>
      <c r="DR74">
        <v>27.826899999999998</v>
      </c>
      <c r="DS74">
        <v>28.012499999999999</v>
      </c>
      <c r="DT74">
        <v>999.9</v>
      </c>
      <c r="DU74">
        <v>0</v>
      </c>
      <c r="DV74">
        <v>0</v>
      </c>
      <c r="DW74">
        <v>9990</v>
      </c>
      <c r="DX74">
        <v>0</v>
      </c>
      <c r="DY74">
        <v>45.4452</v>
      </c>
      <c r="DZ74">
        <v>-38.372399999999999</v>
      </c>
      <c r="EA74">
        <v>779.29600000000005</v>
      </c>
      <c r="EB74">
        <v>817.06500000000005</v>
      </c>
      <c r="EC74">
        <v>1.78548</v>
      </c>
      <c r="ED74">
        <v>800.01300000000003</v>
      </c>
      <c r="EE74">
        <v>20.869499999999999</v>
      </c>
      <c r="EF74">
        <v>2.25928</v>
      </c>
      <c r="EG74">
        <v>2.0812200000000001</v>
      </c>
      <c r="EH74">
        <v>19.3889</v>
      </c>
      <c r="EI74">
        <v>18.0762</v>
      </c>
      <c r="EJ74">
        <v>1799.84</v>
      </c>
      <c r="EK74">
        <v>0.97800500000000001</v>
      </c>
      <c r="EL74">
        <v>2.1994799999999998E-2</v>
      </c>
      <c r="EM74">
        <v>0</v>
      </c>
      <c r="EN74">
        <v>1118.48</v>
      </c>
      <c r="EO74">
        <v>5.0010300000000001</v>
      </c>
      <c r="EP74">
        <v>20869.900000000001</v>
      </c>
      <c r="EQ74">
        <v>14699.8</v>
      </c>
      <c r="ER74">
        <v>49.75</v>
      </c>
      <c r="ES74">
        <v>51.125</v>
      </c>
      <c r="ET74">
        <v>51.25</v>
      </c>
      <c r="EU74">
        <v>50.25</v>
      </c>
      <c r="EV74">
        <v>51</v>
      </c>
      <c r="EW74">
        <v>1755.36</v>
      </c>
      <c r="EX74">
        <v>39.479999999999997</v>
      </c>
      <c r="EY74">
        <v>0</v>
      </c>
      <c r="EZ74">
        <v>145.19999980926511</v>
      </c>
      <c r="FA74">
        <v>0</v>
      </c>
      <c r="FB74">
        <v>1119.6303846153851</v>
      </c>
      <c r="FC74">
        <v>-11.665982926850511</v>
      </c>
      <c r="FD74">
        <v>-108.0034192157315</v>
      </c>
      <c r="FE74">
        <v>20891.81923076923</v>
      </c>
      <c r="FF74">
        <v>15</v>
      </c>
      <c r="FG74">
        <v>1693598434.5999999</v>
      </c>
      <c r="FH74" t="s">
        <v>724</v>
      </c>
      <c r="FI74">
        <v>1693598432.5999999</v>
      </c>
      <c r="FJ74">
        <v>1693598434.5999999</v>
      </c>
      <c r="FK74">
        <v>72</v>
      </c>
      <c r="FL74">
        <v>-0.215</v>
      </c>
      <c r="FM74">
        <v>-1E-3</v>
      </c>
      <c r="FN74">
        <v>-2.5459999999999998</v>
      </c>
      <c r="FO74">
        <v>-3.2000000000000001E-2</v>
      </c>
      <c r="FP74">
        <v>800</v>
      </c>
      <c r="FQ74">
        <v>20</v>
      </c>
      <c r="FR74">
        <v>0.19</v>
      </c>
      <c r="FS74">
        <v>0.1</v>
      </c>
      <c r="FT74">
        <v>31.112195795093339</v>
      </c>
      <c r="FU74">
        <v>-0.93787779018484441</v>
      </c>
      <c r="FV74">
        <v>0.177968330135446</v>
      </c>
      <c r="FW74">
        <v>1</v>
      </c>
      <c r="FX74">
        <v>9.7017224313722727E-2</v>
      </c>
      <c r="FY74">
        <v>-3.7363616511358381E-3</v>
      </c>
      <c r="FZ74">
        <v>8.4724006540417749E-4</v>
      </c>
      <c r="GA74">
        <v>1</v>
      </c>
      <c r="GB74">
        <v>2</v>
      </c>
      <c r="GC74">
        <v>2</v>
      </c>
      <c r="GD74" t="s">
        <v>427</v>
      </c>
      <c r="GE74">
        <v>2.8952100000000001</v>
      </c>
      <c r="GF74">
        <v>2.8181699999999998</v>
      </c>
      <c r="GG74">
        <v>0.143598</v>
      </c>
      <c r="GH74">
        <v>0.14807999999999999</v>
      </c>
      <c r="GI74">
        <v>0.114706</v>
      </c>
      <c r="GJ74">
        <v>0.107693</v>
      </c>
      <c r="GK74">
        <v>23633.8</v>
      </c>
      <c r="GL74">
        <v>23645.5</v>
      </c>
      <c r="GM74">
        <v>24492.2</v>
      </c>
      <c r="GN74">
        <v>24799.1</v>
      </c>
      <c r="GO74">
        <v>28812.5</v>
      </c>
      <c r="GP74">
        <v>28893.1</v>
      </c>
      <c r="GQ74">
        <v>33118</v>
      </c>
      <c r="GR74">
        <v>33064</v>
      </c>
      <c r="GS74">
        <v>1.9213</v>
      </c>
      <c r="GT74">
        <v>1.7056</v>
      </c>
      <c r="GU74">
        <v>2.3961099999999999E-2</v>
      </c>
      <c r="GV74">
        <v>0</v>
      </c>
      <c r="GW74">
        <v>27.621200000000002</v>
      </c>
      <c r="GX74">
        <v>999.9</v>
      </c>
      <c r="GY74">
        <v>21.5</v>
      </c>
      <c r="GZ74">
        <v>50.6</v>
      </c>
      <c r="HA74">
        <v>27.584599999999998</v>
      </c>
      <c r="HB74">
        <v>63.588200000000001</v>
      </c>
      <c r="HC74">
        <v>25.5929</v>
      </c>
      <c r="HD74">
        <v>1</v>
      </c>
      <c r="HE74">
        <v>0.73867899999999997</v>
      </c>
      <c r="HF74">
        <v>5.6203900000000004</v>
      </c>
      <c r="HG74">
        <v>20.121600000000001</v>
      </c>
      <c r="HH74">
        <v>5.2352600000000002</v>
      </c>
      <c r="HI74">
        <v>11.9261</v>
      </c>
      <c r="HJ74">
        <v>4.9596</v>
      </c>
      <c r="HK74">
        <v>3.2888000000000002</v>
      </c>
      <c r="HL74">
        <v>9999</v>
      </c>
      <c r="HM74">
        <v>9999</v>
      </c>
      <c r="HN74">
        <v>9999</v>
      </c>
      <c r="HO74">
        <v>903.1</v>
      </c>
      <c r="HP74">
        <v>1.8809499999999999</v>
      </c>
      <c r="HQ74">
        <v>1.8782000000000001</v>
      </c>
      <c r="HR74">
        <v>1.8861399999999999</v>
      </c>
      <c r="HS74">
        <v>1.88385</v>
      </c>
      <c r="HT74">
        <v>1.88141</v>
      </c>
      <c r="HU74">
        <v>1.8803399999999999</v>
      </c>
      <c r="HV74">
        <v>1.8815599999999999</v>
      </c>
      <c r="HW74">
        <v>1.8811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-2.548</v>
      </c>
      <c r="IL74">
        <v>2.3800000000000002E-2</v>
      </c>
      <c r="IM74">
        <v>-3.2474565147041878</v>
      </c>
      <c r="IN74">
        <v>2.2153513873161218E-3</v>
      </c>
      <c r="IO74">
        <v>-2.2967369670569612E-6</v>
      </c>
      <c r="IP74">
        <v>7.7859689150384122E-10</v>
      </c>
      <c r="IQ74">
        <v>-0.22616841566327181</v>
      </c>
      <c r="IR74">
        <v>-4.1434251034592161E-3</v>
      </c>
      <c r="IS74">
        <v>8.3987709687394815E-4</v>
      </c>
      <c r="IT74">
        <v>-7.4586254598011197E-6</v>
      </c>
      <c r="IU74">
        <v>2</v>
      </c>
      <c r="IV74">
        <v>1930</v>
      </c>
      <c r="IW74">
        <v>2</v>
      </c>
      <c r="IX74">
        <v>41</v>
      </c>
      <c r="IY74">
        <v>1.4</v>
      </c>
      <c r="IZ74">
        <v>1.4</v>
      </c>
      <c r="JA74">
        <v>1.7578100000000001</v>
      </c>
      <c r="JB74">
        <v>2.5634800000000002</v>
      </c>
      <c r="JC74">
        <v>1.24512</v>
      </c>
      <c r="JD74">
        <v>2.2485400000000002</v>
      </c>
      <c r="JE74">
        <v>1.4501999999999999</v>
      </c>
      <c r="JF74">
        <v>2.5268600000000001</v>
      </c>
      <c r="JG74">
        <v>53.523099999999999</v>
      </c>
      <c r="JH74">
        <v>15.874499999999999</v>
      </c>
      <c r="JI74">
        <v>18</v>
      </c>
      <c r="JJ74">
        <v>494.94499999999999</v>
      </c>
      <c r="JK74">
        <v>399.06400000000002</v>
      </c>
      <c r="JL74">
        <v>21.1357</v>
      </c>
      <c r="JM74">
        <v>36.012599999999999</v>
      </c>
      <c r="JN74">
        <v>30.0002</v>
      </c>
      <c r="JO74">
        <v>36.002000000000002</v>
      </c>
      <c r="JP74">
        <v>35.983600000000003</v>
      </c>
      <c r="JQ74">
        <v>35.2774</v>
      </c>
      <c r="JR74">
        <v>9.9130299999999991</v>
      </c>
      <c r="JS74">
        <v>0</v>
      </c>
      <c r="JT74">
        <v>21.127800000000001</v>
      </c>
      <c r="JU74">
        <v>800</v>
      </c>
      <c r="JV74">
        <v>20.8476</v>
      </c>
      <c r="JW74">
        <v>98.849199999999996</v>
      </c>
      <c r="JX74">
        <v>98.755600000000001</v>
      </c>
    </row>
    <row r="75" spans="1:284" x14ac:dyDescent="0.3">
      <c r="A75">
        <v>67</v>
      </c>
      <c r="B75">
        <v>1693598688.5</v>
      </c>
      <c r="C75">
        <v>13937.900000095369</v>
      </c>
      <c r="D75" t="s">
        <v>725</v>
      </c>
      <c r="E75" t="s">
        <v>726</v>
      </c>
      <c r="F75" t="s">
        <v>416</v>
      </c>
      <c r="G75" t="s">
        <v>665</v>
      </c>
      <c r="H75" t="s">
        <v>591</v>
      </c>
      <c r="I75" t="s">
        <v>419</v>
      </c>
      <c r="J75" t="s">
        <v>31</v>
      </c>
      <c r="K75" t="s">
        <v>666</v>
      </c>
      <c r="L75" t="s">
        <v>592</v>
      </c>
      <c r="M75">
        <v>1693598688.5</v>
      </c>
      <c r="N75">
        <f t="shared" si="92"/>
        <v>1.081550811480738E-3</v>
      </c>
      <c r="O75">
        <f t="shared" si="47"/>
        <v>1.081550811480738</v>
      </c>
      <c r="P75">
        <f t="shared" si="48"/>
        <v>29.738194339134139</v>
      </c>
      <c r="Q75">
        <f t="shared" si="93"/>
        <v>1163.1400000000001</v>
      </c>
      <c r="R75">
        <f t="shared" si="94"/>
        <v>438.12083154289377</v>
      </c>
      <c r="S75">
        <f t="shared" si="95"/>
        <v>43.735624891681418</v>
      </c>
      <c r="T75">
        <f t="shared" si="52"/>
        <v>116.111015669726</v>
      </c>
      <c r="U75">
        <f t="shared" si="96"/>
        <v>6.8288142818765649E-2</v>
      </c>
      <c r="V75">
        <f t="shared" si="54"/>
        <v>2.9234150015228662</v>
      </c>
      <c r="W75">
        <f t="shared" si="55"/>
        <v>6.7414191615980917E-2</v>
      </c>
      <c r="X75">
        <f t="shared" si="56"/>
        <v>4.2211458877888304E-2</v>
      </c>
      <c r="Y75">
        <f t="shared" si="57"/>
        <v>344.37829864455841</v>
      </c>
      <c r="Z75">
        <f t="shared" si="97"/>
        <v>29.498502848994839</v>
      </c>
      <c r="AA75">
        <f t="shared" si="98"/>
        <v>28.000599999999999</v>
      </c>
      <c r="AB75">
        <f t="shared" si="99"/>
        <v>3.7949724172297841</v>
      </c>
      <c r="AC75">
        <f t="shared" si="100"/>
        <v>59.957274488669668</v>
      </c>
      <c r="AD75">
        <f t="shared" si="62"/>
        <v>2.2418607972450193</v>
      </c>
      <c r="AE75">
        <f t="shared" si="63"/>
        <v>3.7390972427685507</v>
      </c>
      <c r="AF75">
        <f t="shared" si="64"/>
        <v>1.5531116199847648</v>
      </c>
      <c r="AG75">
        <f t="shared" si="65"/>
        <v>-47.696390786300547</v>
      </c>
      <c r="AH75">
        <f t="shared" si="66"/>
        <v>-40.063737418685591</v>
      </c>
      <c r="AI75">
        <f t="shared" si="67"/>
        <v>-2.9834865838895319</v>
      </c>
      <c r="AJ75">
        <f t="shared" si="101"/>
        <v>253.63468385568274</v>
      </c>
      <c r="AK75">
        <v>0</v>
      </c>
      <c r="AL75">
        <v>0</v>
      </c>
      <c r="AM75">
        <f t="shared" si="69"/>
        <v>1</v>
      </c>
      <c r="AN75">
        <f t="shared" si="102"/>
        <v>0</v>
      </c>
      <c r="AO75">
        <f t="shared" si="71"/>
        <v>52563.309362776825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103"/>
        <v>0.71047955241266758</v>
      </c>
      <c r="AU75">
        <v>-3.9894345373445681</v>
      </c>
      <c r="AV75" t="s">
        <v>727</v>
      </c>
      <c r="AW75">
        <v>10401.5</v>
      </c>
      <c r="AX75">
        <v>1111.2031999999999</v>
      </c>
      <c r="AY75">
        <v>1393.3676021883621</v>
      </c>
      <c r="AZ75">
        <f t="shared" si="104"/>
        <v>0.20250535590551055</v>
      </c>
      <c r="BA75">
        <v>0.5</v>
      </c>
      <c r="BB75">
        <f t="shared" si="74"/>
        <v>1513.2263993222789</v>
      </c>
      <c r="BC75">
        <f t="shared" si="75"/>
        <v>29.738194339134139</v>
      </c>
      <c r="BD75">
        <f t="shared" si="76"/>
        <v>153.21822528018615</v>
      </c>
      <c r="BE75">
        <f t="shared" si="77"/>
        <v>2.2288554370703637E-2</v>
      </c>
      <c r="BF75">
        <f t="shared" si="78"/>
        <v>1.4630040160328512</v>
      </c>
      <c r="BG75">
        <f t="shared" si="79"/>
        <v>697.96134599603079</v>
      </c>
      <c r="BH75" t="s">
        <v>728</v>
      </c>
      <c r="BI75">
        <v>793.41</v>
      </c>
      <c r="BJ75">
        <f t="shared" si="105"/>
        <v>793.41</v>
      </c>
      <c r="BK75">
        <f t="shared" si="106"/>
        <v>0.43058099043360487</v>
      </c>
      <c r="BL75">
        <f t="shared" si="82"/>
        <v>0.47030723697667903</v>
      </c>
      <c r="BM75">
        <f t="shared" si="83"/>
        <v>0.77261068873950633</v>
      </c>
      <c r="BN75">
        <f t="shared" si="84"/>
        <v>0.70581497209406385</v>
      </c>
      <c r="BO75">
        <f t="shared" si="85"/>
        <v>0.83604338478318885</v>
      </c>
      <c r="BP75">
        <f t="shared" si="86"/>
        <v>0.33580398696626046</v>
      </c>
      <c r="BQ75">
        <f t="shared" si="107"/>
        <v>0.66419601303373954</v>
      </c>
      <c r="BR75">
        <v>8100</v>
      </c>
      <c r="BS75">
        <v>290.00000000000011</v>
      </c>
      <c r="BT75">
        <v>1329.43</v>
      </c>
      <c r="BU75">
        <v>145</v>
      </c>
      <c r="BV75">
        <v>10401.5</v>
      </c>
      <c r="BW75">
        <v>1326.3</v>
      </c>
      <c r="BX75">
        <v>3.13</v>
      </c>
      <c r="BY75">
        <v>300.00000000000011</v>
      </c>
      <c r="BZ75">
        <v>38.299999999999997</v>
      </c>
      <c r="CA75">
        <v>1393.3676021883621</v>
      </c>
      <c r="CB75">
        <v>1.348692250111754</v>
      </c>
      <c r="CC75">
        <v>-69.756326929489532</v>
      </c>
      <c r="CD75">
        <v>1.1477512506235259</v>
      </c>
      <c r="CE75">
        <v>0.99247672903086837</v>
      </c>
      <c r="CF75">
        <v>-1.1289360845383749E-2</v>
      </c>
      <c r="CG75">
        <v>289.99999999999989</v>
      </c>
      <c r="CH75">
        <v>1321.72</v>
      </c>
      <c r="CI75">
        <v>795</v>
      </c>
      <c r="CJ75">
        <v>10364.299999999999</v>
      </c>
      <c r="CK75">
        <v>1326.06</v>
      </c>
      <c r="CL75">
        <v>-4.34</v>
      </c>
      <c r="CZ75">
        <f t="shared" si="88"/>
        <v>1800.05</v>
      </c>
      <c r="DA75">
        <f t="shared" si="108"/>
        <v>1513.2263993222789</v>
      </c>
      <c r="DB75">
        <f t="shared" si="90"/>
        <v>0.84065798134622871</v>
      </c>
      <c r="DC75">
        <f t="shared" si="91"/>
        <v>0.19131596269245765</v>
      </c>
      <c r="DD75">
        <v>6</v>
      </c>
      <c r="DE75">
        <v>0.5</v>
      </c>
      <c r="DF75" t="s">
        <v>425</v>
      </c>
      <c r="DG75">
        <v>2</v>
      </c>
      <c r="DH75">
        <v>1693598688.5</v>
      </c>
      <c r="DI75">
        <v>1163.1400000000001</v>
      </c>
      <c r="DJ75">
        <v>1200.25</v>
      </c>
      <c r="DK75">
        <v>22.457799999999999</v>
      </c>
      <c r="DL75">
        <v>21.192</v>
      </c>
      <c r="DM75">
        <v>1166.27</v>
      </c>
      <c r="DN75">
        <v>22.438199999999998</v>
      </c>
      <c r="DO75">
        <v>501.15100000000001</v>
      </c>
      <c r="DP75">
        <v>99.725499999999997</v>
      </c>
      <c r="DQ75">
        <v>9.9985900000000003E-2</v>
      </c>
      <c r="DR75">
        <v>27.746400000000001</v>
      </c>
      <c r="DS75">
        <v>28.000599999999999</v>
      </c>
      <c r="DT75">
        <v>999.9</v>
      </c>
      <c r="DU75">
        <v>0</v>
      </c>
      <c r="DV75">
        <v>0</v>
      </c>
      <c r="DW75">
        <v>9992.5</v>
      </c>
      <c r="DX75">
        <v>0</v>
      </c>
      <c r="DY75">
        <v>58.865299999999998</v>
      </c>
      <c r="DZ75">
        <v>-37.118899999999996</v>
      </c>
      <c r="EA75">
        <v>1189.8599999999999</v>
      </c>
      <c r="EB75">
        <v>1226.24</v>
      </c>
      <c r="EC75">
        <v>1.2658</v>
      </c>
      <c r="ED75">
        <v>1200.25</v>
      </c>
      <c r="EE75">
        <v>21.192</v>
      </c>
      <c r="EF75">
        <v>2.2396099999999999</v>
      </c>
      <c r="EG75">
        <v>2.1133799999999998</v>
      </c>
      <c r="EH75">
        <v>19.2485</v>
      </c>
      <c r="EI75">
        <v>18.320399999999999</v>
      </c>
      <c r="EJ75">
        <v>1800.05</v>
      </c>
      <c r="EK75">
        <v>0.97800500000000001</v>
      </c>
      <c r="EL75">
        <v>2.1994799999999998E-2</v>
      </c>
      <c r="EM75">
        <v>0</v>
      </c>
      <c r="EN75">
        <v>1109.6099999999999</v>
      </c>
      <c r="EO75">
        <v>5.0010300000000001</v>
      </c>
      <c r="EP75">
        <v>20672.8</v>
      </c>
      <c r="EQ75">
        <v>14701.5</v>
      </c>
      <c r="ER75">
        <v>49.436999999999998</v>
      </c>
      <c r="ES75">
        <v>50.686999999999998</v>
      </c>
      <c r="ET75">
        <v>50.936999999999998</v>
      </c>
      <c r="EU75">
        <v>49.875</v>
      </c>
      <c r="EV75">
        <v>50.686999999999998</v>
      </c>
      <c r="EW75">
        <v>1755.57</v>
      </c>
      <c r="EX75">
        <v>39.479999999999997</v>
      </c>
      <c r="EY75">
        <v>0</v>
      </c>
      <c r="EZ75">
        <v>168.5999999046326</v>
      </c>
      <c r="FA75">
        <v>0</v>
      </c>
      <c r="FB75">
        <v>1111.2031999999999</v>
      </c>
      <c r="FC75">
        <v>-12.41153843998987</v>
      </c>
      <c r="FD75">
        <v>-242.61538415440671</v>
      </c>
      <c r="FE75">
        <v>20695.396000000001</v>
      </c>
      <c r="FF75">
        <v>15</v>
      </c>
      <c r="FG75">
        <v>1693598602.5999999</v>
      </c>
      <c r="FH75" t="s">
        <v>729</v>
      </c>
      <c r="FI75">
        <v>1693598602.5999999</v>
      </c>
      <c r="FJ75">
        <v>1693598593.0999999</v>
      </c>
      <c r="FK75">
        <v>73</v>
      </c>
      <c r="FL75">
        <v>-0.57799999999999996</v>
      </c>
      <c r="FM75">
        <v>0</v>
      </c>
      <c r="FN75">
        <v>-3.129</v>
      </c>
      <c r="FO75">
        <v>-2.3E-2</v>
      </c>
      <c r="FP75">
        <v>1200</v>
      </c>
      <c r="FQ75">
        <v>20</v>
      </c>
      <c r="FR75">
        <v>0.26</v>
      </c>
      <c r="FS75">
        <v>0.18</v>
      </c>
      <c r="FT75">
        <v>29.625089430105799</v>
      </c>
      <c r="FU75">
        <v>-0.74801242171932492</v>
      </c>
      <c r="FV75">
        <v>0.18457086421322799</v>
      </c>
      <c r="FW75">
        <v>1</v>
      </c>
      <c r="FX75">
        <v>6.6340020290603971E-2</v>
      </c>
      <c r="FY75">
        <v>5.2736702879809718E-3</v>
      </c>
      <c r="FZ75">
        <v>1.015378679572384E-3</v>
      </c>
      <c r="GA75">
        <v>1</v>
      </c>
      <c r="GB75">
        <v>2</v>
      </c>
      <c r="GC75">
        <v>2</v>
      </c>
      <c r="GD75" t="s">
        <v>427</v>
      </c>
      <c r="GE75">
        <v>2.89682</v>
      </c>
      <c r="GF75">
        <v>2.81793</v>
      </c>
      <c r="GG75">
        <v>0.18862000000000001</v>
      </c>
      <c r="GH75">
        <v>0.192028</v>
      </c>
      <c r="GI75">
        <v>0.114035</v>
      </c>
      <c r="GJ75">
        <v>0.108863</v>
      </c>
      <c r="GK75">
        <v>22393.1</v>
      </c>
      <c r="GL75">
        <v>22425.8</v>
      </c>
      <c r="GM75">
        <v>24496.5</v>
      </c>
      <c r="GN75">
        <v>24801.4</v>
      </c>
      <c r="GO75">
        <v>28839.200000000001</v>
      </c>
      <c r="GP75">
        <v>28857.4</v>
      </c>
      <c r="GQ75">
        <v>33123.9</v>
      </c>
      <c r="GR75">
        <v>33066.6</v>
      </c>
      <c r="GS75">
        <v>1.9227000000000001</v>
      </c>
      <c r="GT75">
        <v>1.7096</v>
      </c>
      <c r="GU75">
        <v>3.5405199999999998E-2</v>
      </c>
      <c r="GV75">
        <v>0</v>
      </c>
      <c r="GW75">
        <v>27.4222</v>
      </c>
      <c r="GX75">
        <v>999.9</v>
      </c>
      <c r="GY75">
        <v>21.4</v>
      </c>
      <c r="GZ75">
        <v>50.5</v>
      </c>
      <c r="HA75">
        <v>27.321100000000001</v>
      </c>
      <c r="HB75">
        <v>63.568300000000001</v>
      </c>
      <c r="HC75">
        <v>25.673100000000002</v>
      </c>
      <c r="HD75">
        <v>1</v>
      </c>
      <c r="HE75">
        <v>0.72668699999999997</v>
      </c>
      <c r="HF75">
        <v>4.9604100000000004</v>
      </c>
      <c r="HG75">
        <v>20.1416</v>
      </c>
      <c r="HH75">
        <v>5.2352600000000002</v>
      </c>
      <c r="HI75">
        <v>11.9261</v>
      </c>
      <c r="HJ75">
        <v>4.9598000000000004</v>
      </c>
      <c r="HK75">
        <v>3.2888999999999999</v>
      </c>
      <c r="HL75">
        <v>9999</v>
      </c>
      <c r="HM75">
        <v>9999</v>
      </c>
      <c r="HN75">
        <v>9999</v>
      </c>
      <c r="HO75">
        <v>903.2</v>
      </c>
      <c r="HP75">
        <v>1.8809199999999999</v>
      </c>
      <c r="HQ75">
        <v>1.8782000000000001</v>
      </c>
      <c r="HR75">
        <v>1.8861399999999999</v>
      </c>
      <c r="HS75">
        <v>1.88384</v>
      </c>
      <c r="HT75">
        <v>1.88141</v>
      </c>
      <c r="HU75">
        <v>1.8803399999999999</v>
      </c>
      <c r="HV75">
        <v>1.8815599999999999</v>
      </c>
      <c r="HW75">
        <v>1.8811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-3.13</v>
      </c>
      <c r="IL75">
        <v>1.9599999999999999E-2</v>
      </c>
      <c r="IM75">
        <v>-3.8257667707501368</v>
      </c>
      <c r="IN75">
        <v>2.2153513873161218E-3</v>
      </c>
      <c r="IO75">
        <v>-2.2967369670569612E-6</v>
      </c>
      <c r="IP75">
        <v>7.7859689150384122E-10</v>
      </c>
      <c r="IQ75">
        <v>-0.22606761217123861</v>
      </c>
      <c r="IR75">
        <v>-4.1434251034592161E-3</v>
      </c>
      <c r="IS75">
        <v>8.3987709687394815E-4</v>
      </c>
      <c r="IT75">
        <v>-7.4586254598011197E-6</v>
      </c>
      <c r="IU75">
        <v>2</v>
      </c>
      <c r="IV75">
        <v>1930</v>
      </c>
      <c r="IW75">
        <v>2</v>
      </c>
      <c r="IX75">
        <v>41</v>
      </c>
      <c r="IY75">
        <v>1.4</v>
      </c>
      <c r="IZ75">
        <v>1.6</v>
      </c>
      <c r="JA75">
        <v>2.4438499999999999</v>
      </c>
      <c r="JB75">
        <v>2.5488300000000002</v>
      </c>
      <c r="JC75">
        <v>1.24512</v>
      </c>
      <c r="JD75">
        <v>2.2485400000000002</v>
      </c>
      <c r="JE75">
        <v>1.4501999999999999</v>
      </c>
      <c r="JF75">
        <v>2.50732</v>
      </c>
      <c r="JG75">
        <v>53.171700000000001</v>
      </c>
      <c r="JH75">
        <v>15.8657</v>
      </c>
      <c r="JI75">
        <v>18</v>
      </c>
      <c r="JJ75">
        <v>495.49599999999998</v>
      </c>
      <c r="JK75">
        <v>401.24599999999998</v>
      </c>
      <c r="JL75">
        <v>21.587599999999998</v>
      </c>
      <c r="JM75">
        <v>35.935600000000001</v>
      </c>
      <c r="JN75">
        <v>29.999700000000001</v>
      </c>
      <c r="JO75">
        <v>35.948399999999999</v>
      </c>
      <c r="JP75">
        <v>35.933399999999999</v>
      </c>
      <c r="JQ75">
        <v>49.0276</v>
      </c>
      <c r="JR75">
        <v>6.3411600000000004</v>
      </c>
      <c r="JS75">
        <v>0</v>
      </c>
      <c r="JT75">
        <v>21.586600000000001</v>
      </c>
      <c r="JU75">
        <v>1200</v>
      </c>
      <c r="JV75">
        <v>21.2607</v>
      </c>
      <c r="JW75">
        <v>98.866500000000002</v>
      </c>
      <c r="JX75">
        <v>98.763999999999996</v>
      </c>
    </row>
    <row r="76" spans="1:284" x14ac:dyDescent="0.3">
      <c r="A76">
        <v>68</v>
      </c>
      <c r="B76">
        <v>1693598841</v>
      </c>
      <c r="C76">
        <v>14090.400000095369</v>
      </c>
      <c r="D76" t="s">
        <v>730</v>
      </c>
      <c r="E76" t="s">
        <v>731</v>
      </c>
      <c r="F76" t="s">
        <v>416</v>
      </c>
      <c r="G76" t="s">
        <v>665</v>
      </c>
      <c r="H76" t="s">
        <v>591</v>
      </c>
      <c r="I76" t="s">
        <v>419</v>
      </c>
      <c r="J76" t="s">
        <v>31</v>
      </c>
      <c r="K76" t="s">
        <v>666</v>
      </c>
      <c r="L76" t="s">
        <v>592</v>
      </c>
      <c r="M76">
        <v>1693598841</v>
      </c>
      <c r="N76">
        <f t="shared" si="92"/>
        <v>9.2618890496334383E-4</v>
      </c>
      <c r="O76">
        <f t="shared" si="47"/>
        <v>0.92618890496334383</v>
      </c>
      <c r="P76">
        <f t="shared" si="48"/>
        <v>30.267792645051415</v>
      </c>
      <c r="Q76">
        <f t="shared" si="93"/>
        <v>1462.19</v>
      </c>
      <c r="R76">
        <f t="shared" si="94"/>
        <v>601.16955357961524</v>
      </c>
      <c r="S76">
        <f t="shared" si="95"/>
        <v>60.011639650068545</v>
      </c>
      <c r="T76">
        <f t="shared" si="52"/>
        <v>145.962846683507</v>
      </c>
      <c r="U76">
        <f t="shared" si="96"/>
        <v>5.8573390176616863E-2</v>
      </c>
      <c r="V76">
        <f t="shared" si="54"/>
        <v>2.9247228203560667</v>
      </c>
      <c r="W76">
        <f t="shared" si="55"/>
        <v>5.792942990068585E-2</v>
      </c>
      <c r="X76">
        <f t="shared" si="56"/>
        <v>3.6263160924455813E-2</v>
      </c>
      <c r="Y76">
        <f t="shared" si="57"/>
        <v>344.36689864451318</v>
      </c>
      <c r="Z76">
        <f t="shared" si="97"/>
        <v>29.563320688704714</v>
      </c>
      <c r="AA76">
        <f t="shared" si="98"/>
        <v>27.98</v>
      </c>
      <c r="AB76">
        <f t="shared" si="99"/>
        <v>3.7904174068182352</v>
      </c>
      <c r="AC76">
        <f t="shared" si="100"/>
        <v>59.889490988238904</v>
      </c>
      <c r="AD76">
        <f t="shared" si="62"/>
        <v>2.2426243706036799</v>
      </c>
      <c r="AE76">
        <f t="shared" si="63"/>
        <v>3.7446041594243744</v>
      </c>
      <c r="AF76">
        <f t="shared" si="64"/>
        <v>1.5477930362145553</v>
      </c>
      <c r="AG76">
        <f t="shared" si="65"/>
        <v>-40.84493070888346</v>
      </c>
      <c r="AH76">
        <f t="shared" si="66"/>
        <v>-32.860023654412124</v>
      </c>
      <c r="AI76">
        <f t="shared" si="67"/>
        <v>-2.4459985316289883</v>
      </c>
      <c r="AJ76">
        <f t="shared" si="101"/>
        <v>268.21594574958857</v>
      </c>
      <c r="AK76">
        <v>0</v>
      </c>
      <c r="AL76">
        <v>0</v>
      </c>
      <c r="AM76">
        <f t="shared" si="69"/>
        <v>1</v>
      </c>
      <c r="AN76">
        <f t="shared" si="102"/>
        <v>0</v>
      </c>
      <c r="AO76">
        <f t="shared" si="71"/>
        <v>52596.533777537705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103"/>
        <v>0.71047955241266758</v>
      </c>
      <c r="AU76">
        <v>-3.9894345373445681</v>
      </c>
      <c r="AV76" t="s">
        <v>732</v>
      </c>
      <c r="AW76">
        <v>10401.200000000001</v>
      </c>
      <c r="AX76">
        <v>1101.2846153846151</v>
      </c>
      <c r="AY76">
        <v>1390.510003733363</v>
      </c>
      <c r="AZ76">
        <f t="shared" si="104"/>
        <v>0.20799950203321815</v>
      </c>
      <c r="BA76">
        <v>0.5</v>
      </c>
      <c r="BB76">
        <f t="shared" si="74"/>
        <v>1513.1759993222565</v>
      </c>
      <c r="BC76">
        <f t="shared" si="75"/>
        <v>30.267792645051415</v>
      </c>
      <c r="BD76">
        <f t="shared" si="76"/>
        <v>157.3699271738233</v>
      </c>
      <c r="BE76">
        <f t="shared" si="77"/>
        <v>2.2639287959721546E-2</v>
      </c>
      <c r="BF76">
        <f t="shared" si="78"/>
        <v>1.4680656671191252</v>
      </c>
      <c r="BG76">
        <f t="shared" si="79"/>
        <v>697.24358925866022</v>
      </c>
      <c r="BH76" t="s">
        <v>733</v>
      </c>
      <c r="BI76">
        <v>793.79</v>
      </c>
      <c r="BJ76">
        <f t="shared" si="105"/>
        <v>793.79</v>
      </c>
      <c r="BK76">
        <f t="shared" si="106"/>
        <v>0.42913751223021546</v>
      </c>
      <c r="BL76">
        <f t="shared" si="82"/>
        <v>0.4846919602815673</v>
      </c>
      <c r="BM76">
        <f t="shared" si="83"/>
        <v>0.77380519023935479</v>
      </c>
      <c r="BN76">
        <f t="shared" si="84"/>
        <v>0.72868625948649324</v>
      </c>
      <c r="BO76">
        <f t="shared" si="85"/>
        <v>0.83721536097867111</v>
      </c>
      <c r="BP76">
        <f t="shared" si="86"/>
        <v>0.34935894479696927</v>
      </c>
      <c r="BQ76">
        <f t="shared" si="107"/>
        <v>0.65064105520303073</v>
      </c>
      <c r="BR76">
        <v>8102</v>
      </c>
      <c r="BS76">
        <v>290.00000000000011</v>
      </c>
      <c r="BT76">
        <v>1324.39</v>
      </c>
      <c r="BU76">
        <v>145</v>
      </c>
      <c r="BV76">
        <v>10401.200000000001</v>
      </c>
      <c r="BW76">
        <v>1321.49</v>
      </c>
      <c r="BX76">
        <v>2.9</v>
      </c>
      <c r="BY76">
        <v>300.00000000000011</v>
      </c>
      <c r="BZ76">
        <v>38.299999999999997</v>
      </c>
      <c r="CA76">
        <v>1390.510003733363</v>
      </c>
      <c r="CB76">
        <v>1.1864101300499921</v>
      </c>
      <c r="CC76">
        <v>-71.784329580924592</v>
      </c>
      <c r="CD76">
        <v>1.00962706195117</v>
      </c>
      <c r="CE76">
        <v>0.99449164604997131</v>
      </c>
      <c r="CF76">
        <v>-1.1289083426028921E-2</v>
      </c>
      <c r="CG76">
        <v>289.99999999999989</v>
      </c>
      <c r="CH76">
        <v>1318.18</v>
      </c>
      <c r="CI76">
        <v>655</v>
      </c>
      <c r="CJ76">
        <v>10373.799999999999</v>
      </c>
      <c r="CK76">
        <v>1321.31</v>
      </c>
      <c r="CL76">
        <v>-3.13</v>
      </c>
      <c r="CZ76">
        <f t="shared" si="88"/>
        <v>1799.99</v>
      </c>
      <c r="DA76">
        <f t="shared" si="108"/>
        <v>1513.1759993222565</v>
      </c>
      <c r="DB76">
        <f t="shared" si="90"/>
        <v>0.8406580032790496</v>
      </c>
      <c r="DC76">
        <f t="shared" si="91"/>
        <v>0.19131600655809933</v>
      </c>
      <c r="DD76">
        <v>6</v>
      </c>
      <c r="DE76">
        <v>0.5</v>
      </c>
      <c r="DF76" t="s">
        <v>425</v>
      </c>
      <c r="DG76">
        <v>2</v>
      </c>
      <c r="DH76">
        <v>1693598841</v>
      </c>
      <c r="DI76">
        <v>1462.19</v>
      </c>
      <c r="DJ76">
        <v>1500.11</v>
      </c>
      <c r="DK76">
        <v>22.465599999999998</v>
      </c>
      <c r="DL76">
        <v>21.379899999999999</v>
      </c>
      <c r="DM76">
        <v>1465.56</v>
      </c>
      <c r="DN76">
        <v>22.445900000000002</v>
      </c>
      <c r="DO76">
        <v>500.34899999999999</v>
      </c>
      <c r="DP76">
        <v>99.725099999999998</v>
      </c>
      <c r="DQ76">
        <v>9.9715300000000007E-2</v>
      </c>
      <c r="DR76">
        <v>27.771599999999999</v>
      </c>
      <c r="DS76">
        <v>27.98</v>
      </c>
      <c r="DT76">
        <v>999.9</v>
      </c>
      <c r="DU76">
        <v>0</v>
      </c>
      <c r="DV76">
        <v>0</v>
      </c>
      <c r="DW76">
        <v>10000</v>
      </c>
      <c r="DX76">
        <v>0</v>
      </c>
      <c r="DY76">
        <v>65.095399999999998</v>
      </c>
      <c r="DZ76">
        <v>-37.913600000000002</v>
      </c>
      <c r="EA76">
        <v>1495.8</v>
      </c>
      <c r="EB76">
        <v>1532.88</v>
      </c>
      <c r="EC76">
        <v>1.0856399999999999</v>
      </c>
      <c r="ED76">
        <v>1500.11</v>
      </c>
      <c r="EE76">
        <v>21.379899999999999</v>
      </c>
      <c r="EF76">
        <v>2.24038</v>
      </c>
      <c r="EG76">
        <v>2.13212</v>
      </c>
      <c r="EH76">
        <v>19.254000000000001</v>
      </c>
      <c r="EI76">
        <v>18.461200000000002</v>
      </c>
      <c r="EJ76">
        <v>1799.99</v>
      </c>
      <c r="EK76">
        <v>0.97800500000000001</v>
      </c>
      <c r="EL76">
        <v>2.1994799999999998E-2</v>
      </c>
      <c r="EM76">
        <v>0</v>
      </c>
      <c r="EN76">
        <v>1100.58</v>
      </c>
      <c r="EO76">
        <v>5.0010300000000001</v>
      </c>
      <c r="EP76">
        <v>20484.2</v>
      </c>
      <c r="EQ76">
        <v>14701</v>
      </c>
      <c r="ER76">
        <v>49.436999999999998</v>
      </c>
      <c r="ES76">
        <v>50.561999999999998</v>
      </c>
      <c r="ET76">
        <v>50.875</v>
      </c>
      <c r="EU76">
        <v>49.75</v>
      </c>
      <c r="EV76">
        <v>50.686999999999998</v>
      </c>
      <c r="EW76">
        <v>1755.51</v>
      </c>
      <c r="EX76">
        <v>39.479999999999997</v>
      </c>
      <c r="EY76">
        <v>0</v>
      </c>
      <c r="EZ76">
        <v>150.79999995231631</v>
      </c>
      <c r="FA76">
        <v>0</v>
      </c>
      <c r="FB76">
        <v>1101.2846153846151</v>
      </c>
      <c r="FC76">
        <v>-6.0882051285187693</v>
      </c>
      <c r="FD76">
        <v>-107.29230764849009</v>
      </c>
      <c r="FE76">
        <v>20497.896153846159</v>
      </c>
      <c r="FF76">
        <v>15</v>
      </c>
      <c r="FG76">
        <v>1693598758</v>
      </c>
      <c r="FH76" t="s">
        <v>734</v>
      </c>
      <c r="FI76">
        <v>1693598758</v>
      </c>
      <c r="FJ76">
        <v>1693598747.5</v>
      </c>
      <c r="FK76">
        <v>74</v>
      </c>
      <c r="FL76">
        <v>-0.30099999999999999</v>
      </c>
      <c r="FM76">
        <v>0</v>
      </c>
      <c r="FN76">
        <v>-3.3420000000000001</v>
      </c>
      <c r="FO76">
        <v>-8.0000000000000002E-3</v>
      </c>
      <c r="FP76">
        <v>1500</v>
      </c>
      <c r="FQ76">
        <v>21</v>
      </c>
      <c r="FR76">
        <v>0.35</v>
      </c>
      <c r="FS76">
        <v>0.15</v>
      </c>
      <c r="FT76">
        <v>30.262458853441569</v>
      </c>
      <c r="FU76">
        <v>-0.89001791864104562</v>
      </c>
      <c r="FV76">
        <v>0.1970802651161504</v>
      </c>
      <c r="FW76">
        <v>1</v>
      </c>
      <c r="FX76">
        <v>5.8458451334296113E-2</v>
      </c>
      <c r="FY76">
        <v>-3.3002902737709178E-3</v>
      </c>
      <c r="FZ76">
        <v>5.683039691279845E-4</v>
      </c>
      <c r="GA76">
        <v>1</v>
      </c>
      <c r="GB76">
        <v>2</v>
      </c>
      <c r="GC76">
        <v>2</v>
      </c>
      <c r="GD76" t="s">
        <v>427</v>
      </c>
      <c r="GE76">
        <v>2.8948999999999998</v>
      </c>
      <c r="GF76">
        <v>2.81772</v>
      </c>
      <c r="GG76">
        <v>0.216784</v>
      </c>
      <c r="GH76">
        <v>0.21981100000000001</v>
      </c>
      <c r="GI76">
        <v>0.114077</v>
      </c>
      <c r="GJ76">
        <v>0.109546</v>
      </c>
      <c r="GK76">
        <v>21616.799999999999</v>
      </c>
      <c r="GL76">
        <v>21654</v>
      </c>
      <c r="GM76">
        <v>24500.2</v>
      </c>
      <c r="GN76">
        <v>24802.9</v>
      </c>
      <c r="GO76">
        <v>28842.2</v>
      </c>
      <c r="GP76">
        <v>28836.6</v>
      </c>
      <c r="GQ76">
        <v>33129.1</v>
      </c>
      <c r="GR76">
        <v>33068.300000000003</v>
      </c>
      <c r="GS76">
        <v>1.9239999999999999</v>
      </c>
      <c r="GT76">
        <v>1.7129000000000001</v>
      </c>
      <c r="GU76">
        <v>3.1918299999999997E-2</v>
      </c>
      <c r="GV76">
        <v>0</v>
      </c>
      <c r="GW76">
        <v>27.458600000000001</v>
      </c>
      <c r="GX76">
        <v>999.9</v>
      </c>
      <c r="GY76">
        <v>21.2</v>
      </c>
      <c r="GZ76">
        <v>50.4</v>
      </c>
      <c r="HA76">
        <v>26.931699999999999</v>
      </c>
      <c r="HB76">
        <v>63.448300000000003</v>
      </c>
      <c r="HC76">
        <v>27.0032</v>
      </c>
      <c r="HD76">
        <v>1</v>
      </c>
      <c r="HE76">
        <v>0.71997</v>
      </c>
      <c r="HF76">
        <v>4.7806600000000001</v>
      </c>
      <c r="HG76">
        <v>20.1465</v>
      </c>
      <c r="HH76">
        <v>5.2340600000000004</v>
      </c>
      <c r="HI76">
        <v>11.9261</v>
      </c>
      <c r="HJ76">
        <v>4.9598000000000004</v>
      </c>
      <c r="HK76">
        <v>3.2888000000000002</v>
      </c>
      <c r="HL76">
        <v>9999</v>
      </c>
      <c r="HM76">
        <v>9999</v>
      </c>
      <c r="HN76">
        <v>9999</v>
      </c>
      <c r="HO76">
        <v>903.2</v>
      </c>
      <c r="HP76">
        <v>1.8809499999999999</v>
      </c>
      <c r="HQ76">
        <v>1.8782000000000001</v>
      </c>
      <c r="HR76">
        <v>1.8861399999999999</v>
      </c>
      <c r="HS76">
        <v>1.8837900000000001</v>
      </c>
      <c r="HT76">
        <v>1.88141</v>
      </c>
      <c r="HU76">
        <v>1.88036</v>
      </c>
      <c r="HV76">
        <v>1.8815599999999999</v>
      </c>
      <c r="HW76">
        <v>1.8811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-3.37</v>
      </c>
      <c r="IL76">
        <v>1.9699999999999999E-2</v>
      </c>
      <c r="IM76">
        <v>-4.1275087951494456</v>
      </c>
      <c r="IN76">
        <v>2.2153513873161218E-3</v>
      </c>
      <c r="IO76">
        <v>-2.2967369670569612E-6</v>
      </c>
      <c r="IP76">
        <v>7.7859689150384122E-10</v>
      </c>
      <c r="IQ76">
        <v>-0.2261380938130032</v>
      </c>
      <c r="IR76">
        <v>-4.1434251034592161E-3</v>
      </c>
      <c r="IS76">
        <v>8.3987709687394815E-4</v>
      </c>
      <c r="IT76">
        <v>-7.4586254598011197E-6</v>
      </c>
      <c r="IU76">
        <v>2</v>
      </c>
      <c r="IV76">
        <v>1930</v>
      </c>
      <c r="IW76">
        <v>2</v>
      </c>
      <c r="IX76">
        <v>41</v>
      </c>
      <c r="IY76">
        <v>1.4</v>
      </c>
      <c r="IZ76">
        <v>1.6</v>
      </c>
      <c r="JA76">
        <v>2.9272499999999999</v>
      </c>
      <c r="JB76">
        <v>2.5378400000000001</v>
      </c>
      <c r="JC76">
        <v>1.24512</v>
      </c>
      <c r="JD76">
        <v>2.2485400000000002</v>
      </c>
      <c r="JE76">
        <v>1.4501999999999999</v>
      </c>
      <c r="JF76">
        <v>2.34985</v>
      </c>
      <c r="JG76">
        <v>52.789200000000001</v>
      </c>
      <c r="JH76">
        <v>15.839399999999999</v>
      </c>
      <c r="JI76">
        <v>18</v>
      </c>
      <c r="JJ76">
        <v>495.94799999999998</v>
      </c>
      <c r="JK76">
        <v>402.97399999999999</v>
      </c>
      <c r="JL76">
        <v>21.7135</v>
      </c>
      <c r="JM76">
        <v>35.862900000000003</v>
      </c>
      <c r="JN76">
        <v>29.9998</v>
      </c>
      <c r="JO76">
        <v>35.890799999999999</v>
      </c>
      <c r="JP76">
        <v>35.880000000000003</v>
      </c>
      <c r="JQ76">
        <v>58.7042</v>
      </c>
      <c r="JR76">
        <v>1.0345200000000001</v>
      </c>
      <c r="JS76">
        <v>0</v>
      </c>
      <c r="JT76">
        <v>21.724</v>
      </c>
      <c r="JU76">
        <v>1500</v>
      </c>
      <c r="JV76">
        <v>21.5198</v>
      </c>
      <c r="JW76">
        <v>98.881799999999998</v>
      </c>
      <c r="JX76">
        <v>98.769599999999997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2023-09-01T20:09:26Z</dcterms:created>
  <dcterms:modified xsi:type="dcterms:W3CDTF">2023-09-04T16:06:05Z</dcterms:modified>
</cp:coreProperties>
</file>