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en\IHK-Prüfung\"/>
    </mc:Choice>
  </mc:AlternateContent>
  <workbookProtection workbookPassword="CDA2" lockStructure="1"/>
  <bookViews>
    <workbookView xWindow="240" yWindow="135" windowWidth="11580" windowHeight="6285" activeTab="1"/>
  </bookViews>
  <sheets>
    <sheet name="Hinweise" sheetId="2" r:id="rId1"/>
    <sheet name="Blatt 1" sheetId="1" r:id="rId2"/>
    <sheet name="Blatt 2" sheetId="4" r:id="rId3"/>
    <sheet name="Blatt 3" sheetId="5" r:id="rId4"/>
  </sheets>
  <calcPr calcId="162913"/>
</workbook>
</file>

<file path=xl/calcChain.xml><?xml version="1.0" encoding="utf-8"?>
<calcChain xmlns="http://schemas.openxmlformats.org/spreadsheetml/2006/main">
  <c r="J3" i="5" l="1"/>
  <c r="G4" i="4"/>
  <c r="E3" i="5"/>
  <c r="E4" i="4"/>
  <c r="I1" i="1"/>
  <c r="E1" i="1" s="1"/>
  <c r="H10" i="1"/>
  <c r="H14" i="1"/>
  <c r="H15" i="1"/>
  <c r="H17" i="1"/>
  <c r="H19" i="1"/>
  <c r="H17" i="4"/>
  <c r="H14" i="4"/>
  <c r="H10" i="4"/>
  <c r="H21" i="4"/>
  <c r="H22" i="4"/>
  <c r="H23" i="4"/>
  <c r="H24" i="4"/>
  <c r="B26" i="5"/>
  <c r="H25" i="4" l="1"/>
  <c r="D13" i="5" s="1"/>
  <c r="F13" i="5" s="1"/>
  <c r="H23" i="1"/>
  <c r="D12" i="5" s="1"/>
  <c r="F12" i="5" s="1"/>
  <c r="F1" i="5"/>
  <c r="E1" i="4"/>
  <c r="J15" i="5" l="1"/>
  <c r="H14" i="5"/>
</calcChain>
</file>

<file path=xl/sharedStrings.xml><?xml version="1.0" encoding="utf-8"?>
<sst xmlns="http://schemas.openxmlformats.org/spreadsheetml/2006/main" count="110" uniqueCount="79">
  <si>
    <t>PR-NR:</t>
  </si>
  <si>
    <t>Projektarbeit und Dokumentation</t>
  </si>
  <si>
    <t>Bewertungskriterien</t>
  </si>
  <si>
    <t>err.</t>
  </si>
  <si>
    <t>Punkte</t>
  </si>
  <si>
    <t>Faktor</t>
  </si>
  <si>
    <t>Formale Gestaltung (Inhaltsüber-</t>
  </si>
  <si>
    <t>sicht/Seitenangaben/Verzeichnis und</t>
  </si>
  <si>
    <t>Kennzeichen der Anlage/Quellen-</t>
  </si>
  <si>
    <t>angabe)</t>
  </si>
  <si>
    <t>Verständlichkeit und Nachvollzieh-</t>
  </si>
  <si>
    <t>barkeit des Auftrages</t>
  </si>
  <si>
    <t>Darstellung der relevanten Einfluss-</t>
  </si>
  <si>
    <t>faktoren</t>
  </si>
  <si>
    <t>x 1,2</t>
  </si>
  <si>
    <t>x 0,4</t>
  </si>
  <si>
    <r>
      <t xml:space="preserve">Ergebnis </t>
    </r>
    <r>
      <rPr>
        <b/>
        <sz val="14"/>
        <rFont val="Arial"/>
        <family val="2"/>
      </rPr>
      <t>Projektarbeit und Dokumentation</t>
    </r>
    <r>
      <rPr>
        <sz val="12"/>
        <rFont val="Arial"/>
        <family val="2"/>
      </rPr>
      <t xml:space="preserve"> (max. 100 Punkte):</t>
    </r>
  </si>
  <si>
    <t>x 2,0</t>
  </si>
  <si>
    <r>
      <t xml:space="preserve">
</t>
    </r>
    <r>
      <rPr>
        <b/>
        <sz val="11"/>
        <rFont val="Arial"/>
        <family val="2"/>
      </rPr>
      <t>Beschreibung/Konkretisie-
rung des Auftrages</t>
    </r>
  </si>
  <si>
    <r>
      <t xml:space="preserve">
</t>
    </r>
    <r>
      <rPr>
        <b/>
        <sz val="11"/>
        <rFont val="Arial"/>
        <family val="2"/>
      </rPr>
      <t>2.</t>
    </r>
  </si>
  <si>
    <r>
      <t xml:space="preserve">
</t>
    </r>
    <r>
      <rPr>
        <b/>
        <sz val="11"/>
        <rFont val="Arial"/>
        <family val="2"/>
      </rPr>
      <t>1.</t>
    </r>
  </si>
  <si>
    <r>
      <t xml:space="preserve">
</t>
    </r>
    <r>
      <rPr>
        <b/>
        <sz val="11"/>
        <rFont val="Arial"/>
        <family val="2"/>
      </rPr>
      <t>Gestaltung der 
Dokumentation</t>
    </r>
  </si>
  <si>
    <r>
      <t xml:space="preserve">
</t>
    </r>
    <r>
      <rPr>
        <b/>
        <sz val="11"/>
        <rFont val="Arial"/>
        <family val="2"/>
      </rPr>
      <t>3.</t>
    </r>
  </si>
  <si>
    <t>Einzel-
ergebnis</t>
  </si>
  <si>
    <r>
      <t xml:space="preserve">
</t>
    </r>
    <r>
      <rPr>
        <b/>
        <sz val="11"/>
        <rFont val="Arial"/>
        <family val="2"/>
      </rPr>
      <t>Aufbau und inhaltliche
Struktur der Präsentation</t>
    </r>
  </si>
  <si>
    <r>
      <t xml:space="preserve">
</t>
    </r>
    <r>
      <rPr>
        <b/>
        <sz val="11"/>
        <rFont val="Arial"/>
        <family val="2"/>
      </rPr>
      <t>Präsentationstechnik</t>
    </r>
  </si>
  <si>
    <r>
      <t xml:space="preserve">
</t>
    </r>
    <r>
      <rPr>
        <b/>
        <sz val="11"/>
        <rFont val="Arial"/>
        <family val="2"/>
      </rPr>
      <t>Kommunikative Kompe-
tenz bei der Präsentation</t>
    </r>
  </si>
  <si>
    <r>
      <t xml:space="preserve">Ergebnis </t>
    </r>
    <r>
      <rPr>
        <b/>
        <sz val="14"/>
        <rFont val="Arial"/>
        <family val="2"/>
      </rPr>
      <t>Präsentation und Fachgespräch</t>
    </r>
    <r>
      <rPr>
        <sz val="12"/>
        <rFont val="Arial"/>
        <family val="2"/>
      </rPr>
      <t xml:space="preserve"> (max. 100 Punkte):</t>
    </r>
  </si>
  <si>
    <t>Logischer Aufbau und Zielorientierung</t>
  </si>
  <si>
    <t>Sachliche und zeitliche Gliederung</t>
  </si>
  <si>
    <t>Vollständigkeit der Projektdarstellung</t>
  </si>
  <si>
    <t>x 1,0</t>
  </si>
  <si>
    <t>Einsatz der Präsentationsmittel</t>
  </si>
  <si>
    <t>Visualisierung</t>
  </si>
  <si>
    <t>Gestaltung der Präsentationsunterlagen</t>
  </si>
  <si>
    <t>(0 - 10)</t>
  </si>
  <si>
    <t>Sprachstil</t>
  </si>
  <si>
    <t>Ausdrucksweise</t>
  </si>
  <si>
    <t>Überzeugungsfähigkeit</t>
  </si>
  <si>
    <r>
      <t xml:space="preserve">
</t>
    </r>
    <r>
      <rPr>
        <b/>
        <sz val="11"/>
        <rFont val="Arial"/>
        <family val="2"/>
      </rPr>
      <t>4.</t>
    </r>
  </si>
  <si>
    <r>
      <t xml:space="preserve">
</t>
    </r>
    <r>
      <rPr>
        <b/>
        <sz val="11"/>
        <rFont val="Arial"/>
        <family val="2"/>
      </rPr>
      <t>Fachgespräch übder die
Projektarbeit</t>
    </r>
  </si>
  <si>
    <t>Fachhintergrund/Fachwissen</t>
  </si>
  <si>
    <t>Verwendung von Fachbegriffen</t>
  </si>
  <si>
    <t>Argumentation</t>
  </si>
  <si>
    <t>Thematische Durchdringung des
betrieblichen Auftrages</t>
  </si>
  <si>
    <t>Berechnung des Ergebnisses von Prüfungsteil A</t>
  </si>
  <si>
    <t>Bewertungsgruppe</t>
  </si>
  <si>
    <t>Ergebnis</t>
  </si>
  <si>
    <t>Präsentation und Fachgespräch</t>
  </si>
  <si>
    <t>(Ort, Datum)</t>
  </si>
  <si>
    <t>Prüfungsausschuss:</t>
  </si>
  <si>
    <t>Plattling,</t>
  </si>
  <si>
    <t>x 1,6</t>
  </si>
  <si>
    <t>Alle Blätter sind geschützt mit dem Kennwort "IHK" (in Großbuchstaben). Ihr könnt den Schutz aufheben über</t>
  </si>
  <si>
    <t xml:space="preserve">Eingaben sind nur zulässig in Spalte  bei "erreichte Punkte", oder unterhalb der Formatierungen für schülerspezifische </t>
  </si>
  <si>
    <t>Hinweise...</t>
  </si>
  <si>
    <t>x 6,0</t>
  </si>
  <si>
    <r>
      <t xml:space="preserve">
</t>
    </r>
    <r>
      <rPr>
        <sz val="10"/>
        <rFont val="Arial"/>
        <family val="2"/>
      </rPr>
      <t>Plausibilität
Zielorientierung
Zeitaufwand</t>
    </r>
  </si>
  <si>
    <t xml:space="preserve">     mind. 30 Punkte erforderlich</t>
  </si>
  <si>
    <t>Industrie- und Handelskammer Passau</t>
  </si>
  <si>
    <t>Abschlussprüfungen für IT-Berufe / Prüfungsteil A</t>
  </si>
  <si>
    <t>Präsentation / Fachgespräch</t>
  </si>
  <si>
    <t xml:space="preserve">Name: </t>
  </si>
  <si>
    <r>
      <t xml:space="preserve">Gesamtergebnis Prüfungsteil A </t>
    </r>
    <r>
      <rPr>
        <sz val="12"/>
        <rFont val="Arial"/>
        <family val="2"/>
      </rPr>
      <t>(max. 100 Punkte):</t>
    </r>
  </si>
  <si>
    <t>min. 50 Punkte erforderlich</t>
  </si>
  <si>
    <t>in Prüfungsteil A mindestens 50 Punkte sowie zusätzlich</t>
  </si>
  <si>
    <t>in der Projektarbeit einschließlich Dokumentation und</t>
  </si>
  <si>
    <t>in der Projektpräsentation einschließlich Fachgespräch</t>
  </si>
  <si>
    <t>jeweils mindestens 30 Punkte erreicht wurden.</t>
  </si>
  <si>
    <t>·</t>
  </si>
  <si>
    <t>Register ÜBERPRÜFEN - Blattschutz aufheben</t>
  </si>
  <si>
    <r>
      <t xml:space="preserve">Man kommt am einfachsten von nicht gesperrtem Feld zum nächsten Feld mit der </t>
    </r>
    <r>
      <rPr>
        <b/>
        <sz val="18"/>
        <color indexed="10"/>
        <rFont val="Arial"/>
        <family val="2"/>
      </rPr>
      <t>TAB</t>
    </r>
    <r>
      <rPr>
        <b/>
        <sz val="14"/>
        <rFont val="Arial"/>
        <family val="2"/>
      </rPr>
      <t>-Taste (links neben Q)</t>
    </r>
  </si>
  <si>
    <t>: 100</t>
  </si>
  <si>
    <t>x 50</t>
  </si>
  <si>
    <t>Gesamtbewertungsbogen</t>
  </si>
  <si>
    <t>Gemäß Ausbildungsordnung ist die Abschlussprüfung bestanden, wenn u. a.</t>
  </si>
  <si>
    <t>Name und PR-NR sind in Blatt1 einzugeben!</t>
  </si>
  <si>
    <t>Sprachliche Gestaltung</t>
  </si>
  <si>
    <r>
      <t xml:space="preserve">
</t>
    </r>
    <r>
      <rPr>
        <b/>
        <sz val="11"/>
        <rFont val="Arial"/>
        <family val="2"/>
      </rPr>
      <t>Beschreibung und Um-
setzung der Prozess-
schritte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</si>
</sst>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D_D"/>
    <numFmt numFmtId="165" formatCode="General_D_D_D"/>
  </numFmts>
  <fonts count="15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4"/>
      <name val="Arial"/>
      <family val="2"/>
    </font>
    <font>
      <sz val="8"/>
      <name val="Arial"/>
      <family val="2"/>
    </font>
    <font>
      <sz val="8"/>
      <name val="Arial"/>
    </font>
    <font>
      <b/>
      <sz val="20"/>
      <name val="Arial"/>
      <family val="2"/>
    </font>
    <font>
      <b/>
      <sz val="18"/>
      <color indexed="10"/>
      <name val="Arial"/>
      <family val="2"/>
    </font>
    <font>
      <b/>
      <sz val="1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0" fillId="0" borderId="0" xfId="0" applyFont="1"/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5" fontId="1" fillId="0" borderId="12" xfId="0" applyNumberFormat="1" applyFont="1" applyBorder="1" applyAlignment="1" applyProtection="1">
      <alignment horizontal="right" vertical="center"/>
      <protection hidden="1"/>
    </xf>
    <xf numFmtId="164" fontId="3" fillId="0" borderId="1" xfId="0" applyNumberFormat="1" applyFont="1" applyBorder="1" applyAlignment="1" applyProtection="1">
      <alignment horizontal="right" vertical="center"/>
      <protection hidden="1"/>
    </xf>
    <xf numFmtId="165" fontId="1" fillId="0" borderId="8" xfId="0" applyNumberFormat="1" applyFont="1" applyBorder="1" applyAlignment="1" applyProtection="1">
      <alignment horizontal="right" vertical="center"/>
      <protection hidden="1"/>
    </xf>
    <xf numFmtId="165" fontId="1" fillId="0" borderId="0" xfId="0" applyNumberFormat="1" applyFont="1" applyBorder="1" applyAlignment="1" applyProtection="1">
      <alignment horizontal="right" vertical="center"/>
      <protection hidden="1"/>
    </xf>
    <xf numFmtId="165" fontId="7" fillId="0" borderId="13" xfId="0" applyNumberFormat="1" applyFont="1" applyBorder="1" applyAlignment="1" applyProtection="1">
      <alignment horizontal="right" vertical="center"/>
      <protection hidden="1"/>
    </xf>
    <xf numFmtId="165" fontId="7" fillId="0" borderId="1" xfId="0" applyNumberFormat="1" applyFont="1" applyBorder="1" applyAlignment="1" applyProtection="1">
      <alignment horizontal="right" vertical="center"/>
      <protection hidden="1"/>
    </xf>
    <xf numFmtId="165" fontId="7" fillId="0" borderId="14" xfId="0" applyNumberFormat="1" applyFont="1" applyBorder="1" applyAlignment="1" applyProtection="1">
      <alignment horizontal="right" vertical="center"/>
      <protection hidden="1"/>
    </xf>
    <xf numFmtId="164" fontId="3" fillId="0" borderId="14" xfId="0" applyNumberFormat="1" applyFont="1" applyBorder="1" applyAlignment="1" applyProtection="1">
      <alignment horizontal="right" vertical="center"/>
      <protection hidden="1"/>
    </xf>
    <xf numFmtId="14" fontId="0" fillId="0" borderId="15" xfId="0" applyNumberFormat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2" fillId="0" borderId="0" xfId="0" applyFont="1"/>
    <xf numFmtId="0" fontId="0" fillId="0" borderId="1" xfId="0" applyBorder="1" applyAlignment="1">
      <alignment vertical="center"/>
    </xf>
    <xf numFmtId="0" fontId="0" fillId="2" borderId="25" xfId="0" applyFill="1" applyBorder="1" applyProtection="1"/>
    <xf numFmtId="0" fontId="0" fillId="2" borderId="26" xfId="0" applyFill="1" applyBorder="1" applyProtection="1"/>
    <xf numFmtId="0" fontId="0" fillId="2" borderId="27" xfId="0" applyFill="1" applyBorder="1" applyProtection="1"/>
    <xf numFmtId="0" fontId="0" fillId="0" borderId="0" xfId="0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</xf>
    <xf numFmtId="0" fontId="0" fillId="0" borderId="15" xfId="0" applyBorder="1" applyAlignment="1" applyProtection="1">
      <alignment horizontal="left" vertical="center"/>
    </xf>
    <xf numFmtId="0" fontId="0" fillId="0" borderId="28" xfId="0" applyBorder="1" applyAlignment="1" applyProtection="1">
      <alignment horizontal="left" vertical="center"/>
    </xf>
    <xf numFmtId="0" fontId="0" fillId="0" borderId="3" xfId="0" applyBorder="1" applyAlignment="1" applyProtection="1">
      <alignment horizontal="left" vertical="center"/>
    </xf>
    <xf numFmtId="0" fontId="0" fillId="0" borderId="0" xfId="0" applyProtection="1"/>
    <xf numFmtId="0" fontId="7" fillId="0" borderId="8" xfId="0" applyFont="1" applyBorder="1" applyProtection="1"/>
    <xf numFmtId="0" fontId="4" fillId="0" borderId="0" xfId="0" applyFont="1"/>
    <xf numFmtId="165" fontId="2" fillId="0" borderId="29" xfId="0" applyNumberFormat="1" applyFont="1" applyBorder="1" applyAlignment="1" applyProtection="1">
      <alignment horizontal="center" vertical="center"/>
      <protection hidden="1"/>
    </xf>
    <xf numFmtId="0" fontId="4" fillId="3" borderId="30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0" fillId="3" borderId="16" xfId="0" applyFill="1" applyBorder="1" applyAlignment="1"/>
    <xf numFmtId="0" fontId="0" fillId="3" borderId="15" xfId="0" applyFill="1" applyBorder="1" applyAlignment="1"/>
    <xf numFmtId="0" fontId="0" fillId="0" borderId="1" xfId="0" applyNumberFormat="1" applyBorder="1" applyAlignment="1" applyProtection="1">
      <alignment horizontal="center" vertical="center"/>
      <protection hidden="1"/>
    </xf>
    <xf numFmtId="0" fontId="0" fillId="0" borderId="30" xfId="0" applyNumberFormat="1" applyBorder="1" applyAlignment="1" applyProtection="1">
      <alignment horizontal="center" vertical="center"/>
      <protection hidden="1"/>
    </xf>
    <xf numFmtId="0" fontId="1" fillId="0" borderId="0" xfId="0" applyFont="1"/>
    <xf numFmtId="0" fontId="14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Protection="1"/>
    <xf numFmtId="0" fontId="3" fillId="2" borderId="23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0" fontId="2" fillId="2" borderId="24" xfId="0" applyFont="1" applyFill="1" applyBorder="1" applyAlignment="1" applyProtection="1">
      <alignment horizontal="left" vertical="center"/>
    </xf>
    <xf numFmtId="0" fontId="2" fillId="2" borderId="23" xfId="0" applyFont="1" applyFill="1" applyBorder="1" applyAlignment="1" applyProtection="1">
      <alignment horizontal="left" vertical="center"/>
    </xf>
    <xf numFmtId="0" fontId="5" fillId="2" borderId="12" xfId="0" applyFont="1" applyFill="1" applyBorder="1" applyAlignment="1" applyProtection="1">
      <alignment horizontal="center"/>
    </xf>
    <xf numFmtId="0" fontId="5" fillId="2" borderId="12" xfId="0" applyFont="1" applyFill="1" applyBorder="1" applyProtection="1"/>
    <xf numFmtId="0" fontId="5" fillId="2" borderId="8" xfId="0" applyFont="1" applyFill="1" applyBorder="1" applyAlignment="1" applyProtection="1">
      <alignment horizontal="center"/>
    </xf>
    <xf numFmtId="0" fontId="5" fillId="2" borderId="8" xfId="0" applyFont="1" applyFill="1" applyBorder="1" applyProtection="1"/>
    <xf numFmtId="0" fontId="5" fillId="2" borderId="14" xfId="0" applyFont="1" applyFill="1" applyBorder="1" applyAlignment="1" applyProtection="1">
      <alignment horizontal="center"/>
    </xf>
    <xf numFmtId="0" fontId="5" fillId="2" borderId="14" xfId="0" applyFont="1" applyFill="1" applyBorder="1" applyProtection="1"/>
    <xf numFmtId="0" fontId="7" fillId="0" borderId="2" xfId="0" applyFont="1" applyBorder="1" applyProtection="1"/>
    <xf numFmtId="0" fontId="7" fillId="0" borderId="31" xfId="0" applyFont="1" applyBorder="1" applyProtection="1"/>
    <xf numFmtId="0" fontId="7" fillId="0" borderId="3" xfId="0" applyFont="1" applyBorder="1" applyProtection="1"/>
    <xf numFmtId="0" fontId="7" fillId="0" borderId="4" xfId="0" applyFont="1" applyBorder="1" applyProtection="1"/>
    <xf numFmtId="0" fontId="7" fillId="0" borderId="11" xfId="0" applyFont="1" applyBorder="1" applyProtection="1"/>
    <xf numFmtId="0" fontId="7" fillId="0" borderId="28" xfId="0" applyFont="1" applyBorder="1" applyProtection="1"/>
    <xf numFmtId="0" fontId="7" fillId="0" borderId="2" xfId="0" applyFont="1" applyBorder="1" applyAlignment="1" applyProtection="1">
      <alignment vertical="center"/>
    </xf>
    <xf numFmtId="0" fontId="7" fillId="0" borderId="31" xfId="0" applyFont="1" applyBorder="1" applyAlignment="1" applyProtection="1">
      <alignment vertical="center"/>
    </xf>
    <xf numFmtId="0" fontId="7" fillId="0" borderId="12" xfId="0" applyFont="1" applyBorder="1" applyAlignment="1" applyProtection="1">
      <alignment horizontal="center" vertical="center"/>
    </xf>
    <xf numFmtId="0" fontId="7" fillId="0" borderId="5" xfId="0" applyFont="1" applyBorder="1" applyProtection="1"/>
    <xf numFmtId="0" fontId="7" fillId="0" borderId="6" xfId="0" applyFont="1" applyBorder="1" applyProtection="1"/>
    <xf numFmtId="0" fontId="11" fillId="0" borderId="0" xfId="0" applyFont="1" applyProtection="1"/>
    <xf numFmtId="0" fontId="6" fillId="0" borderId="32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left" vertical="center"/>
    </xf>
    <xf numFmtId="0" fontId="0" fillId="0" borderId="34" xfId="0" applyFill="1" applyBorder="1"/>
    <xf numFmtId="0" fontId="3" fillId="0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right" vertical="center"/>
    </xf>
    <xf numFmtId="0" fontId="7" fillId="0" borderId="0" xfId="0" applyFont="1"/>
    <xf numFmtId="0" fontId="2" fillId="2" borderId="24" xfId="0" applyFont="1" applyFill="1" applyBorder="1" applyAlignment="1" applyProtection="1">
      <alignment horizontal="left" vertical="center"/>
      <protection hidden="1"/>
    </xf>
    <xf numFmtId="0" fontId="7" fillId="0" borderId="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top"/>
    </xf>
    <xf numFmtId="0" fontId="7" fillId="0" borderId="8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6" fillId="2" borderId="17" xfId="0" applyFont="1" applyFill="1" applyBorder="1" applyAlignment="1" applyProtection="1">
      <alignment horizontal="left" vertical="center"/>
    </xf>
    <xf numFmtId="0" fontId="6" fillId="2" borderId="18" xfId="0" applyFont="1" applyFill="1" applyBorder="1" applyAlignment="1" applyProtection="1">
      <alignment horizontal="left" vertical="center"/>
    </xf>
    <xf numFmtId="0" fontId="6" fillId="2" borderId="19" xfId="0" applyFont="1" applyFill="1" applyBorder="1" applyAlignment="1" applyProtection="1">
      <alignment horizontal="left" vertical="center"/>
    </xf>
    <xf numFmtId="14" fontId="0" fillId="0" borderId="0" xfId="0" applyNumberFormat="1" applyProtection="1"/>
    <xf numFmtId="0" fontId="3" fillId="2" borderId="20" xfId="0" applyFont="1" applyFill="1" applyBorder="1" applyAlignment="1" applyProtection="1">
      <alignment horizontal="left" vertical="center" wrapText="1"/>
    </xf>
    <xf numFmtId="0" fontId="3" fillId="2" borderId="21" xfId="0" applyFont="1" applyFill="1" applyBorder="1" applyAlignment="1" applyProtection="1">
      <alignment horizontal="left" vertical="center"/>
    </xf>
    <xf numFmtId="0" fontId="3" fillId="2" borderId="22" xfId="0" applyFont="1" applyFill="1" applyBorder="1" applyAlignment="1" applyProtection="1">
      <alignment horizontal="left" vertical="center"/>
    </xf>
    <xf numFmtId="0" fontId="3" fillId="2" borderId="20" xfId="0" applyFont="1" applyFill="1" applyBorder="1" applyAlignment="1" applyProtection="1">
      <alignment horizontal="left" vertical="center"/>
    </xf>
    <xf numFmtId="0" fontId="3" fillId="2" borderId="22" xfId="0" applyFont="1" applyFill="1" applyBorder="1" applyAlignment="1" applyProtection="1">
      <alignment horizontal="left" vertical="center" wrapText="1"/>
    </xf>
    <xf numFmtId="0" fontId="7" fillId="0" borderId="0" xfId="0" applyFont="1" applyBorder="1" applyProtection="1"/>
    <xf numFmtId="0" fontId="7" fillId="0" borderId="3" xfId="0" applyFont="1" applyBorder="1" applyAlignment="1" applyProtection="1">
      <alignment vertical="center"/>
    </xf>
    <xf numFmtId="0" fontId="7" fillId="0" borderId="4" xfId="0" applyFont="1" applyBorder="1" applyAlignment="1" applyProtection="1">
      <alignment vertical="center"/>
    </xf>
    <xf numFmtId="0" fontId="7" fillId="0" borderId="9" xfId="0" applyFont="1" applyBorder="1" applyProtection="1"/>
    <xf numFmtId="0" fontId="7" fillId="0" borderId="10" xfId="0" applyFont="1" applyBorder="1" applyProtection="1"/>
    <xf numFmtId="0" fontId="7" fillId="0" borderId="0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vertical="center"/>
    </xf>
    <xf numFmtId="0" fontId="7" fillId="0" borderId="1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horizontal="left" vertical="top" wrapText="1"/>
    </xf>
    <xf numFmtId="0" fontId="7" fillId="0" borderId="1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</xf>
    <xf numFmtId="0" fontId="6" fillId="2" borderId="19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15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9" fillId="0" borderId="5" xfId="0" applyFont="1" applyBorder="1" applyAlignment="1" applyProtection="1">
      <alignment horizontal="left" vertical="top" wrapText="1"/>
    </xf>
    <xf numFmtId="0" fontId="5" fillId="0" borderId="3" xfId="0" applyFont="1" applyBorder="1" applyAlignment="1" applyProtection="1">
      <alignment horizontal="left" vertical="top"/>
    </xf>
    <xf numFmtId="0" fontId="5" fillId="0" borderId="9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center" vertical="center"/>
    </xf>
    <xf numFmtId="0" fontId="2" fillId="2" borderId="30" xfId="0" applyFont="1" applyFill="1" applyBorder="1" applyAlignment="1" applyProtection="1">
      <alignment horizontal="left" vertical="center"/>
    </xf>
    <xf numFmtId="0" fontId="2" fillId="2" borderId="16" xfId="0" applyFont="1" applyFill="1" applyBorder="1" applyAlignment="1" applyProtection="1">
      <alignment horizontal="left" vertical="center"/>
    </xf>
    <xf numFmtId="0" fontId="2" fillId="2" borderId="39" xfId="0" applyFont="1" applyFill="1" applyBorder="1" applyAlignment="1" applyProtection="1">
      <alignment horizontal="left" vertical="center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 applyProtection="1">
      <alignment horizontal="right" vertical="center"/>
      <protection hidden="1"/>
    </xf>
    <xf numFmtId="165" fontId="1" fillId="0" borderId="7" xfId="0" applyNumberFormat="1" applyFont="1" applyBorder="1" applyAlignment="1" applyProtection="1">
      <alignment horizontal="right" vertical="center"/>
      <protection hidden="1"/>
    </xf>
    <xf numFmtId="165" fontId="1" fillId="0" borderId="14" xfId="0" applyNumberFormat="1" applyFont="1" applyBorder="1" applyAlignment="1" applyProtection="1">
      <alignment horizontal="right" vertical="center"/>
      <protection hidden="1"/>
    </xf>
    <xf numFmtId="0" fontId="9" fillId="0" borderId="21" xfId="0" applyFont="1" applyBorder="1" applyAlignment="1" applyProtection="1">
      <alignment horizontal="left" vertical="top" wrapText="1"/>
    </xf>
    <xf numFmtId="0" fontId="5" fillId="0" borderId="6" xfId="0" applyFont="1" applyBorder="1" applyAlignment="1" applyProtection="1">
      <alignment horizontal="left" vertical="top"/>
    </xf>
    <xf numFmtId="0" fontId="5" fillId="0" borderId="0" xfId="0" applyFont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</xf>
    <xf numFmtId="0" fontId="7" fillId="0" borderId="7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left" vertical="top"/>
    </xf>
    <xf numFmtId="0" fontId="9" fillId="0" borderId="38" xfId="0" applyFont="1" applyBorder="1" applyAlignment="1" applyProtection="1">
      <alignment horizontal="left" vertical="top" wrapText="1"/>
    </xf>
    <xf numFmtId="0" fontId="5" fillId="0" borderId="31" xfId="0" applyFont="1" applyBorder="1" applyAlignment="1" applyProtection="1">
      <alignment horizontal="left" vertical="top"/>
    </xf>
    <xf numFmtId="0" fontId="5" fillId="0" borderId="15" xfId="0" applyFont="1" applyBorder="1" applyAlignment="1" applyProtection="1">
      <alignment horizontal="left" vertical="top"/>
    </xf>
    <xf numFmtId="0" fontId="5" fillId="0" borderId="28" xfId="0" applyFont="1" applyBorder="1" applyAlignment="1" applyProtection="1">
      <alignment horizontal="left" vertical="top"/>
    </xf>
    <xf numFmtId="0" fontId="10" fillId="0" borderId="21" xfId="0" applyFont="1" applyBorder="1" applyAlignment="1" applyProtection="1">
      <alignment horizontal="left" vertical="top" wrapText="1"/>
    </xf>
    <xf numFmtId="0" fontId="7" fillId="0" borderId="6" xfId="0" applyFont="1" applyBorder="1" applyAlignment="1" applyProtection="1">
      <alignment horizontal="left" vertical="top"/>
    </xf>
    <xf numFmtId="0" fontId="7" fillId="0" borderId="0" xfId="0" applyFont="1" applyBorder="1" applyAlignment="1" applyProtection="1">
      <alignment horizontal="left" vertical="top"/>
    </xf>
    <xf numFmtId="0" fontId="7" fillId="0" borderId="4" xfId="0" applyFont="1" applyBorder="1" applyAlignment="1" applyProtection="1">
      <alignment horizontal="left" vertical="top"/>
    </xf>
    <xf numFmtId="0" fontId="7" fillId="0" borderId="15" xfId="0" applyFont="1" applyBorder="1" applyAlignment="1" applyProtection="1">
      <alignment horizontal="left" vertical="top"/>
    </xf>
    <xf numFmtId="0" fontId="7" fillId="0" borderId="28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165" fontId="1" fillId="0" borderId="13" xfId="0" applyNumberFormat="1" applyFont="1" applyBorder="1" applyAlignment="1" applyProtection="1">
      <alignment horizontal="right" vertical="center"/>
      <protection hidden="1"/>
    </xf>
    <xf numFmtId="0" fontId="0" fillId="0" borderId="8" xfId="0" applyBorder="1" applyAlignment="1" applyProtection="1">
      <alignment horizontal="right" vertical="center"/>
      <protection hidden="1"/>
    </xf>
    <xf numFmtId="0" fontId="0" fillId="0" borderId="14" xfId="0" applyBorder="1" applyAlignment="1" applyProtection="1">
      <alignment horizontal="right" vertical="center"/>
      <protection hidden="1"/>
    </xf>
    <xf numFmtId="0" fontId="9" fillId="0" borderId="2" xfId="0" applyFont="1" applyBorder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2" fillId="2" borderId="24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left" vertical="top" wrapText="1"/>
    </xf>
    <xf numFmtId="0" fontId="9" fillId="0" borderId="3" xfId="0" applyFont="1" applyBorder="1" applyAlignment="1" applyProtection="1">
      <alignment horizontal="left" vertical="top" wrapText="1"/>
    </xf>
    <xf numFmtId="0" fontId="7" fillId="0" borderId="40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165" fontId="1" fillId="0" borderId="4" xfId="0" applyNumberFormat="1" applyFont="1" applyBorder="1" applyAlignment="1" applyProtection="1">
      <alignment horizontal="right" vertical="center"/>
      <protection hidden="1"/>
    </xf>
    <xf numFmtId="165" fontId="1" fillId="0" borderId="40" xfId="0" applyNumberFormat="1" applyFont="1" applyBorder="1" applyAlignment="1" applyProtection="1">
      <alignment horizontal="right" vertical="center"/>
      <protection hidden="1"/>
    </xf>
    <xf numFmtId="0" fontId="2" fillId="2" borderId="11" xfId="0" applyFont="1" applyFill="1" applyBorder="1" applyAlignment="1" applyProtection="1">
      <alignment horizontal="left" vertical="center"/>
    </xf>
    <xf numFmtId="0" fontId="2" fillId="2" borderId="15" xfId="0" applyFont="1" applyFill="1" applyBorder="1" applyAlignment="1" applyProtection="1">
      <alignment horizontal="left" vertical="center"/>
    </xf>
    <xf numFmtId="165" fontId="1" fillId="0" borderId="12" xfId="0" applyNumberFormat="1" applyFont="1" applyBorder="1" applyAlignment="1" applyProtection="1">
      <alignment horizontal="right" vertical="center"/>
      <protection hidden="1"/>
    </xf>
    <xf numFmtId="165" fontId="1" fillId="0" borderId="8" xfId="0" applyNumberFormat="1" applyFont="1" applyBorder="1" applyAlignment="1" applyProtection="1">
      <alignment horizontal="right" vertical="center"/>
      <protection hidden="1"/>
    </xf>
    <xf numFmtId="0" fontId="5" fillId="0" borderId="26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7" fillId="0" borderId="4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left" vertical="top" wrapText="1"/>
    </xf>
    <xf numFmtId="0" fontId="7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>
      <alignment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4" fillId="0" borderId="29" xfId="0" applyNumberFormat="1" applyFont="1" applyBorder="1" applyAlignment="1" applyProtection="1">
      <alignment horizontal="center" vertical="center"/>
      <protection hidden="1"/>
    </xf>
    <xf numFmtId="0" fontId="0" fillId="0" borderId="29" xfId="0" applyNumberFormat="1" applyBorder="1" applyAlignment="1"/>
    <xf numFmtId="0" fontId="6" fillId="0" borderId="0" xfId="0" applyFont="1" applyBorder="1" applyAlignment="1">
      <alignment horizontal="right"/>
    </xf>
    <xf numFmtId="0" fontId="0" fillId="0" borderId="0" xfId="0" applyAlignment="1"/>
    <xf numFmtId="0" fontId="1" fillId="2" borderId="3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0" xfId="0" applyNumberFormat="1" applyBorder="1" applyAlignment="1" applyProtection="1">
      <alignment horizontal="center" vertical="center"/>
      <protection hidden="1"/>
    </xf>
    <xf numFmtId="0" fontId="0" fillId="0" borderId="39" xfId="0" applyNumberForma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36" xfId="0" applyFont="1" applyFill="1" applyBorder="1" applyAlignment="1" applyProtection="1">
      <alignment horizontal="center" vertical="center"/>
      <protection locked="0"/>
    </xf>
    <xf numFmtId="0" fontId="2" fillId="0" borderId="37" xfId="0" applyFont="1" applyFill="1" applyBorder="1" applyAlignment="1" applyProtection="1">
      <alignment horizontal="center" vertical="center"/>
      <protection locked="0"/>
    </xf>
    <xf numFmtId="0" fontId="2" fillId="0" borderId="36" xfId="0" applyFont="1" applyFill="1" applyBorder="1" applyAlignment="1" applyProtection="1">
      <alignment horizontal="left" vertical="center"/>
      <protection locked="0"/>
    </xf>
    <xf numFmtId="0" fontId="2" fillId="0" borderId="37" xfId="0" applyFont="1" applyFill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2.75" x14ac:dyDescent="0.2"/>
  <sheetData>
    <row r="1" spans="1:1" x14ac:dyDescent="0.2">
      <c r="A1" t="s">
        <v>53</v>
      </c>
    </row>
    <row r="2" spans="1:1" x14ac:dyDescent="0.2">
      <c r="A2" t="s">
        <v>70</v>
      </c>
    </row>
    <row r="3" spans="1:1" x14ac:dyDescent="0.2">
      <c r="A3" t="s">
        <v>54</v>
      </c>
    </row>
    <row r="4" spans="1:1" x14ac:dyDescent="0.2">
      <c r="A4" t="s">
        <v>55</v>
      </c>
    </row>
    <row r="7" spans="1:1" ht="23.25" x14ac:dyDescent="0.35">
      <c r="A7" s="33" t="s">
        <v>71</v>
      </c>
    </row>
    <row r="9" spans="1:1" x14ac:dyDescent="0.2">
      <c r="A9" s="77" t="s">
        <v>76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tabSelected="1" zoomScale="115" zoomScaleNormal="115" workbookViewId="0">
      <selection activeCell="E4" sqref="E4"/>
    </sheetView>
  </sheetViews>
  <sheetFormatPr baseColWidth="10" defaultRowHeight="12.75" x14ac:dyDescent="0.2"/>
  <cols>
    <col min="1" max="1" width="3" style="31" customWidth="1"/>
    <col min="2" max="2" width="18.7109375" style="31" customWidth="1"/>
    <col min="3" max="3" width="11.28515625" style="31" customWidth="1"/>
    <col min="4" max="4" width="11.42578125" style="31"/>
    <col min="5" max="5" width="21.5703125" style="31" customWidth="1"/>
    <col min="6" max="6" width="8.140625" style="31" customWidth="1"/>
    <col min="7" max="7" width="6.85546875" style="31" customWidth="1"/>
    <col min="8" max="8" width="10.28515625" style="31" customWidth="1"/>
    <col min="9" max="9" width="11.42578125" style="31" hidden="1" customWidth="1"/>
    <col min="10" max="16384" width="11.42578125" style="31"/>
  </cols>
  <sheetData>
    <row r="1" spans="1:9" ht="33.75" customHeight="1" thickBot="1" x14ac:dyDescent="0.25">
      <c r="A1" s="83" t="s">
        <v>59</v>
      </c>
      <c r="B1" s="84"/>
      <c r="C1" s="84"/>
      <c r="D1" s="85"/>
      <c r="E1" s="105" t="str">
        <f ca="1">"Sommer "&amp;YEAR(I1)</f>
        <v>Sommer 2021</v>
      </c>
      <c r="F1" s="106"/>
      <c r="G1" s="106"/>
      <c r="H1" s="107"/>
      <c r="I1" s="86">
        <f ca="1">TODAY()</f>
        <v>44375</v>
      </c>
    </row>
    <row r="2" spans="1:9" ht="37.5" customHeight="1" thickBot="1" x14ac:dyDescent="0.25">
      <c r="A2" s="108" t="s">
        <v>60</v>
      </c>
      <c r="B2" s="109"/>
      <c r="C2" s="109"/>
      <c r="D2" s="109"/>
      <c r="E2" s="109"/>
      <c r="F2" s="109"/>
      <c r="G2" s="109"/>
      <c r="H2" s="110"/>
    </row>
    <row r="3" spans="1:9" ht="15.75" x14ac:dyDescent="0.2">
      <c r="A3" s="87"/>
      <c r="B3" s="88"/>
      <c r="C3" s="89"/>
      <c r="D3" s="90"/>
      <c r="E3" s="91"/>
      <c r="F3" s="90"/>
      <c r="G3" s="88"/>
      <c r="H3" s="89"/>
    </row>
    <row r="4" spans="1:9" ht="15.75" x14ac:dyDescent="0.2">
      <c r="A4" s="47" t="s">
        <v>61</v>
      </c>
      <c r="B4" s="48"/>
      <c r="C4" s="49"/>
      <c r="D4" s="50" t="s">
        <v>62</v>
      </c>
      <c r="E4" s="26"/>
      <c r="F4" s="50" t="s">
        <v>0</v>
      </c>
      <c r="G4" s="120"/>
      <c r="H4" s="121"/>
    </row>
    <row r="5" spans="1:9" ht="13.5" thickBot="1" x14ac:dyDescent="0.25">
      <c r="A5" s="22"/>
      <c r="B5" s="23"/>
      <c r="C5" s="24"/>
      <c r="D5" s="22"/>
      <c r="E5" s="24"/>
      <c r="F5" s="22"/>
      <c r="G5" s="23"/>
      <c r="H5" s="24"/>
    </row>
    <row r="6" spans="1:9" ht="47.25" customHeight="1" x14ac:dyDescent="0.2">
      <c r="A6" s="25"/>
      <c r="B6" s="25"/>
      <c r="C6" s="25"/>
      <c r="D6" s="25"/>
      <c r="E6" s="25"/>
      <c r="F6" s="25"/>
      <c r="G6" s="25"/>
      <c r="H6" s="25"/>
    </row>
    <row r="7" spans="1:9" ht="15" x14ac:dyDescent="0.25">
      <c r="A7" s="111" t="s">
        <v>2</v>
      </c>
      <c r="B7" s="112"/>
      <c r="C7" s="112"/>
      <c r="D7" s="112"/>
      <c r="E7" s="113"/>
      <c r="F7" s="51" t="s">
        <v>3</v>
      </c>
      <c r="G7" s="52"/>
      <c r="H7" s="129" t="s">
        <v>23</v>
      </c>
    </row>
    <row r="8" spans="1:9" ht="15" x14ac:dyDescent="0.25">
      <c r="A8" s="114"/>
      <c r="B8" s="115"/>
      <c r="C8" s="115"/>
      <c r="D8" s="115"/>
      <c r="E8" s="116"/>
      <c r="F8" s="53" t="s">
        <v>4</v>
      </c>
      <c r="G8" s="54" t="s">
        <v>5</v>
      </c>
      <c r="H8" s="130"/>
    </row>
    <row r="9" spans="1:9" ht="15" x14ac:dyDescent="0.25">
      <c r="A9" s="117"/>
      <c r="B9" s="118"/>
      <c r="C9" s="118"/>
      <c r="D9" s="118"/>
      <c r="E9" s="119"/>
      <c r="F9" s="55" t="s">
        <v>35</v>
      </c>
      <c r="G9" s="56"/>
      <c r="H9" s="131"/>
    </row>
    <row r="10" spans="1:9" x14ac:dyDescent="0.2">
      <c r="A10" s="162" t="s">
        <v>20</v>
      </c>
      <c r="B10" s="141" t="s">
        <v>21</v>
      </c>
      <c r="C10" s="142"/>
      <c r="D10" s="57" t="s">
        <v>6</v>
      </c>
      <c r="E10" s="58"/>
      <c r="F10" s="103"/>
      <c r="G10" s="101" t="s">
        <v>14</v>
      </c>
      <c r="H10" s="132" t="str">
        <f>IF(ISNUMBER(F10),IF(F10&lt;0,"?-?",IF(F10&lt;=10,F10*1.2,"?+?")),"")</f>
        <v/>
      </c>
    </row>
    <row r="11" spans="1:9" x14ac:dyDescent="0.2">
      <c r="A11" s="123"/>
      <c r="B11" s="137"/>
      <c r="C11" s="138"/>
      <c r="D11" s="59" t="s">
        <v>7</v>
      </c>
      <c r="E11" s="60"/>
      <c r="F11" s="103"/>
      <c r="G11" s="101"/>
      <c r="H11" s="132"/>
    </row>
    <row r="12" spans="1:9" x14ac:dyDescent="0.2">
      <c r="A12" s="123"/>
      <c r="B12" s="137"/>
      <c r="C12" s="138"/>
      <c r="D12" s="59" t="s">
        <v>8</v>
      </c>
      <c r="E12" s="60"/>
      <c r="F12" s="103"/>
      <c r="G12" s="101"/>
      <c r="H12" s="132"/>
    </row>
    <row r="13" spans="1:9" x14ac:dyDescent="0.2">
      <c r="A13" s="123"/>
      <c r="B13" s="137"/>
      <c r="C13" s="138"/>
      <c r="D13" s="61" t="s">
        <v>9</v>
      </c>
      <c r="E13" s="62"/>
      <c r="F13" s="103"/>
      <c r="G13" s="101"/>
      <c r="H13" s="132"/>
    </row>
    <row r="14" spans="1:9" ht="24" customHeight="1" thickBot="1" x14ac:dyDescent="0.25">
      <c r="A14" s="123"/>
      <c r="B14" s="137"/>
      <c r="C14" s="138"/>
      <c r="D14" s="63" t="s">
        <v>77</v>
      </c>
      <c r="E14" s="64"/>
      <c r="F14" s="6"/>
      <c r="G14" s="65" t="s">
        <v>15</v>
      </c>
      <c r="H14" s="9" t="str">
        <f>IF(ISNUMBER(F14),IF(AND(F14&gt;=0,F14&lt;=10),F14*0.4,"???"),"")</f>
        <v/>
      </c>
    </row>
    <row r="15" spans="1:9" ht="20.25" customHeight="1" x14ac:dyDescent="0.2">
      <c r="A15" s="122" t="s">
        <v>19</v>
      </c>
      <c r="B15" s="135" t="s">
        <v>18</v>
      </c>
      <c r="C15" s="136"/>
      <c r="D15" s="66" t="s">
        <v>10</v>
      </c>
      <c r="E15" s="67"/>
      <c r="F15" s="102"/>
      <c r="G15" s="139" t="s">
        <v>14</v>
      </c>
      <c r="H15" s="133" t="str">
        <f>IF(ISNUMBER(F15),IF(AND(F15&gt;=0,F15&lt;=10),F15*1.2,"???"),"")</f>
        <v/>
      </c>
    </row>
    <row r="16" spans="1:9" x14ac:dyDescent="0.2">
      <c r="A16" s="123"/>
      <c r="B16" s="137"/>
      <c r="C16" s="138"/>
      <c r="D16" s="61" t="s">
        <v>11</v>
      </c>
      <c r="E16" s="62"/>
      <c r="F16" s="103"/>
      <c r="G16" s="101"/>
      <c r="H16" s="132"/>
    </row>
    <row r="17" spans="1:8" ht="17.25" customHeight="1" x14ac:dyDescent="0.2">
      <c r="A17" s="123"/>
      <c r="B17" s="137"/>
      <c r="C17" s="138"/>
      <c r="D17" s="57" t="s">
        <v>12</v>
      </c>
      <c r="E17" s="58"/>
      <c r="F17" s="103"/>
      <c r="G17" s="101" t="s">
        <v>14</v>
      </c>
      <c r="H17" s="134" t="str">
        <f>IF(ISNUMBER(F17),IF(AND(F17&gt;=0,F17&lt;=10),F17*1.2,"???"),"")</f>
        <v/>
      </c>
    </row>
    <row r="18" spans="1:8" ht="13.5" thickBot="1" x14ac:dyDescent="0.25">
      <c r="A18" s="124"/>
      <c r="B18" s="137"/>
      <c r="C18" s="138"/>
      <c r="D18" s="59" t="s">
        <v>13</v>
      </c>
      <c r="E18" s="60"/>
      <c r="F18" s="104"/>
      <c r="G18" s="125"/>
      <c r="H18" s="132"/>
    </row>
    <row r="19" spans="1:8" ht="18" customHeight="1" x14ac:dyDescent="0.2">
      <c r="A19" s="122" t="s">
        <v>22</v>
      </c>
      <c r="B19" s="135" t="s">
        <v>78</v>
      </c>
      <c r="C19" s="136"/>
      <c r="D19" s="145" t="s">
        <v>57</v>
      </c>
      <c r="E19" s="146"/>
      <c r="F19" s="151"/>
      <c r="G19" s="155" t="s">
        <v>56</v>
      </c>
      <c r="H19" s="159" t="str">
        <f>IF(ISNUMBER(F19),IF(AND(F19&gt;=0,F19&lt;=10),F19*6,"???"),"")</f>
        <v/>
      </c>
    </row>
    <row r="20" spans="1:8" ht="12.75" customHeight="1" x14ac:dyDescent="0.2">
      <c r="A20" s="123"/>
      <c r="B20" s="137"/>
      <c r="C20" s="138"/>
      <c r="D20" s="147"/>
      <c r="E20" s="148"/>
      <c r="F20" s="152"/>
      <c r="G20" s="156"/>
      <c r="H20" s="160"/>
    </row>
    <row r="21" spans="1:8" ht="17.25" customHeight="1" x14ac:dyDescent="0.2">
      <c r="A21" s="123"/>
      <c r="B21" s="137"/>
      <c r="C21" s="138"/>
      <c r="D21" s="147"/>
      <c r="E21" s="148"/>
      <c r="F21" s="153"/>
      <c r="G21" s="157"/>
      <c r="H21" s="160"/>
    </row>
    <row r="22" spans="1:8" ht="12.75" customHeight="1" x14ac:dyDescent="0.2">
      <c r="A22" s="140"/>
      <c r="B22" s="143"/>
      <c r="C22" s="144"/>
      <c r="D22" s="149"/>
      <c r="E22" s="150"/>
      <c r="F22" s="154"/>
      <c r="G22" s="158"/>
      <c r="H22" s="161"/>
    </row>
    <row r="23" spans="1:8" ht="42.75" customHeight="1" x14ac:dyDescent="0.2">
      <c r="A23" s="126" t="s">
        <v>16</v>
      </c>
      <c r="B23" s="127"/>
      <c r="C23" s="127"/>
      <c r="D23" s="127"/>
      <c r="E23" s="127"/>
      <c r="F23" s="127"/>
      <c r="G23" s="128"/>
      <c r="H23" s="10" t="str">
        <f>IF(OR(ISNUMBER(H10),ISNUMBER(H14),ISNUMBER(H15),ISNUMBER(H17),ISNUMBER(H19)),SUM(H10:H19),"")</f>
        <v/>
      </c>
    </row>
    <row r="24" spans="1:8" x14ac:dyDescent="0.2">
      <c r="F24" s="68" t="s">
        <v>58</v>
      </c>
    </row>
    <row r="26" spans="1:8" ht="10.5" customHeight="1" x14ac:dyDescent="0.2"/>
  </sheetData>
  <sheetProtection password="CDA2" sheet="1" objects="1" scenarios="1" selectLockedCells="1"/>
  <mergeCells count="25">
    <mergeCell ref="A23:G23"/>
    <mergeCell ref="H7:H9"/>
    <mergeCell ref="H10:H13"/>
    <mergeCell ref="H15:H16"/>
    <mergeCell ref="H17:H18"/>
    <mergeCell ref="F10:F13"/>
    <mergeCell ref="B15:C18"/>
    <mergeCell ref="G15:G16"/>
    <mergeCell ref="A19:A22"/>
    <mergeCell ref="B10:C14"/>
    <mergeCell ref="B19:C22"/>
    <mergeCell ref="D19:E22"/>
    <mergeCell ref="F19:F22"/>
    <mergeCell ref="G19:G22"/>
    <mergeCell ref="H19:H22"/>
    <mergeCell ref="A10:A14"/>
    <mergeCell ref="G10:G13"/>
    <mergeCell ref="F15:F16"/>
    <mergeCell ref="F17:F18"/>
    <mergeCell ref="E1:H1"/>
    <mergeCell ref="A2:H2"/>
    <mergeCell ref="A7:E9"/>
    <mergeCell ref="G4:H4"/>
    <mergeCell ref="A15:A18"/>
    <mergeCell ref="G17:G18"/>
  </mergeCells>
  <phoneticPr fontId="0" type="noConversion"/>
  <pageMargins left="0.59055118110236227" right="0.59055118110236227" top="0.78740157480314965" bottom="0.98425196850393704" header="0.51181102362204722" footer="0.51181102362204722"/>
  <pageSetup paperSize="9" orientation="portrait" r:id="rId1"/>
  <headerFooter alignWithMargins="0">
    <oddFooter>&amp;R&amp;A (3)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opLeftCell="A2" zoomScaleNormal="100" workbookViewId="0">
      <selection activeCell="F10" sqref="F10:F12"/>
    </sheetView>
  </sheetViews>
  <sheetFormatPr baseColWidth="10" defaultRowHeight="12.75" x14ac:dyDescent="0.2"/>
  <cols>
    <col min="1" max="1" width="3" style="31" customWidth="1"/>
    <col min="2" max="2" width="18.7109375" style="31" customWidth="1"/>
    <col min="3" max="4" width="11.42578125" style="31"/>
    <col min="5" max="5" width="22.7109375" style="31" customWidth="1"/>
    <col min="6" max="6" width="8.28515625" style="31" customWidth="1"/>
    <col min="7" max="7" width="6.85546875" style="31" customWidth="1"/>
    <col min="8" max="8" width="10.42578125" style="31" customWidth="1"/>
    <col min="9" max="16384" width="11.42578125" style="31"/>
  </cols>
  <sheetData>
    <row r="1" spans="1:8" ht="33.75" customHeight="1" thickBot="1" x14ac:dyDescent="0.25">
      <c r="A1" s="83" t="s">
        <v>59</v>
      </c>
      <c r="B1" s="84"/>
      <c r="C1" s="84"/>
      <c r="D1" s="85"/>
      <c r="E1" s="105" t="str">
        <f ca="1">'Blatt 1'!E1:H1</f>
        <v>Sommer 2021</v>
      </c>
      <c r="F1" s="106"/>
      <c r="G1" s="106"/>
      <c r="H1" s="107"/>
    </row>
    <row r="2" spans="1:8" ht="37.5" customHeight="1" thickBot="1" x14ac:dyDescent="0.25">
      <c r="A2" s="108" t="s">
        <v>60</v>
      </c>
      <c r="B2" s="109"/>
      <c r="C2" s="109"/>
      <c r="D2" s="109"/>
      <c r="E2" s="109"/>
      <c r="F2" s="109"/>
      <c r="G2" s="109"/>
      <c r="H2" s="110"/>
    </row>
    <row r="3" spans="1:8" ht="15.75" x14ac:dyDescent="0.2">
      <c r="A3" s="87"/>
      <c r="B3" s="88"/>
      <c r="C3" s="89"/>
      <c r="D3" s="90"/>
      <c r="E3" s="91"/>
      <c r="F3" s="90"/>
      <c r="G3" s="88"/>
      <c r="H3" s="89"/>
    </row>
    <row r="4" spans="1:8" ht="14.25" customHeight="1" x14ac:dyDescent="0.2">
      <c r="A4" s="47" t="s">
        <v>61</v>
      </c>
      <c r="B4" s="48"/>
      <c r="C4" s="49"/>
      <c r="D4" s="50" t="s">
        <v>62</v>
      </c>
      <c r="E4" s="78" t="str">
        <f>IF(ISTEXT('Blatt 1'!E4),'Blatt 1'!E4,"")</f>
        <v/>
      </c>
      <c r="F4" s="50" t="s">
        <v>0</v>
      </c>
      <c r="G4" s="163" t="str">
        <f>IF(ISNUMBER('Blatt 1'!G4),'Blatt 1'!G4,"")</f>
        <v/>
      </c>
      <c r="H4" s="164"/>
    </row>
    <row r="5" spans="1:8" ht="13.5" thickBot="1" x14ac:dyDescent="0.25">
      <c r="A5" s="22"/>
      <c r="B5" s="23"/>
      <c r="C5" s="24"/>
      <c r="D5" s="22"/>
      <c r="E5" s="24"/>
      <c r="F5" s="22"/>
      <c r="G5" s="23"/>
      <c r="H5" s="24"/>
    </row>
    <row r="6" spans="1:8" ht="37.5" customHeight="1" x14ac:dyDescent="0.2">
      <c r="A6" s="30"/>
      <c r="B6" s="27"/>
      <c r="C6" s="27"/>
      <c r="D6" s="27"/>
      <c r="E6" s="27"/>
      <c r="F6" s="28"/>
      <c r="G6" s="28"/>
      <c r="H6" s="29"/>
    </row>
    <row r="7" spans="1:8" ht="15" x14ac:dyDescent="0.25">
      <c r="A7" s="111" t="s">
        <v>2</v>
      </c>
      <c r="B7" s="112"/>
      <c r="C7" s="112"/>
      <c r="D7" s="112"/>
      <c r="E7" s="113"/>
      <c r="F7" s="53" t="s">
        <v>3</v>
      </c>
      <c r="G7" s="54"/>
      <c r="H7" s="129" t="s">
        <v>23</v>
      </c>
    </row>
    <row r="8" spans="1:8" ht="15" x14ac:dyDescent="0.25">
      <c r="A8" s="114"/>
      <c r="B8" s="115"/>
      <c r="C8" s="115"/>
      <c r="D8" s="115"/>
      <c r="E8" s="116"/>
      <c r="F8" s="53" t="s">
        <v>4</v>
      </c>
      <c r="G8" s="54" t="s">
        <v>5</v>
      </c>
      <c r="H8" s="130"/>
    </row>
    <row r="9" spans="1:8" ht="15" x14ac:dyDescent="0.25">
      <c r="A9" s="117"/>
      <c r="B9" s="118"/>
      <c r="C9" s="118"/>
      <c r="D9" s="118"/>
      <c r="E9" s="119"/>
      <c r="F9" s="53" t="s">
        <v>35</v>
      </c>
      <c r="G9" s="54"/>
      <c r="H9" s="130"/>
    </row>
    <row r="10" spans="1:8" ht="18" customHeight="1" x14ac:dyDescent="0.2">
      <c r="A10" s="166" t="s">
        <v>20</v>
      </c>
      <c r="B10" s="165" t="s">
        <v>24</v>
      </c>
      <c r="C10" s="137"/>
      <c r="D10" s="57" t="s">
        <v>28</v>
      </c>
      <c r="E10" s="92"/>
      <c r="F10" s="104"/>
      <c r="G10" s="125" t="s">
        <v>31</v>
      </c>
      <c r="H10" s="174" t="str">
        <f>IF(ISNUMBER(F10),IF(F10&lt;0,"?-?",IF(F10&lt;=10,F10,"?+?")),"")</f>
        <v/>
      </c>
    </row>
    <row r="11" spans="1:8" ht="18.75" customHeight="1" x14ac:dyDescent="0.2">
      <c r="A11" s="123"/>
      <c r="B11" s="137"/>
      <c r="C11" s="137"/>
      <c r="D11" s="59" t="s">
        <v>29</v>
      </c>
      <c r="E11" s="92"/>
      <c r="F11" s="152"/>
      <c r="G11" s="156"/>
      <c r="H11" s="175"/>
    </row>
    <row r="12" spans="1:8" x14ac:dyDescent="0.2">
      <c r="A12" s="123"/>
      <c r="B12" s="137"/>
      <c r="C12" s="137"/>
      <c r="D12" s="59" t="s">
        <v>30</v>
      </c>
      <c r="E12" s="92"/>
      <c r="F12" s="152"/>
      <c r="G12" s="156"/>
      <c r="H12" s="175"/>
    </row>
    <row r="13" spans="1:8" ht="5.25" customHeight="1" thickBot="1" x14ac:dyDescent="0.25">
      <c r="A13" s="123"/>
      <c r="B13" s="137"/>
      <c r="C13" s="138"/>
      <c r="D13" s="93"/>
      <c r="E13" s="94"/>
      <c r="F13" s="32"/>
      <c r="G13" s="81"/>
      <c r="H13" s="11"/>
    </row>
    <row r="14" spans="1:8" ht="20.25" customHeight="1" x14ac:dyDescent="0.2">
      <c r="A14" s="122" t="s">
        <v>19</v>
      </c>
      <c r="B14" s="135" t="s">
        <v>25</v>
      </c>
      <c r="C14" s="136"/>
      <c r="D14" s="66" t="s">
        <v>32</v>
      </c>
      <c r="E14" s="67"/>
      <c r="F14" s="151"/>
      <c r="G14" s="155" t="s">
        <v>52</v>
      </c>
      <c r="H14" s="159" t="str">
        <f>IF(ISNUMBER(F14),IF(F14&lt;0,"?-?",IF(F14&lt;=10,F14*1.6,"?+?")),"")</f>
        <v/>
      </c>
    </row>
    <row r="15" spans="1:8" ht="15" customHeight="1" x14ac:dyDescent="0.2">
      <c r="A15" s="123"/>
      <c r="B15" s="137"/>
      <c r="C15" s="137"/>
      <c r="D15" s="59" t="s">
        <v>33</v>
      </c>
      <c r="E15" s="60"/>
      <c r="F15" s="168"/>
      <c r="G15" s="156"/>
      <c r="H15" s="170"/>
    </row>
    <row r="16" spans="1:8" ht="18" customHeight="1" thickBot="1" x14ac:dyDescent="0.25">
      <c r="A16" s="124"/>
      <c r="B16" s="137"/>
      <c r="C16" s="138"/>
      <c r="D16" s="59" t="s">
        <v>34</v>
      </c>
      <c r="E16" s="60"/>
      <c r="F16" s="169"/>
      <c r="G16" s="167"/>
      <c r="H16" s="171"/>
    </row>
    <row r="17" spans="1:8" ht="18" customHeight="1" x14ac:dyDescent="0.2">
      <c r="A17" s="122" t="s">
        <v>22</v>
      </c>
      <c r="B17" s="135" t="s">
        <v>26</v>
      </c>
      <c r="C17" s="136"/>
      <c r="D17" s="66" t="s">
        <v>36</v>
      </c>
      <c r="E17" s="67"/>
      <c r="F17" s="151"/>
      <c r="G17" s="155" t="s">
        <v>31</v>
      </c>
      <c r="H17" s="159" t="str">
        <f>IF(ISNUMBER(F17),IF(F17&lt;0,"?-?",IF(F17&lt;=10,F17,"?+?")),"")</f>
        <v/>
      </c>
    </row>
    <row r="18" spans="1:8" x14ac:dyDescent="0.2">
      <c r="A18" s="123"/>
      <c r="B18" s="137"/>
      <c r="C18" s="137"/>
      <c r="D18" s="59" t="s">
        <v>37</v>
      </c>
      <c r="E18" s="60"/>
      <c r="F18" s="168"/>
      <c r="G18" s="178"/>
      <c r="H18" s="170"/>
    </row>
    <row r="19" spans="1:8" ht="17.25" customHeight="1" thickBot="1" x14ac:dyDescent="0.25">
      <c r="A19" s="124"/>
      <c r="B19" s="176"/>
      <c r="C19" s="177"/>
      <c r="D19" s="95" t="s">
        <v>38</v>
      </c>
      <c r="E19" s="96"/>
      <c r="F19" s="169"/>
      <c r="G19" s="167" t="s">
        <v>17</v>
      </c>
      <c r="H19" s="171"/>
    </row>
    <row r="20" spans="1:8" ht="15.75" thickBot="1" x14ac:dyDescent="0.25">
      <c r="A20" s="80"/>
      <c r="B20" s="80"/>
      <c r="C20" s="80"/>
      <c r="D20" s="92"/>
      <c r="E20" s="92"/>
      <c r="F20" s="97"/>
      <c r="G20" s="97"/>
      <c r="H20" s="12"/>
    </row>
    <row r="21" spans="1:8" ht="21.75" customHeight="1" x14ac:dyDescent="0.2">
      <c r="A21" s="122" t="s">
        <v>39</v>
      </c>
      <c r="B21" s="135" t="s">
        <v>40</v>
      </c>
      <c r="C21" s="136"/>
      <c r="D21" s="98" t="s">
        <v>41</v>
      </c>
      <c r="E21" s="98"/>
      <c r="F21" s="7"/>
      <c r="G21" s="82" t="s">
        <v>52</v>
      </c>
      <c r="H21" s="13" t="str">
        <f>IF(ISNUMBER(F21),IF(F21&lt;0,"?-?",IF(F21&lt;=10,F21*1.6,"?+?")),"")</f>
        <v/>
      </c>
    </row>
    <row r="22" spans="1:8" ht="18" customHeight="1" x14ac:dyDescent="0.2">
      <c r="A22" s="123"/>
      <c r="B22" s="137"/>
      <c r="C22" s="137"/>
      <c r="D22" s="99" t="s">
        <v>42</v>
      </c>
      <c r="E22" s="99"/>
      <c r="F22" s="5"/>
      <c r="G22" s="79" t="s">
        <v>52</v>
      </c>
      <c r="H22" s="14" t="str">
        <f>IF(ISNUMBER(F22),IF(F22&lt;0,"?-?",IF(F22&lt;=10,F22*1.6,"?+?")),"")</f>
        <v/>
      </c>
    </row>
    <row r="23" spans="1:8" ht="18" customHeight="1" x14ac:dyDescent="0.2">
      <c r="A23" s="123"/>
      <c r="B23" s="137"/>
      <c r="C23" s="138"/>
      <c r="D23" s="99" t="s">
        <v>43</v>
      </c>
      <c r="E23" s="99"/>
      <c r="F23" s="5"/>
      <c r="G23" s="79" t="s">
        <v>52</v>
      </c>
      <c r="H23" s="14" t="str">
        <f>IF(ISNUMBER(F23),IF(F23&lt;0,"?-?",IF(F23&lt;=10,F23*1.6,"?+?")),"")</f>
        <v/>
      </c>
    </row>
    <row r="24" spans="1:8" ht="28.5" customHeight="1" x14ac:dyDescent="0.2">
      <c r="A24" s="100"/>
      <c r="B24" s="179"/>
      <c r="C24" s="144"/>
      <c r="D24" s="180" t="s">
        <v>44</v>
      </c>
      <c r="E24" s="181"/>
      <c r="F24" s="5"/>
      <c r="G24" s="79" t="s">
        <v>52</v>
      </c>
      <c r="H24" s="15" t="str">
        <f>IF(ISNUMBER(F24),IF(F24&lt;0,"?-?",IF(F24&lt;=10,F24*1.6,"?+?")),"")</f>
        <v/>
      </c>
    </row>
    <row r="25" spans="1:8" ht="42.75" customHeight="1" x14ac:dyDescent="0.2">
      <c r="A25" s="172" t="s">
        <v>27</v>
      </c>
      <c r="B25" s="173"/>
      <c r="C25" s="173"/>
      <c r="D25" s="127"/>
      <c r="E25" s="127"/>
      <c r="F25" s="127"/>
      <c r="G25" s="128"/>
      <c r="H25" s="16" t="str">
        <f>IF(OR(ISNUMBER(H10),ISNUMBER(H14),ISNUMBER(H17),ISNUMBER(H21),ISNUMBER(H22),ISNUMBER(H23),ISNUMBER(H24)),SUM(H10:H24),"")</f>
        <v/>
      </c>
    </row>
    <row r="26" spans="1:8" x14ac:dyDescent="0.2">
      <c r="F26" s="68" t="s">
        <v>58</v>
      </c>
    </row>
  </sheetData>
  <sheetProtection password="CDA2" sheet="1" selectLockedCells="1"/>
  <mergeCells count="25">
    <mergeCell ref="A2:H2"/>
    <mergeCell ref="E1:H1"/>
    <mergeCell ref="A25:G25"/>
    <mergeCell ref="H7:H9"/>
    <mergeCell ref="H10:H12"/>
    <mergeCell ref="B17:C19"/>
    <mergeCell ref="F17:F19"/>
    <mergeCell ref="G17:G19"/>
    <mergeCell ref="H17:H19"/>
    <mergeCell ref="A21:A23"/>
    <mergeCell ref="B24:C24"/>
    <mergeCell ref="D24:E24"/>
    <mergeCell ref="B14:C16"/>
    <mergeCell ref="A14:A16"/>
    <mergeCell ref="B21:C23"/>
    <mergeCell ref="A17:A19"/>
    <mergeCell ref="G4:H4"/>
    <mergeCell ref="A7:E9"/>
    <mergeCell ref="B10:C13"/>
    <mergeCell ref="A10:A13"/>
    <mergeCell ref="G14:G16"/>
    <mergeCell ref="G10:G12"/>
    <mergeCell ref="F10:F12"/>
    <mergeCell ref="F14:F16"/>
    <mergeCell ref="H14:H16"/>
  </mergeCells>
  <phoneticPr fontId="0" type="noConversion"/>
  <pageMargins left="0.59055118110236227" right="0.39370078740157483" top="0.78740157480314965" bottom="0.98425196850393704" header="0.51181102362204722" footer="0.51181102362204722"/>
  <pageSetup paperSize="9" orientation="portrait" horizontalDpi="180" verticalDpi="180" r:id="rId1"/>
  <headerFooter alignWithMargins="0">
    <oddFooter>&amp;R&amp;A (3)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opLeftCell="A82" zoomScale="115" zoomScaleNormal="115" workbookViewId="0">
      <selection activeCell="A26" sqref="A26"/>
    </sheetView>
  </sheetViews>
  <sheetFormatPr baseColWidth="10" defaultRowHeight="12.75" x14ac:dyDescent="0.2"/>
  <cols>
    <col min="1" max="1" width="8" customWidth="1"/>
    <col min="2" max="2" width="10.85546875" customWidth="1"/>
    <col min="3" max="3" width="13" customWidth="1"/>
    <col min="4" max="4" width="12.28515625" bestFit="1" customWidth="1"/>
    <col min="5" max="5" width="8.5703125" customWidth="1"/>
    <col min="6" max="6" width="7.5703125" customWidth="1"/>
    <col min="7" max="7" width="1.85546875" customWidth="1"/>
    <col min="8" max="9" width="9.5703125" customWidth="1"/>
    <col min="10" max="10" width="7.140625" customWidth="1"/>
    <col min="11" max="11" width="3.5703125" customWidth="1"/>
  </cols>
  <sheetData>
    <row r="1" spans="1:11" ht="36.75" customHeight="1" thickTop="1" thickBot="1" x14ac:dyDescent="0.25">
      <c r="A1" s="69" t="s">
        <v>59</v>
      </c>
      <c r="B1" s="70"/>
      <c r="C1" s="70"/>
      <c r="D1" s="70"/>
      <c r="E1" s="71"/>
      <c r="F1" s="182" t="str">
        <f ca="1">'Blatt 1'!E1</f>
        <v>Sommer 2021</v>
      </c>
      <c r="G1" s="183"/>
      <c r="H1" s="183"/>
      <c r="I1" s="183"/>
      <c r="J1" s="183"/>
      <c r="K1" s="184"/>
    </row>
    <row r="2" spans="1:11" ht="36" customHeight="1" thickTop="1" thickBot="1" x14ac:dyDescent="0.25">
      <c r="A2" s="195" t="s">
        <v>60</v>
      </c>
      <c r="B2" s="196"/>
      <c r="C2" s="196"/>
      <c r="D2" s="196"/>
      <c r="E2" s="196"/>
      <c r="F2" s="196"/>
      <c r="G2" s="196"/>
      <c r="H2" s="196"/>
      <c r="I2" s="196"/>
      <c r="J2" s="196"/>
      <c r="K2" s="197"/>
    </row>
    <row r="3" spans="1:11" ht="36" customHeight="1" thickTop="1" thickBot="1" x14ac:dyDescent="0.25">
      <c r="A3" s="72" t="s">
        <v>74</v>
      </c>
      <c r="B3" s="73"/>
      <c r="C3" s="74"/>
      <c r="D3" s="75" t="s">
        <v>62</v>
      </c>
      <c r="E3" s="200" t="str">
        <f>IF(ISTEXT('Blatt 1'!E4),'Blatt 1'!E4,"")</f>
        <v/>
      </c>
      <c r="F3" s="200"/>
      <c r="G3" s="200"/>
      <c r="H3" s="201"/>
      <c r="I3" s="76" t="s">
        <v>0</v>
      </c>
      <c r="J3" s="198" t="str">
        <f>IF(ISNUMBER('Blatt 1'!G4),'Blatt 1'!G4,"")</f>
        <v/>
      </c>
      <c r="K3" s="199"/>
    </row>
    <row r="4" spans="1:11" ht="15" customHeight="1" thickTop="1" x14ac:dyDescent="0.2">
      <c r="A4" s="46"/>
      <c r="B4" s="46"/>
      <c r="C4" s="46"/>
      <c r="D4" s="46"/>
      <c r="E4" s="46"/>
      <c r="F4" s="46"/>
      <c r="G4" s="46"/>
      <c r="H4" s="46"/>
      <c r="I4" s="43"/>
      <c r="J4" s="43"/>
      <c r="K4" s="43"/>
    </row>
    <row r="5" spans="1:11" ht="15.75" x14ac:dyDescent="0.2">
      <c r="A5" s="44"/>
      <c r="B5" s="45"/>
      <c r="C5" s="45"/>
      <c r="D5" s="45"/>
      <c r="E5" s="44"/>
      <c r="F5" s="45"/>
      <c r="G5" s="45"/>
      <c r="H5" s="45"/>
      <c r="I5" s="43"/>
      <c r="J5" s="43"/>
      <c r="K5" s="43"/>
    </row>
    <row r="6" spans="1:11" x14ac:dyDescent="0.2">
      <c r="A6" s="31"/>
      <c r="B6" s="31"/>
      <c r="C6" s="31"/>
      <c r="D6" s="31"/>
      <c r="E6" s="31"/>
      <c r="F6" s="31"/>
      <c r="G6" s="31"/>
      <c r="H6" s="31"/>
    </row>
    <row r="7" spans="1:11" x14ac:dyDescent="0.2">
      <c r="A7" s="31"/>
      <c r="B7" s="31"/>
      <c r="C7" s="31"/>
      <c r="D7" s="31"/>
      <c r="E7" s="31"/>
      <c r="F7" s="31"/>
      <c r="G7" s="31"/>
      <c r="H7" s="31"/>
    </row>
    <row r="8" spans="1:11" ht="25.5" customHeight="1" x14ac:dyDescent="0.2">
      <c r="A8" s="31"/>
      <c r="B8" s="31"/>
      <c r="C8" s="31"/>
      <c r="D8" s="31"/>
      <c r="E8" s="31"/>
      <c r="F8" s="31"/>
      <c r="G8" s="31"/>
      <c r="H8" s="31"/>
    </row>
    <row r="9" spans="1:11" ht="26.25" x14ac:dyDescent="0.4">
      <c r="A9" s="20" t="s">
        <v>45</v>
      </c>
    </row>
    <row r="10" spans="1:11" ht="33.75" customHeight="1" x14ac:dyDescent="0.2"/>
    <row r="11" spans="1:11" ht="31.5" customHeight="1" x14ac:dyDescent="0.2">
      <c r="A11" s="189" t="s">
        <v>46</v>
      </c>
      <c r="B11" s="190"/>
      <c r="C11" s="191"/>
      <c r="D11" s="2" t="s">
        <v>47</v>
      </c>
      <c r="E11" s="2" t="s">
        <v>5</v>
      </c>
      <c r="F11" s="192" t="s">
        <v>47</v>
      </c>
      <c r="G11" s="192"/>
    </row>
    <row r="12" spans="1:11" ht="28.5" customHeight="1" x14ac:dyDescent="0.2">
      <c r="A12" s="21" t="s">
        <v>1</v>
      </c>
      <c r="B12" s="21"/>
      <c r="C12" s="21"/>
      <c r="D12" s="39" t="str">
        <f>IF(ISNUMBER('Blatt 1'!H23),ROUND('Blatt 1'!H23,0),"")</f>
        <v/>
      </c>
      <c r="E12" s="1" t="s">
        <v>73</v>
      </c>
      <c r="F12" s="193" t="str">
        <f>IF(ISNUMBER(D12),ROUND(D12*50,0),"")</f>
        <v/>
      </c>
      <c r="G12" s="194"/>
    </row>
    <row r="13" spans="1:11" ht="28.5" customHeight="1" thickBot="1" x14ac:dyDescent="0.25">
      <c r="A13" s="21" t="s">
        <v>48</v>
      </c>
      <c r="B13" s="21"/>
      <c r="C13" s="21"/>
      <c r="D13" s="39" t="str">
        <f>IF(ISNUMBER('Blatt 2'!H25),ROUND('Blatt 2'!H25,0),"")</f>
        <v/>
      </c>
      <c r="E13" s="1" t="s">
        <v>73</v>
      </c>
      <c r="F13" s="193" t="str">
        <f>IF(ISNUMBER(D13),ROUND(D13*50,0),"")</f>
        <v/>
      </c>
      <c r="G13" s="194"/>
    </row>
    <row r="14" spans="1:11" ht="36.75" customHeight="1" thickTop="1" thickBot="1" x14ac:dyDescent="0.25">
      <c r="H14" s="40" t="str">
        <f>IF(SUM(F12:G13)&gt;0,SUM(F12:G13),"")</f>
        <v/>
      </c>
      <c r="I14" s="34" t="s">
        <v>72</v>
      </c>
    </row>
    <row r="15" spans="1:11" ht="42.75" customHeight="1" thickTop="1" thickBot="1" x14ac:dyDescent="0.25">
      <c r="A15" s="35" t="s">
        <v>63</v>
      </c>
      <c r="B15" s="36"/>
      <c r="C15" s="36"/>
      <c r="D15" s="36"/>
      <c r="E15" s="36"/>
      <c r="F15" s="37"/>
      <c r="G15" s="38"/>
      <c r="H15" s="38"/>
      <c r="I15" s="38"/>
      <c r="J15" s="185" t="str">
        <f>IF(OR(ISNUMBER(F12),ISNUMBER(F13)),ROUND(SUM(F12:G13)/100,0),"")</f>
        <v/>
      </c>
      <c r="K15" s="186"/>
    </row>
    <row r="16" spans="1:11" ht="15" thickTop="1" x14ac:dyDescent="0.2">
      <c r="H16" s="187" t="s">
        <v>64</v>
      </c>
      <c r="I16" s="188"/>
      <c r="J16" s="188"/>
      <c r="K16" s="188"/>
    </row>
    <row r="19" spans="1:5" x14ac:dyDescent="0.2">
      <c r="A19" s="41" t="s">
        <v>75</v>
      </c>
      <c r="B19" s="41"/>
    </row>
    <row r="20" spans="1:5" ht="18" customHeight="1" x14ac:dyDescent="0.2">
      <c r="A20" s="42" t="s">
        <v>69</v>
      </c>
      <c r="B20" s="41" t="s">
        <v>65</v>
      </c>
    </row>
    <row r="21" spans="1:5" x14ac:dyDescent="0.2">
      <c r="A21" s="42" t="s">
        <v>69</v>
      </c>
      <c r="B21" s="41" t="s">
        <v>66</v>
      </c>
    </row>
    <row r="22" spans="1:5" x14ac:dyDescent="0.2">
      <c r="A22" s="42" t="s">
        <v>69</v>
      </c>
      <c r="B22" s="41" t="s">
        <v>67</v>
      </c>
    </row>
    <row r="23" spans="1:5" ht="17.25" customHeight="1" x14ac:dyDescent="0.2">
      <c r="A23" s="41" t="s">
        <v>68</v>
      </c>
      <c r="B23" s="41"/>
    </row>
    <row r="25" spans="1:5" ht="38.25" customHeight="1" x14ac:dyDescent="0.2"/>
    <row r="26" spans="1:5" x14ac:dyDescent="0.2">
      <c r="A26" s="18" t="s">
        <v>51</v>
      </c>
      <c r="B26" s="17">
        <f ca="1">TODAY()</f>
        <v>44375</v>
      </c>
      <c r="C26" s="3"/>
    </row>
    <row r="27" spans="1:5" x14ac:dyDescent="0.2">
      <c r="A27" s="4" t="s">
        <v>49</v>
      </c>
    </row>
    <row r="31" spans="1:5" x14ac:dyDescent="0.2">
      <c r="C31" s="8"/>
      <c r="D31" s="8"/>
      <c r="E31" s="8"/>
    </row>
    <row r="32" spans="1:5" x14ac:dyDescent="0.2">
      <c r="A32" t="s">
        <v>50</v>
      </c>
      <c r="C32" s="18"/>
      <c r="D32" s="18"/>
      <c r="E32" s="18"/>
    </row>
    <row r="33" spans="3:5" ht="24" customHeight="1" x14ac:dyDescent="0.2">
      <c r="C33" s="19"/>
      <c r="D33" s="19"/>
      <c r="E33" s="19"/>
    </row>
    <row r="34" spans="3:5" ht="24" customHeight="1" x14ac:dyDescent="0.2">
      <c r="C34" s="18"/>
      <c r="D34" s="18"/>
      <c r="E34" s="18"/>
    </row>
  </sheetData>
  <sheetProtection password="CDA2" sheet="1" selectLockedCells="1"/>
  <mergeCells count="10">
    <mergeCell ref="F1:K1"/>
    <mergeCell ref="J15:K15"/>
    <mergeCell ref="H16:K16"/>
    <mergeCell ref="A11:C11"/>
    <mergeCell ref="F11:G11"/>
    <mergeCell ref="F12:G12"/>
    <mergeCell ref="F13:G13"/>
    <mergeCell ref="A2:K2"/>
    <mergeCell ref="J3:K3"/>
    <mergeCell ref="E3:H3"/>
  </mergeCells>
  <phoneticPr fontId="0" type="noConversion"/>
  <pageMargins left="0.59055118110236227" right="0.59055118110236227" top="0.78740157480314965" bottom="0.98425196850393704" header="0.51181102362204722" footer="0.51181102362204722"/>
  <pageSetup paperSize="9" orientation="portrait" horizontalDpi="180" verticalDpi="180" r:id="rId1"/>
  <headerFooter alignWithMargins="0">
    <oddFooter>&amp;R&amp;A (3)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Hinweise</vt:lpstr>
      <vt:lpstr>Blatt 1</vt:lpstr>
      <vt:lpstr>Blatt 2</vt:lpstr>
      <vt:lpstr>Blatt 3</vt:lpstr>
    </vt:vector>
  </TitlesOfParts>
  <Company>EDV-Schulen Plattling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</dc:creator>
  <cp:lastModifiedBy>Köckeis Heidi</cp:lastModifiedBy>
  <cp:lastPrinted>2021-06-28T13:08:38Z</cp:lastPrinted>
  <dcterms:created xsi:type="dcterms:W3CDTF">2001-06-22T08:49:28Z</dcterms:created>
  <dcterms:modified xsi:type="dcterms:W3CDTF">2021-06-28T13:12:53Z</dcterms:modified>
</cp:coreProperties>
</file>