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thieupardini/Desktop/CL10 Projet/"/>
    </mc:Choice>
  </mc:AlternateContent>
  <xr:revisionPtr revIDLastSave="0" documentId="13_ncr:1_{26A03C8B-09BB-5D41-8B67-E916B997F62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L2" i="1" a="1"/>
  <c r="L2" i="1" s="1"/>
  <c r="S3" i="1" a="1"/>
  <c r="S3" i="1" s="1"/>
  <c r="T3" i="1" a="1"/>
  <c r="T3" i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/>
  <c r="AC3" i="1" a="1"/>
  <c r="AC3" i="1" s="1"/>
  <c r="AD3" i="1" a="1"/>
  <c r="AD3" i="1" s="1"/>
  <c r="AE3" i="1" a="1"/>
  <c r="AE3" i="1" s="1"/>
  <c r="AF3" i="1" a="1"/>
  <c r="AF3" i="1" s="1"/>
  <c r="AG3" i="1" a="1"/>
  <c r="AG3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S5" i="1" a="1"/>
  <c r="S5" i="1" s="1"/>
  <c r="T5" i="1" a="1"/>
  <c r="T5" i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S7" i="1" a="1"/>
  <c r="S7" i="1" s="1"/>
  <c r="T7" i="1" a="1"/>
  <c r="T7" i="1" s="1"/>
  <c r="U7" i="1" a="1"/>
  <c r="U7" i="1" s="1"/>
  <c r="V7" i="1" a="1"/>
  <c r="V7" i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F7" i="1" a="1"/>
  <c r="AF7" i="1" s="1"/>
  <c r="AG7" i="1" a="1"/>
  <c r="AG7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 s="1"/>
  <c r="AE8" i="1" a="1"/>
  <c r="AE8" i="1"/>
  <c r="AF8" i="1" a="1"/>
  <c r="AF8" i="1" s="1"/>
  <c r="AG8" i="1" a="1"/>
  <c r="AG8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AC9" i="1" a="1"/>
  <c r="AC9" i="1" s="1"/>
  <c r="AD9" i="1" a="1"/>
  <c r="AD9" i="1" s="1"/>
  <c r="AE9" i="1" a="1"/>
  <c r="AE9" i="1" s="1"/>
  <c r="AF9" i="1" a="1"/>
  <c r="AF9" i="1"/>
  <c r="AG9" i="1" a="1"/>
  <c r="AG9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AC10" i="1" a="1"/>
  <c r="AC10" i="1"/>
  <c r="AD10" i="1" a="1"/>
  <c r="AD10" i="1" s="1"/>
  <c r="AE10" i="1" a="1"/>
  <c r="AE10" i="1" s="1"/>
  <c r="AF10" i="1" a="1"/>
  <c r="AF10" i="1" s="1"/>
  <c r="AG10" i="1" a="1"/>
  <c r="AG10" i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AD11" i="1" a="1"/>
  <c r="AD11" i="1" s="1"/>
  <c r="AE11" i="1" a="1"/>
  <c r="AE11" i="1" s="1"/>
  <c r="AF11" i="1" a="1"/>
  <c r="AF11" i="1" s="1"/>
  <c r="AG11" i="1" a="1"/>
  <c r="AG11" i="1" s="1"/>
  <c r="S12" i="1" a="1"/>
  <c r="S12" i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 s="1"/>
  <c r="S13" i="1" a="1"/>
  <c r="S13" i="1" s="1"/>
  <c r="T13" i="1" a="1"/>
  <c r="T13" i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AC13" i="1" a="1"/>
  <c r="AC13" i="1" s="1"/>
  <c r="AD13" i="1" a="1"/>
  <c r="AD13" i="1" s="1"/>
  <c r="AE13" i="1" a="1"/>
  <c r="AE13" i="1" s="1"/>
  <c r="AF13" i="1" a="1"/>
  <c r="AF13" i="1" s="1"/>
  <c r="AG13" i="1" a="1"/>
  <c r="AG13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/>
  <c r="Z14" i="1" a="1"/>
  <c r="Z14" i="1" s="1"/>
  <c r="AA14" i="1" a="1"/>
  <c r="AA14" i="1"/>
  <c r="AB14" i="1" a="1"/>
  <c r="AB14" i="1" s="1"/>
  <c r="AC14" i="1" a="1"/>
  <c r="AC14" i="1" s="1"/>
  <c r="AD14" i="1" a="1"/>
  <c r="AD14" i="1" s="1"/>
  <c r="AE14" i="1" a="1"/>
  <c r="AE14" i="1" s="1"/>
  <c r="AF14" i="1" a="1"/>
  <c r="AF14" i="1" s="1"/>
  <c r="AG14" i="1" a="1"/>
  <c r="AG14" i="1"/>
  <c r="S15" i="1" a="1"/>
  <c r="S15" i="1" s="1"/>
  <c r="T15" i="1" a="1"/>
  <c r="T15" i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/>
  <c r="AA15" i="1" a="1"/>
  <c r="AA15" i="1" s="1"/>
  <c r="AB15" i="1" a="1"/>
  <c r="AB15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AD16" i="1" a="1"/>
  <c r="AD16" i="1" s="1"/>
  <c r="AE16" i="1" a="1"/>
  <c r="AE16" i="1" s="1"/>
  <c r="AF16" i="1" a="1"/>
  <c r="AF16" i="1" s="1"/>
  <c r="AG16" i="1" a="1"/>
  <c r="AG16" i="1" s="1"/>
  <c r="T2" i="1" a="1"/>
  <c r="T2" i="1" s="1"/>
  <c r="U2" i="1" a="1"/>
  <c r="U2" i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AB2" i="1" a="1"/>
  <c r="AB2" i="1" s="1"/>
  <c r="AC2" i="1" a="1"/>
  <c r="AC2" i="1"/>
  <c r="AD2" i="1" a="1"/>
  <c r="AD2" i="1" s="1"/>
  <c r="AE2" i="1" a="1"/>
  <c r="AE2" i="1" s="1"/>
  <c r="AF2" i="1" a="1"/>
  <c r="AF2" i="1" s="1"/>
  <c r="AG2" i="1" a="1"/>
  <c r="AG2" i="1" s="1"/>
  <c r="S2" i="1" a="1"/>
  <c r="S2" i="1" s="1"/>
  <c r="M2" i="1"/>
  <c r="N2" i="1" s="1"/>
  <c r="K3" i="1"/>
  <c r="K4" i="1"/>
  <c r="K5" i="1"/>
  <c r="K6" i="1"/>
  <c r="K7" i="1"/>
  <c r="K8" i="1"/>
  <c r="K9" i="1"/>
  <c r="K10" i="1"/>
  <c r="L10" i="1" s="1" a="1"/>
  <c r="L10" i="1" s="1"/>
  <c r="K11" i="1"/>
  <c r="K12" i="1"/>
  <c r="K13" i="1"/>
  <c r="K14" i="1"/>
  <c r="K15" i="1"/>
  <c r="K16" i="1"/>
  <c r="L16" i="1" s="1" a="1"/>
  <c r="L16" i="1" s="1"/>
  <c r="K2" i="1"/>
  <c r="L15" i="1" l="1" a="1"/>
  <c r="L15" i="1" s="1"/>
  <c r="L14" i="1" a="1"/>
  <c r="L14" i="1" s="1"/>
  <c r="L13" i="1" a="1"/>
  <c r="L13" i="1" s="1"/>
  <c r="L12" i="1" a="1"/>
  <c r="L12" i="1" s="1"/>
  <c r="L9" i="1" a="1"/>
  <c r="L9" i="1" s="1"/>
  <c r="L3" i="1" a="1"/>
  <c r="L3" i="1" s="1"/>
  <c r="M4" i="1" s="1"/>
  <c r="L11" i="1" a="1"/>
  <c r="L11" i="1" s="1"/>
  <c r="L8" i="1" a="1"/>
  <c r="L8" i="1" s="1"/>
  <c r="L7" i="1" a="1"/>
  <c r="L7" i="1" s="1"/>
  <c r="L6" i="1" a="1"/>
  <c r="L6" i="1" s="1"/>
  <c r="L5" i="1" a="1"/>
  <c r="L5" i="1" s="1"/>
  <c r="L4" i="1" a="1"/>
  <c r="L4" i="1" s="1"/>
  <c r="N3" i="1"/>
  <c r="M5" i="1" l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N4" i="1"/>
  <c r="N5" i="1"/>
  <c r="N6" i="1" l="1"/>
  <c r="N7" i="1" l="1"/>
  <c r="N8" i="1" l="1"/>
  <c r="N9" i="1" l="1"/>
  <c r="N10" i="1" l="1"/>
  <c r="N11" i="1" l="1"/>
  <c r="N12" i="1" l="1"/>
  <c r="N13" i="1" l="1"/>
  <c r="N14" i="1" l="1"/>
  <c r="N16" i="1" l="1"/>
  <c r="N15" i="1"/>
  <c r="O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<sst xmlns="http://schemas.openxmlformats.org/spreadsheetml/2006/main" count="15" uniqueCount="15">
  <si>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Sommets</t>
  </si>
  <si>
    <t>Co X</t>
  </si>
  <si>
    <t>Co Y</t>
  </si>
  <si>
    <t>ai</t>
  </si>
  <si>
    <t>bi</t>
  </si>
  <si>
    <t>demande</t>
  </si>
  <si>
    <t>capa</t>
  </si>
  <si>
    <t>pénalité</t>
  </si>
  <si>
    <t>coût</t>
  </si>
  <si>
    <t>route +1</t>
  </si>
  <si>
    <t>temps</t>
  </si>
  <si>
    <t>retards</t>
  </si>
  <si>
    <t>route (format algo)</t>
  </si>
  <si>
    <t>distancier</t>
  </si>
  <si>
    <t>distance suivante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</si>
</sst>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G17"/>
  <sheetViews>
    <sheetView tabSelected="1" workbookViewId="0">
      <selection activeCell="J17" sqref="J17"/>
    </sheetView>
  </sheetViews>
  <sheetFormatPr baseColWidth="10" defaultRowHeight="15" x14ac:dyDescent="0.2"/>
  <cols>
    <col min="10" max="10" width="15.33203125" bestFit="1" customWidth="1"/>
    <col min="12" max="12" width="14.1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J1" t="s">
        <v>12</v>
      </c>
      <c r="K1" t="s">
        <v>9</v>
      </c>
      <c r="L1" t="s">
        <v>14</v>
      </c>
      <c r="M1" t="s">
        <v>10</v>
      </c>
      <c r="N1" t="s">
        <v>11</v>
      </c>
      <c r="O1" t="s">
        <v>8</v>
      </c>
      <c r="R1" t="s">
        <v>13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B1">
        <v>10</v>
      </c>
      <c r="AC1">
        <v>11</v>
      </c>
      <c r="AD1">
        <v>12</v>
      </c>
      <c r="AE1">
        <v>13</v>
      </c>
      <c r="AF1">
        <v>14</v>
      </c>
      <c r="AG1">
        <v>15</v>
      </c>
    </row>
    <row r="2" spans="1:33" x14ac:dyDescent="0.2">
      <c r="A2">
        <v>1</v>
      </c>
      <c r="B2">
        <v>17</v>
      </c>
      <c r="C2">
        <v>33</v>
      </c>
      <c r="D2">
        <v>0</v>
      </c>
      <c r="E2">
        <v>10000</v>
      </c>
      <c r="F2">
        <v>0</v>
      </c>
      <c r="G2">
        <v>0</v>
      </c>
      <c r="H2">
        <v>2500</v>
      </c>
      <c r="J2" s="2">
        <v>0</v>
      </c>
      <c r="K2">
        <f>J2+1</f>
        <v>1</v>
      </c>
      <c r="L2" cm="1">
        <f t="array" ref="L2">INDEX($S$2:$AG$16,K2,K3)</f>
        <v>12</v>
      </c>
      <c r="M2">
        <f>MAX(VLOOKUP(K2,$A$2:$D$16,4,FALSE),0)</f>
        <v>0</v>
      </c>
      <c r="N2">
        <f>IF(M2&gt;VLOOKUP(K2,$A$2:$E$16,5,FALSE),M2-VLOOKUP(K2,$A$2:$E$16,5,FALSE),0)</f>
        <v>0</v>
      </c>
      <c r="O2" s="1">
        <f>SUM(L2:L16)+SUMPRODUCT(N2:N16,F2:F16)</f>
        <v>283.79941025619752</v>
      </c>
      <c r="R2">
        <v>1</v>
      </c>
      <c r="S2" cm="1">
        <f t="array" ref="S2">SQRT(($B2-INDEX($A$2:$C$16,S$1,2))^2+($C2-INDEX($A$2:$C$16,S$1,3))^2)</f>
        <v>0</v>
      </c>
      <c r="T2" cm="1">
        <f t="array" ref="T2">SQRT(($B2-INDEX($A$2:$C$16,T$1,2))^2+($C2-INDEX($A$2:$C$16,T$1,3))^2)</f>
        <v>5.0990195135927845</v>
      </c>
      <c r="U2" cm="1">
        <f t="array" ref="U2">SQRT(($B2-INDEX($A$2:$C$16,U$1,2))^2+($C2-INDEX($A$2:$C$16,U$1,3))^2)</f>
        <v>12</v>
      </c>
      <c r="V2" cm="1">
        <f t="array" ref="V2">SQRT(($B2-INDEX($A$2:$C$16,V$1,2))^2+($C2-INDEX($A$2:$C$16,V$1,3))^2)</f>
        <v>6.4031242374328485</v>
      </c>
      <c r="W2" cm="1">
        <f t="array" ref="W2">SQRT(($B2-INDEX($A$2:$C$16,W$1,2))^2+($C2-INDEX($A$2:$C$16,W$1,3))^2)</f>
        <v>25.632011235952593</v>
      </c>
      <c r="X2" cm="1">
        <f t="array" ref="X2">SQRT(($B2-INDEX($A$2:$C$16,X$1,2))^2+($C2-INDEX($A$2:$C$16,X$1,3))^2)</f>
        <v>22.847319317591726</v>
      </c>
      <c r="Y2" cm="1">
        <f t="array" ref="Y2">SQRT(($B2-INDEX($A$2:$C$16,Y$1,2))^2+($C2-INDEX($A$2:$C$16,Y$1,3))^2)</f>
        <v>30.016662039607269</v>
      </c>
      <c r="Z2" cm="1">
        <f t="array" ref="Z2">SQRT(($B2-INDEX($A$2:$C$16,Z$1,2))^2+($C2-INDEX($A$2:$C$16,Z$1,3))^2)</f>
        <v>34.058772731852805</v>
      </c>
      <c r="AA2" cm="1">
        <f t="array" ref="AA2">SQRT(($B2-INDEX($A$2:$C$16,AA$1,2))^2+($C2-INDEX($A$2:$C$16,AA$1,3))^2)</f>
        <v>14.866068747318506</v>
      </c>
      <c r="AB2" cm="1">
        <f t="array" ref="AB2">SQRT(($B2-INDEX($A$2:$C$16,AB$1,2))^2+($C2-INDEX($A$2:$C$16,AB$1,3))^2)</f>
        <v>13.038404810405298</v>
      </c>
      <c r="AC2" cm="1">
        <f t="array" ref="AC2">SQRT(($B2-INDEX($A$2:$C$16,AC$1,2))^2+($C2-INDEX($A$2:$C$16,AC$1,3))^2)</f>
        <v>30.886890422961002</v>
      </c>
      <c r="AD2" cm="1">
        <f t="array" ref="AD2">SQRT(($B2-INDEX($A$2:$C$16,AD$1,2))^2+($C2-INDEX($A$2:$C$16,AD$1,3))^2)</f>
        <v>12.165525060596439</v>
      </c>
      <c r="AE2" cm="1">
        <f t="array" ref="AE2">SQRT(($B2-INDEX($A$2:$C$16,AE$1,2))^2+($C2-INDEX($A$2:$C$16,AE$1,3))^2)</f>
        <v>6.0827625302982193</v>
      </c>
      <c r="AF2" cm="1">
        <f t="array" ref="AF2">SQRT(($B2-INDEX($A$2:$C$16,AF$1,2))^2+($C2-INDEX($A$2:$C$16,AF$1,3))^2)</f>
        <v>32.893768406797051</v>
      </c>
      <c r="AG2" cm="1">
        <f t="array" ref="AG2">SQRT(($B2-INDEX($A$2:$C$16,AG$1,2))^2+($C2-INDEX($A$2:$C$16,AG$1,3))^2)</f>
        <v>42.426406871192853</v>
      </c>
    </row>
    <row r="3" spans="1:33" x14ac:dyDescent="0.2">
      <c r="A3">
        <v>2</v>
      </c>
      <c r="B3">
        <v>12</v>
      </c>
      <c r="C3">
        <v>32</v>
      </c>
      <c r="D3">
        <v>750</v>
      </c>
      <c r="E3">
        <v>975</v>
      </c>
      <c r="F3">
        <v>0.5</v>
      </c>
      <c r="G3">
        <v>114</v>
      </c>
      <c r="J3" s="2">
        <v>2</v>
      </c>
      <c r="K3">
        <f t="shared" ref="K3:K16" si="0">J3+1</f>
        <v>3</v>
      </c>
      <c r="L3" cm="1">
        <f t="array" ref="L3">INDEX($S$2:$AG$16,K3,K4)</f>
        <v>24.083189157584592</v>
      </c>
      <c r="M3">
        <f>MAX(VLOOKUP(K3,$A$2:$D$16,4,FALSE),M2+L2)</f>
        <v>300</v>
      </c>
      <c r="N3">
        <f t="shared" ref="N3:N16" si="1">IF(M3&gt;VLOOKUP(K3,$A$2:$E$16,5,FALSE),M3-VLOOKUP(K3,$A$2:$E$16,5,FALSE),0)</f>
        <v>0</v>
      </c>
      <c r="R3">
        <v>2</v>
      </c>
      <c r="S3" cm="1">
        <f t="array" ref="S3">SQRT(($B3-INDEX($A$2:$C$16,S$1,2))^2+($C3-INDEX($A$2:$C$16,S$1,3))^2)</f>
        <v>5.0990195135927845</v>
      </c>
      <c r="T3" cm="1">
        <f t="array" ref="T3">SQRT(($B3-INDEX($A$2:$C$16,T$1,2))^2+($C3-INDEX($A$2:$C$16,T$1,3))^2)</f>
        <v>0</v>
      </c>
      <c r="U3" cm="1">
        <f t="array" ref="U3">SQRT(($B3-INDEX($A$2:$C$16,U$1,2))^2+($C3-INDEX($A$2:$C$16,U$1,3))^2)</f>
        <v>13.928388277184119</v>
      </c>
      <c r="V3" cm="1">
        <f t="array" ref="V3">SQRT(($B3-INDEX($A$2:$C$16,V$1,2))^2+($C3-INDEX($A$2:$C$16,V$1,3))^2)</f>
        <v>10.816653826391969</v>
      </c>
      <c r="W3" cm="1">
        <f t="array" ref="W3">SQRT(($B3-INDEX($A$2:$C$16,W$1,2))^2+($C3-INDEX($A$2:$C$16,W$1,3))^2)</f>
        <v>23.345235059857504</v>
      </c>
      <c r="X3" cm="1">
        <f t="array" ref="X3">SQRT(($B3-INDEX($A$2:$C$16,X$1,2))^2+($C3-INDEX($A$2:$C$16,X$1,3))^2)</f>
        <v>27.202941017470888</v>
      </c>
      <c r="Y3" cm="1">
        <f t="array" ref="Y3">SQRT(($B3-INDEX($A$2:$C$16,Y$1,2))^2+($C3-INDEX($A$2:$C$16,Y$1,3))^2)</f>
        <v>35.057096285916209</v>
      </c>
      <c r="Z3" cm="1">
        <f t="array" ref="Z3">SQRT(($B3-INDEX($A$2:$C$16,Z$1,2))^2+($C3-INDEX($A$2:$C$16,Z$1,3))^2)</f>
        <v>37.443290453698111</v>
      </c>
      <c r="AA3" cm="1">
        <f t="array" ref="AA3">SQRT(($B3-INDEX($A$2:$C$16,AA$1,2))^2+($C3-INDEX($A$2:$C$16,AA$1,3))^2)</f>
        <v>19.416487838947599</v>
      </c>
      <c r="AB3" cm="1">
        <f t="array" ref="AB3">SQRT(($B3-INDEX($A$2:$C$16,AB$1,2))^2+($C3-INDEX($A$2:$C$16,AB$1,3))^2)</f>
        <v>12.165525060596439</v>
      </c>
      <c r="AC3" cm="1">
        <f t="array" ref="AC3">SQRT(($B3-INDEX($A$2:$C$16,AC$1,2))^2+($C3-INDEX($A$2:$C$16,AC$1,3))^2)</f>
        <v>34.928498393145958</v>
      </c>
      <c r="AD3" cm="1">
        <f t="array" ref="AD3">SQRT(($B3-INDEX($A$2:$C$16,AD$1,2))^2+($C3-INDEX($A$2:$C$16,AD$1,3))^2)</f>
        <v>13.038404810405298</v>
      </c>
      <c r="AE3" cm="1">
        <f t="array" ref="AE3">SQRT(($B3-INDEX($A$2:$C$16,AE$1,2))^2+($C3-INDEX($A$2:$C$16,AE$1,3))^2)</f>
        <v>11</v>
      </c>
      <c r="AF3" cm="1">
        <f t="array" ref="AF3">SQRT(($B3-INDEX($A$2:$C$16,AF$1,2))^2+($C3-INDEX($A$2:$C$16,AF$1,3))^2)</f>
        <v>30.594117081556711</v>
      </c>
      <c r="AG3" cm="1">
        <f t="array" ref="AG3">SQRT(($B3-INDEX($A$2:$C$16,AG$1,2))^2+($C3-INDEX($A$2:$C$16,AG$1,3))^2)</f>
        <v>45.453272709454048</v>
      </c>
    </row>
    <row r="4" spans="1:33" x14ac:dyDescent="0.2">
      <c r="A4">
        <v>3</v>
      </c>
      <c r="B4">
        <v>17</v>
      </c>
      <c r="C4">
        <v>45</v>
      </c>
      <c r="D4">
        <v>300</v>
      </c>
      <c r="E4">
        <v>400</v>
      </c>
      <c r="F4">
        <v>0.5</v>
      </c>
      <c r="G4">
        <v>247</v>
      </c>
      <c r="J4" s="2">
        <v>11</v>
      </c>
      <c r="K4">
        <f t="shared" si="0"/>
        <v>12</v>
      </c>
      <c r="L4" cm="1">
        <f t="array" ref="L4">INDEX($S$2:$AG$16,K4,K5)</f>
        <v>23.021728866442675</v>
      </c>
      <c r="M4">
        <f t="shared" ref="M4:M16" si="2">MAX(VLOOKUP(K4,$A$2:$D$16,4,FALSE),M3+L3)</f>
        <v>350</v>
      </c>
      <c r="N4">
        <f t="shared" si="1"/>
        <v>0</v>
      </c>
      <c r="R4">
        <v>3</v>
      </c>
      <c r="S4" cm="1">
        <f t="array" ref="S4">SQRT(($B4-INDEX($A$2:$C$16,S$1,2))^2+($C4-INDEX($A$2:$C$16,S$1,3))^2)</f>
        <v>12</v>
      </c>
      <c r="T4" cm="1">
        <f t="array" ref="T4">SQRT(($B4-INDEX($A$2:$C$16,T$1,2))^2+($C4-INDEX($A$2:$C$16,T$1,3))^2)</f>
        <v>13.928388277184119</v>
      </c>
      <c r="U4" cm="1">
        <f t="array" ref="U4">SQRT(($B4-INDEX($A$2:$C$16,U$1,2))^2+($C4-INDEX($A$2:$C$16,U$1,3))^2)</f>
        <v>0</v>
      </c>
      <c r="V4" cm="1">
        <f t="array" ref="V4">SQRT(($B4-INDEX($A$2:$C$16,V$1,2))^2+($C4-INDEX($A$2:$C$16,V$1,3))^2)</f>
        <v>8.0622577482985491</v>
      </c>
      <c r="W4" cm="1">
        <f t="array" ref="W4">SQRT(($B4-INDEX($A$2:$C$16,W$1,2))^2+($C4-INDEX($A$2:$C$16,W$1,3))^2)</f>
        <v>37.107950630558946</v>
      </c>
      <c r="X4" cm="1">
        <f t="array" ref="X4">SQRT(($B4-INDEX($A$2:$C$16,X$1,2))^2+($C4-INDEX($A$2:$C$16,X$1,3))^2)</f>
        <v>29.698484809834994</v>
      </c>
      <c r="Y4" cm="1">
        <f t="array" ref="Y4">SQRT(($B4-INDEX($A$2:$C$16,Y$1,2))^2+($C4-INDEX($A$2:$C$16,Y$1,3))^2)</f>
        <v>31.953090617340916</v>
      </c>
      <c r="Z4" cm="1">
        <f t="array" ref="Z4">SQRT(($B4-INDEX($A$2:$C$16,Z$1,2))^2+($C4-INDEX($A$2:$C$16,Z$1,3))^2)</f>
        <v>42.80186911806539</v>
      </c>
      <c r="AA4" cm="1">
        <f t="array" ref="AA4">SQRT(($B4-INDEX($A$2:$C$16,AA$1,2))^2+($C4-INDEX($A$2:$C$16,AA$1,3))^2)</f>
        <v>22.022715545545239</v>
      </c>
      <c r="AB4" cm="1">
        <f t="array" ref="AB4">SQRT(($B4-INDEX($A$2:$C$16,AB$1,2))^2+($C4-INDEX($A$2:$C$16,AB$1,3))^2)</f>
        <v>7.0710678118654755</v>
      </c>
      <c r="AC4" cm="1">
        <f t="array" ref="AC4">SQRT(($B4-INDEX($A$2:$C$16,AC$1,2))^2+($C4-INDEX($A$2:$C$16,AC$1,3))^2)</f>
        <v>38.183766184073569</v>
      </c>
      <c r="AD4" cm="1">
        <f t="array" ref="AD4">SQRT(($B4-INDEX($A$2:$C$16,AD$1,2))^2+($C4-INDEX($A$2:$C$16,AD$1,3))^2)</f>
        <v>24.083189157584592</v>
      </c>
      <c r="AE4" cm="1">
        <f t="array" ref="AE4">SQRT(($B4-INDEX($A$2:$C$16,AE$1,2))^2+($C4-INDEX($A$2:$C$16,AE$1,3))^2)</f>
        <v>14.317821063276353</v>
      </c>
      <c r="AF4" cm="1">
        <f t="array" ref="AF4">SQRT(($B4-INDEX($A$2:$C$16,AF$1,2))^2+($C4-INDEX($A$2:$C$16,AF$1,3))^2)</f>
        <v>44.384682042344295</v>
      </c>
      <c r="AG4" cm="1">
        <f t="array" ref="AG4">SQRT(($B4-INDEX($A$2:$C$16,AG$1,2))^2+($C4-INDEX($A$2:$C$16,AG$1,3))^2)</f>
        <v>51.61395160225576</v>
      </c>
    </row>
    <row r="5" spans="1:33" x14ac:dyDescent="0.2">
      <c r="A5">
        <v>4</v>
      </c>
      <c r="B5">
        <v>21</v>
      </c>
      <c r="C5">
        <v>38</v>
      </c>
      <c r="D5">
        <v>650</v>
      </c>
      <c r="E5">
        <v>750</v>
      </c>
      <c r="F5">
        <v>0.5</v>
      </c>
      <c r="G5">
        <v>190</v>
      </c>
      <c r="J5" s="2">
        <v>13</v>
      </c>
      <c r="K5">
        <f t="shared" si="0"/>
        <v>14</v>
      </c>
      <c r="L5" cm="1">
        <f t="array" ref="L5">INDEX($S$2:$AG$16,K5,K6)</f>
        <v>41.231056256176608</v>
      </c>
      <c r="M5">
        <f t="shared" si="2"/>
        <v>373.02172886644269</v>
      </c>
      <c r="N5">
        <f t="shared" si="1"/>
        <v>0</v>
      </c>
      <c r="R5">
        <v>4</v>
      </c>
      <c r="S5" cm="1">
        <f t="array" ref="S5">SQRT(($B5-INDEX($A$2:$C$16,S$1,2))^2+($C5-INDEX($A$2:$C$16,S$1,3))^2)</f>
        <v>6.4031242374328485</v>
      </c>
      <c r="T5" cm="1">
        <f t="array" ref="T5">SQRT(($B5-INDEX($A$2:$C$16,T$1,2))^2+($C5-INDEX($A$2:$C$16,T$1,3))^2)</f>
        <v>10.816653826391969</v>
      </c>
      <c r="U5" cm="1">
        <f t="array" ref="U5">SQRT(($B5-INDEX($A$2:$C$16,U$1,2))^2+($C5-INDEX($A$2:$C$16,U$1,3))^2)</f>
        <v>8.0622577482985491</v>
      </c>
      <c r="V5" cm="1">
        <f t="array" ref="V5">SQRT(($B5-INDEX($A$2:$C$16,V$1,2))^2+($C5-INDEX($A$2:$C$16,V$1,3))^2)</f>
        <v>0</v>
      </c>
      <c r="W5" cm="1">
        <f t="array" ref="W5">SQRT(($B5-INDEX($A$2:$C$16,W$1,2))^2+($C5-INDEX($A$2:$C$16,W$1,3))^2)</f>
        <v>31.780497164141408</v>
      </c>
      <c r="X5" cm="1">
        <f t="array" ref="X5">SQRT(($B5-INDEX($A$2:$C$16,X$1,2))^2+($C5-INDEX($A$2:$C$16,X$1,3))^2)</f>
        <v>22.022715545545239</v>
      </c>
      <c r="Y5" cm="1">
        <f t="array" ref="Y5">SQRT(($B5-INDEX($A$2:$C$16,Y$1,2))^2+($C5-INDEX($A$2:$C$16,Y$1,3))^2)</f>
        <v>26.305892875931811</v>
      </c>
      <c r="Z5" cm="1">
        <f t="array" ref="Z5">SQRT(($B5-INDEX($A$2:$C$16,Z$1,2))^2+($C5-INDEX($A$2:$C$16,Z$1,3))^2)</f>
        <v>34.828149534535996</v>
      </c>
      <c r="AA5" cm="1">
        <f t="array" ref="AA5">SQRT(($B5-INDEX($A$2:$C$16,AA$1,2))^2+($C5-INDEX($A$2:$C$16,AA$1,3))^2)</f>
        <v>14.142135623730951</v>
      </c>
      <c r="AB5" cm="1">
        <f t="array" ref="AB5">SQRT(($B5-INDEX($A$2:$C$16,AB$1,2))^2+($C5-INDEX($A$2:$C$16,AB$1,3))^2)</f>
        <v>12.529964086141668</v>
      </c>
      <c r="AC5" cm="1">
        <f t="array" ref="AC5">SQRT(($B5-INDEX($A$2:$C$16,AC$1,2))^2+($C5-INDEX($A$2:$C$16,AC$1,3))^2)</f>
        <v>30.479501308256342</v>
      </c>
      <c r="AD5" cm="1">
        <f t="array" ref="AD5">SQRT(($B5-INDEX($A$2:$C$16,AD$1,2))^2+($C5-INDEX($A$2:$C$16,AD$1,3))^2)</f>
        <v>17.11724276862369</v>
      </c>
      <c r="AE5" cm="1">
        <f t="array" ref="AE5">SQRT(($B5-INDEX($A$2:$C$16,AE$1,2))^2+($C5-INDEX($A$2:$C$16,AE$1,3))^2)</f>
        <v>6.324555320336759</v>
      </c>
      <c r="AF5" cm="1">
        <f t="array" ref="AF5">SQRT(($B5-INDEX($A$2:$C$16,AF$1,2))^2+($C5-INDEX($A$2:$C$16,AF$1,3))^2)</f>
        <v>39</v>
      </c>
      <c r="AG5" cm="1">
        <f t="array" ref="AG5">SQRT(($B5-INDEX($A$2:$C$16,AG$1,2))^2+($C5-INDEX($A$2:$C$16,AG$1,3))^2)</f>
        <v>43.600458713183279</v>
      </c>
    </row>
    <row r="6" spans="1:33" x14ac:dyDescent="0.2">
      <c r="A6">
        <v>5</v>
      </c>
      <c r="B6">
        <v>8</v>
      </c>
      <c r="C6">
        <v>9</v>
      </c>
      <c r="D6">
        <v>700</v>
      </c>
      <c r="E6">
        <v>800</v>
      </c>
      <c r="F6">
        <v>0.5</v>
      </c>
      <c r="G6">
        <v>247</v>
      </c>
      <c r="J6" s="2">
        <v>10</v>
      </c>
      <c r="K6">
        <f t="shared" si="0"/>
        <v>11</v>
      </c>
      <c r="L6" cm="1">
        <f t="array" ref="L6">INDEX($S$2:$AG$16,K6,K7)</f>
        <v>16.278820596099706</v>
      </c>
      <c r="M6">
        <f t="shared" si="2"/>
        <v>414.25278512261929</v>
      </c>
      <c r="N6">
        <f t="shared" si="1"/>
        <v>0</v>
      </c>
      <c r="R6">
        <v>5</v>
      </c>
      <c r="S6" cm="1">
        <f t="array" ref="S6">SQRT(($B6-INDEX($A$2:$C$16,S$1,2))^2+($C6-INDEX($A$2:$C$16,S$1,3))^2)</f>
        <v>25.632011235952593</v>
      </c>
      <c r="T6" cm="1">
        <f t="array" ref="T6">SQRT(($B6-INDEX($A$2:$C$16,T$1,2))^2+($C6-INDEX($A$2:$C$16,T$1,3))^2)</f>
        <v>23.345235059857504</v>
      </c>
      <c r="U6" cm="1">
        <f t="array" ref="U6">SQRT(($B6-INDEX($A$2:$C$16,U$1,2))^2+($C6-INDEX($A$2:$C$16,U$1,3))^2)</f>
        <v>37.107950630558946</v>
      </c>
      <c r="V6" cm="1">
        <f t="array" ref="V6">SQRT(($B6-INDEX($A$2:$C$16,V$1,2))^2+($C6-INDEX($A$2:$C$16,V$1,3))^2)</f>
        <v>31.780497164141408</v>
      </c>
      <c r="W6" cm="1">
        <f t="array" ref="W6">SQRT(($B6-INDEX($A$2:$C$16,W$1,2))^2+($C6-INDEX($A$2:$C$16,W$1,3))^2)</f>
        <v>0</v>
      </c>
      <c r="X6" cm="1">
        <f t="array" ref="X6">SQRT(($B6-INDEX($A$2:$C$16,X$1,2))^2+($C6-INDEX($A$2:$C$16,X$1,3))^2)</f>
        <v>33.541019662496844</v>
      </c>
      <c r="Y6" cm="1">
        <f t="array" ref="Y6">SQRT(($B6-INDEX($A$2:$C$16,Y$1,2))^2+($C6-INDEX($A$2:$C$16,Y$1,3))^2)</f>
        <v>46.324939287601879</v>
      </c>
      <c r="Z6" cm="1">
        <f t="array" ref="Z6">SQRT(($B6-INDEX($A$2:$C$16,Z$1,2))^2+($C6-INDEX($A$2:$C$16,Z$1,3))^2)</f>
        <v>35.057096285916209</v>
      </c>
      <c r="AA6" cm="1">
        <f t="array" ref="AA6">SQRT(($B6-INDEX($A$2:$C$16,AA$1,2))^2+($C6-INDEX($A$2:$C$16,AA$1,3))^2)</f>
        <v>29.832867780352597</v>
      </c>
      <c r="AB6" cm="1">
        <f t="array" ref="AB6">SQRT(($B6-INDEX($A$2:$C$16,AB$1,2))^2+($C6-INDEX($A$2:$C$16,AB$1,3))^2)</f>
        <v>35.057096285916209</v>
      </c>
      <c r="AC6" cm="1">
        <f t="array" ref="AC6">SQRT(($B6-INDEX($A$2:$C$16,AC$1,2))^2+($C6-INDEX($A$2:$C$16,AC$1,3))^2)</f>
        <v>37.107950630558946</v>
      </c>
      <c r="AD6" cm="1">
        <f t="array" ref="AD6">SQRT(($B6-INDEX($A$2:$C$16,AD$1,2))^2+($C6-INDEX($A$2:$C$16,AD$1,3))^2)</f>
        <v>16.278820596099706</v>
      </c>
      <c r="AE6" cm="1">
        <f t="array" ref="AE6">SQRT(($B6-INDEX($A$2:$C$16,AE$1,2))^2+($C6-INDEX($A$2:$C$16,AE$1,3))^2)</f>
        <v>27.459060435491963</v>
      </c>
      <c r="AF6" cm="1">
        <f t="array" ref="AF6">SQRT(($B6-INDEX($A$2:$C$16,AF$1,2))^2+($C6-INDEX($A$2:$C$16,AF$1,3))^2)</f>
        <v>7.2801098892805181</v>
      </c>
      <c r="AG6" cm="1">
        <f t="array" ref="AG6">SQRT(($B6-INDEX($A$2:$C$16,AG$1,2))^2+($C6-INDEX($A$2:$C$16,AG$1,3))^2)</f>
        <v>39.45883931389772</v>
      </c>
    </row>
    <row r="7" spans="1:33" x14ac:dyDescent="0.2">
      <c r="A7">
        <v>6</v>
      </c>
      <c r="B7">
        <v>38</v>
      </c>
      <c r="C7">
        <v>24</v>
      </c>
      <c r="D7">
        <v>400</v>
      </c>
      <c r="E7">
        <v>550</v>
      </c>
      <c r="F7">
        <v>0.5</v>
      </c>
      <c r="G7">
        <v>266</v>
      </c>
      <c r="J7" s="2">
        <v>6</v>
      </c>
      <c r="K7">
        <f t="shared" si="0"/>
        <v>7</v>
      </c>
      <c r="L7" cm="1">
        <f t="array" ref="L7">INDEX($S$2:$AG$16,K7,K8)</f>
        <v>13.45362404707371</v>
      </c>
      <c r="M7">
        <f t="shared" si="2"/>
        <v>430.53160571871899</v>
      </c>
      <c r="N7">
        <f t="shared" si="1"/>
        <v>0</v>
      </c>
      <c r="R7">
        <v>6</v>
      </c>
      <c r="S7" cm="1">
        <f t="array" ref="S7">SQRT(($B7-INDEX($A$2:$C$16,S$1,2))^2+($C7-INDEX($A$2:$C$16,S$1,3))^2)</f>
        <v>22.847319317591726</v>
      </c>
      <c r="T7" cm="1">
        <f t="array" ref="T7">SQRT(($B7-INDEX($A$2:$C$16,T$1,2))^2+($C7-INDEX($A$2:$C$16,T$1,3))^2)</f>
        <v>27.202941017470888</v>
      </c>
      <c r="U7" cm="1">
        <f t="array" ref="U7">SQRT(($B7-INDEX($A$2:$C$16,U$1,2))^2+($C7-INDEX($A$2:$C$16,U$1,3))^2)</f>
        <v>29.698484809834994</v>
      </c>
      <c r="V7" cm="1">
        <f t="array" ref="V7">SQRT(($B7-INDEX($A$2:$C$16,V$1,2))^2+($C7-INDEX($A$2:$C$16,V$1,3))^2)</f>
        <v>22.022715545545239</v>
      </c>
      <c r="W7" cm="1">
        <f t="array" ref="W7">SQRT(($B7-INDEX($A$2:$C$16,W$1,2))^2+($C7-INDEX($A$2:$C$16,W$1,3))^2)</f>
        <v>33.541019662496844</v>
      </c>
      <c r="X7" cm="1">
        <f t="array" ref="X7">SQRT(($B7-INDEX($A$2:$C$16,X$1,2))^2+($C7-INDEX($A$2:$C$16,X$1,3))^2)</f>
        <v>0</v>
      </c>
      <c r="Y7" cm="1">
        <f t="array" ref="Y7">SQRT(($B7-INDEX($A$2:$C$16,Y$1,2))^2+($C7-INDEX($A$2:$C$16,Y$1,3))^2)</f>
        <v>13.45362404707371</v>
      </c>
      <c r="Z7" cm="1">
        <f t="array" ref="Z7">SQRT(($B7-INDEX($A$2:$C$16,Z$1,2))^2+($C7-INDEX($A$2:$C$16,Z$1,3))^2)</f>
        <v>13.928388277184119</v>
      </c>
      <c r="AA7" cm="1">
        <f t="array" ref="AA7">SQRT(($B7-INDEX($A$2:$C$16,AA$1,2))^2+($C7-INDEX($A$2:$C$16,AA$1,3))^2)</f>
        <v>8.0622577482985491</v>
      </c>
      <c r="AB7" cm="1">
        <f t="array" ref="AB7">SQRT(($B7-INDEX($A$2:$C$16,AB$1,2))^2+($C7-INDEX($A$2:$C$16,AB$1,3))^2)</f>
        <v>34.409301068170507</v>
      </c>
      <c r="AC7" cm="1">
        <f t="array" ref="AC7">SQRT(($B7-INDEX($A$2:$C$16,AC$1,2))^2+($C7-INDEX($A$2:$C$16,AC$1,3))^2)</f>
        <v>8.4852813742385695</v>
      </c>
      <c r="AD7" cm="1">
        <f t="array" ref="AD7">SQRT(($B7-INDEX($A$2:$C$16,AD$1,2))^2+($C7-INDEX($A$2:$C$16,AD$1,3))^2)</f>
        <v>19.235384061671343</v>
      </c>
      <c r="AE7" cm="1">
        <f t="array" ref="AE7">SQRT(($B7-INDEX($A$2:$C$16,AE$1,2))^2+($C7-INDEX($A$2:$C$16,AE$1,3))^2)</f>
        <v>17</v>
      </c>
      <c r="AF7" cm="1">
        <f t="array" ref="AF7">SQRT(($B7-INDEX($A$2:$C$16,AF$1,2))^2+($C7-INDEX($A$2:$C$16,AF$1,3))^2)</f>
        <v>38.832975677895199</v>
      </c>
      <c r="AG7" cm="1">
        <f t="array" ref="AG7">SQRT(($B7-INDEX($A$2:$C$16,AG$1,2))^2+($C7-INDEX($A$2:$C$16,AG$1,3))^2)</f>
        <v>22.847319317591726</v>
      </c>
    </row>
    <row r="8" spans="1:33" x14ac:dyDescent="0.2">
      <c r="A8">
        <v>7</v>
      </c>
      <c r="B8">
        <v>47</v>
      </c>
      <c r="C8">
        <v>34</v>
      </c>
      <c r="D8">
        <v>350</v>
      </c>
      <c r="E8">
        <v>575</v>
      </c>
      <c r="F8">
        <v>0.5</v>
      </c>
      <c r="G8">
        <v>171</v>
      </c>
      <c r="J8" s="2">
        <v>5</v>
      </c>
      <c r="K8">
        <f t="shared" si="0"/>
        <v>6</v>
      </c>
      <c r="L8" cm="1">
        <f t="array" ref="L8">INDEX($S$2:$AG$16,K8,K9)</f>
        <v>8.0622577482985491</v>
      </c>
      <c r="M8">
        <f t="shared" si="2"/>
        <v>443.98522976579272</v>
      </c>
      <c r="N8">
        <f t="shared" si="1"/>
        <v>0</v>
      </c>
      <c r="R8">
        <v>7</v>
      </c>
      <c r="S8" cm="1">
        <f t="array" ref="S8">SQRT(($B8-INDEX($A$2:$C$16,S$1,2))^2+($C8-INDEX($A$2:$C$16,S$1,3))^2)</f>
        <v>30.016662039607269</v>
      </c>
      <c r="T8" cm="1">
        <f t="array" ref="T8">SQRT(($B8-INDEX($A$2:$C$16,T$1,2))^2+($C8-INDEX($A$2:$C$16,T$1,3))^2)</f>
        <v>35.057096285916209</v>
      </c>
      <c r="U8" cm="1">
        <f t="array" ref="U8">SQRT(($B8-INDEX($A$2:$C$16,U$1,2))^2+($C8-INDEX($A$2:$C$16,U$1,3))^2)</f>
        <v>31.953090617340916</v>
      </c>
      <c r="V8" cm="1">
        <f t="array" ref="V8">SQRT(($B8-INDEX($A$2:$C$16,V$1,2))^2+($C8-INDEX($A$2:$C$16,V$1,3))^2)</f>
        <v>26.305892875931811</v>
      </c>
      <c r="W8" cm="1">
        <f t="array" ref="W8">SQRT(($B8-INDEX($A$2:$C$16,W$1,2))^2+($C8-INDEX($A$2:$C$16,W$1,3))^2)</f>
        <v>46.324939287601879</v>
      </c>
      <c r="X8" cm="1">
        <f t="array" ref="X8">SQRT(($B8-INDEX($A$2:$C$16,X$1,2))^2+($C8-INDEX($A$2:$C$16,X$1,3))^2)</f>
        <v>13.45362404707371</v>
      </c>
      <c r="Y8" cm="1">
        <f t="array" ref="Y8">SQRT(($B8-INDEX($A$2:$C$16,Y$1,2))^2+($C8-INDEX($A$2:$C$16,Y$1,3))^2)</f>
        <v>0</v>
      </c>
      <c r="Z8" cm="1">
        <f t="array" ref="Z8">SQRT(($B8-INDEX($A$2:$C$16,Z$1,2))^2+($C8-INDEX($A$2:$C$16,Z$1,3))^2)</f>
        <v>23.345235059857504</v>
      </c>
      <c r="AA8" cm="1">
        <f t="array" ref="AA8">SQRT(($B8-INDEX($A$2:$C$16,AA$1,2))^2+($C8-INDEX($A$2:$C$16,AA$1,3))^2)</f>
        <v>17.088007490635061</v>
      </c>
      <c r="AB8" cm="1">
        <f t="array" ref="AB8">SQRT(($B8-INDEX($A$2:$C$16,AB$1,2))^2+($C8-INDEX($A$2:$C$16,AB$1,3))^2)</f>
        <v>38.327535793473601</v>
      </c>
      <c r="AC8" cm="1">
        <f t="array" ref="AC8">SQRT(($B8-INDEX($A$2:$C$16,AC$1,2))^2+($C8-INDEX($A$2:$C$16,AC$1,3))^2)</f>
        <v>16.278820596099706</v>
      </c>
      <c r="AD8" cm="1">
        <f t="array" ref="AD8">SQRT(($B8-INDEX($A$2:$C$16,AD$1,2))^2+($C8-INDEX($A$2:$C$16,AD$1,3))^2)</f>
        <v>30.870698080866262</v>
      </c>
      <c r="AE8" cm="1">
        <f t="array" ref="AE8">SQRT(($B8-INDEX($A$2:$C$16,AE$1,2))^2+($C8-INDEX($A$2:$C$16,AE$1,3))^2)</f>
        <v>24.083189157584592</v>
      </c>
      <c r="AF8" cm="1">
        <f t="array" ref="AF8">SQRT(($B8-INDEX($A$2:$C$16,AF$1,2))^2+($C8-INDEX($A$2:$C$16,AF$1,3))^2)</f>
        <v>52.009614495783374</v>
      </c>
      <c r="AG8" cm="1">
        <f t="array" ref="AG8">SQRT(($B8-INDEX($A$2:$C$16,AG$1,2))^2+($C8-INDEX($A$2:$C$16,AG$1,3))^2)</f>
        <v>31</v>
      </c>
    </row>
    <row r="9" spans="1:33" x14ac:dyDescent="0.2">
      <c r="A9">
        <v>8</v>
      </c>
      <c r="B9">
        <v>43</v>
      </c>
      <c r="C9">
        <v>11</v>
      </c>
      <c r="D9">
        <v>750</v>
      </c>
      <c r="E9">
        <v>1000</v>
      </c>
      <c r="F9">
        <v>0.5</v>
      </c>
      <c r="G9">
        <v>285</v>
      </c>
      <c r="J9" s="2">
        <v>8</v>
      </c>
      <c r="K9">
        <f t="shared" si="0"/>
        <v>9</v>
      </c>
      <c r="L9" cm="1">
        <f t="array" ref="L9">INDEX($S$2:$AG$16,K9,K10)</f>
        <v>14.142135623730951</v>
      </c>
      <c r="M9">
        <f t="shared" si="2"/>
        <v>600</v>
      </c>
      <c r="N9">
        <f t="shared" si="1"/>
        <v>0</v>
      </c>
      <c r="R9">
        <v>8</v>
      </c>
      <c r="S9" cm="1">
        <f t="array" ref="S9">SQRT(($B9-INDEX($A$2:$C$16,S$1,2))^2+($C9-INDEX($A$2:$C$16,S$1,3))^2)</f>
        <v>34.058772731852805</v>
      </c>
      <c r="T9" cm="1">
        <f t="array" ref="T9">SQRT(($B9-INDEX($A$2:$C$16,T$1,2))^2+($C9-INDEX($A$2:$C$16,T$1,3))^2)</f>
        <v>37.443290453698111</v>
      </c>
      <c r="U9" cm="1">
        <f t="array" ref="U9">SQRT(($B9-INDEX($A$2:$C$16,U$1,2))^2+($C9-INDEX($A$2:$C$16,U$1,3))^2)</f>
        <v>42.80186911806539</v>
      </c>
      <c r="V9" cm="1">
        <f t="array" ref="V9">SQRT(($B9-INDEX($A$2:$C$16,V$1,2))^2+($C9-INDEX($A$2:$C$16,V$1,3))^2)</f>
        <v>34.828149534535996</v>
      </c>
      <c r="W9" cm="1">
        <f t="array" ref="W9">SQRT(($B9-INDEX($A$2:$C$16,W$1,2))^2+($C9-INDEX($A$2:$C$16,W$1,3))^2)</f>
        <v>35.057096285916209</v>
      </c>
      <c r="X9" cm="1">
        <f t="array" ref="X9">SQRT(($B9-INDEX($A$2:$C$16,X$1,2))^2+($C9-INDEX($A$2:$C$16,X$1,3))^2)</f>
        <v>13.928388277184119</v>
      </c>
      <c r="Y9" cm="1">
        <f t="array" ref="Y9">SQRT(($B9-INDEX($A$2:$C$16,Y$1,2))^2+($C9-INDEX($A$2:$C$16,Y$1,3))^2)</f>
        <v>23.345235059857504</v>
      </c>
      <c r="Z9" cm="1">
        <f t="array" ref="Z9">SQRT(($B9-INDEX($A$2:$C$16,Z$1,2))^2+($C9-INDEX($A$2:$C$16,Z$1,3))^2)</f>
        <v>0</v>
      </c>
      <c r="AA9" cm="1">
        <f t="array" ref="AA9">SQRT(($B9-INDEX($A$2:$C$16,AA$1,2))^2+($C9-INDEX($A$2:$C$16,AA$1,3))^2)</f>
        <v>20.808652046684813</v>
      </c>
      <c r="AB9" cm="1">
        <f t="array" ref="AB9">SQRT(($B9-INDEX($A$2:$C$16,AB$1,2))^2+($C9-INDEX($A$2:$C$16,AB$1,3))^2)</f>
        <v>46.669047558312137</v>
      </c>
      <c r="AC9" cm="1">
        <f t="array" ref="AC9">SQRT(($B9-INDEX($A$2:$C$16,AC$1,2))^2+($C9-INDEX($A$2:$C$16,AC$1,3))^2)</f>
        <v>7.0710678118654755</v>
      </c>
      <c r="AD9" cm="1">
        <f t="array" ref="AD9">SQRT(($B9-INDEX($A$2:$C$16,AD$1,2))^2+($C9-INDEX($A$2:$C$16,AD$1,3))^2)</f>
        <v>26</v>
      </c>
      <c r="AE9" cm="1">
        <f t="array" ref="AE9">SQRT(($B9-INDEX($A$2:$C$16,AE$1,2))^2+($C9-INDEX($A$2:$C$16,AE$1,3))^2)</f>
        <v>29</v>
      </c>
      <c r="AF9" cm="1">
        <f t="array" ref="AF9">SQRT(($B9-INDEX($A$2:$C$16,AF$1,2))^2+($C9-INDEX($A$2:$C$16,AF$1,3))^2)</f>
        <v>38.078865529319543</v>
      </c>
      <c r="AG9" cm="1">
        <f t="array" ref="AG9">SQRT(($B9-INDEX($A$2:$C$16,AG$1,2))^2+($C9-INDEX($A$2:$C$16,AG$1,3))^2)</f>
        <v>8.9442719099991592</v>
      </c>
    </row>
    <row r="10" spans="1:33" x14ac:dyDescent="0.2">
      <c r="A10">
        <v>9</v>
      </c>
      <c r="B10">
        <v>31</v>
      </c>
      <c r="C10">
        <v>28</v>
      </c>
      <c r="D10">
        <v>600</v>
      </c>
      <c r="E10">
        <v>875</v>
      </c>
      <c r="F10">
        <v>0.5</v>
      </c>
      <c r="G10">
        <v>247</v>
      </c>
      <c r="J10" s="2">
        <v>3</v>
      </c>
      <c r="K10">
        <f t="shared" si="0"/>
        <v>4</v>
      </c>
      <c r="L10" cm="1">
        <f t="array" ref="L10">INDEX($S$2:$AG$16,K10,K11)</f>
        <v>12.529964086141668</v>
      </c>
      <c r="M10">
        <f t="shared" si="2"/>
        <v>650</v>
      </c>
      <c r="N10">
        <f t="shared" si="1"/>
        <v>0</v>
      </c>
      <c r="R10">
        <v>9</v>
      </c>
      <c r="S10" cm="1">
        <f t="array" ref="S10">SQRT(($B10-INDEX($A$2:$C$16,S$1,2))^2+($C10-INDEX($A$2:$C$16,S$1,3))^2)</f>
        <v>14.866068747318506</v>
      </c>
      <c r="T10" cm="1">
        <f t="array" ref="T10">SQRT(($B10-INDEX($A$2:$C$16,T$1,2))^2+($C10-INDEX($A$2:$C$16,T$1,3))^2)</f>
        <v>19.416487838947599</v>
      </c>
      <c r="U10" cm="1">
        <f t="array" ref="U10">SQRT(($B10-INDEX($A$2:$C$16,U$1,2))^2+($C10-INDEX($A$2:$C$16,U$1,3))^2)</f>
        <v>22.022715545545239</v>
      </c>
      <c r="V10" cm="1">
        <f t="array" ref="V10">SQRT(($B10-INDEX($A$2:$C$16,V$1,2))^2+($C10-INDEX($A$2:$C$16,V$1,3))^2)</f>
        <v>14.142135623730951</v>
      </c>
      <c r="W10" cm="1">
        <f t="array" ref="W10">SQRT(($B10-INDEX($A$2:$C$16,W$1,2))^2+($C10-INDEX($A$2:$C$16,W$1,3))^2)</f>
        <v>29.832867780352597</v>
      </c>
      <c r="X10" cm="1">
        <f t="array" ref="X10">SQRT(($B10-INDEX($A$2:$C$16,X$1,2))^2+($C10-INDEX($A$2:$C$16,X$1,3))^2)</f>
        <v>8.0622577482985491</v>
      </c>
      <c r="Y10" cm="1">
        <f t="array" ref="Y10">SQRT(($B10-INDEX($A$2:$C$16,Y$1,2))^2+($C10-INDEX($A$2:$C$16,Y$1,3))^2)</f>
        <v>17.088007490635061</v>
      </c>
      <c r="Z10" cm="1">
        <f t="array" ref="Z10">SQRT(($B10-INDEX($A$2:$C$16,Z$1,2))^2+($C10-INDEX($A$2:$C$16,Z$1,3))^2)</f>
        <v>20.808652046684813</v>
      </c>
      <c r="AA10" cm="1">
        <f t="array" ref="AA10">SQRT(($B10-INDEX($A$2:$C$16,AA$1,2))^2+($C10-INDEX($A$2:$C$16,AA$1,3))^2)</f>
        <v>0</v>
      </c>
      <c r="AB10" cm="1">
        <f t="array" ref="AB10">SQRT(($B10-INDEX($A$2:$C$16,AB$1,2))^2+($C10-INDEX($A$2:$C$16,AB$1,3))^2)</f>
        <v>26.40075756488817</v>
      </c>
      <c r="AC10" cm="1">
        <f t="array" ref="AC10">SQRT(($B10-INDEX($A$2:$C$16,AC$1,2))^2+($C10-INDEX($A$2:$C$16,AC$1,3))^2)</f>
        <v>16.401219466856727</v>
      </c>
      <c r="AD10" cm="1">
        <f t="array" ref="AD10">SQRT(($B10-INDEX($A$2:$C$16,AD$1,2))^2+($C10-INDEX($A$2:$C$16,AD$1,3))^2)</f>
        <v>13.892443989449804</v>
      </c>
      <c r="AE10" cm="1">
        <f t="array" ref="AE10">SQRT(($B10-INDEX($A$2:$C$16,AE$1,2))^2+($C10-INDEX($A$2:$C$16,AE$1,3))^2)</f>
        <v>8.9442719099991592</v>
      </c>
      <c r="AF10" cm="1">
        <f t="array" ref="AF10">SQRT(($B10-INDEX($A$2:$C$16,AF$1,2))^2+($C10-INDEX($A$2:$C$16,AF$1,3))^2)</f>
        <v>36.069377593742864</v>
      </c>
      <c r="AG10" cm="1">
        <f t="array" ref="AG10">SQRT(($B10-INDEX($A$2:$C$16,AG$1,2))^2+($C10-INDEX($A$2:$C$16,AG$1,3))^2)</f>
        <v>29.681644159311659</v>
      </c>
    </row>
    <row r="11" spans="1:33" x14ac:dyDescent="0.2">
      <c r="A11">
        <v>10</v>
      </c>
      <c r="B11">
        <v>10</v>
      </c>
      <c r="C11">
        <v>44</v>
      </c>
      <c r="D11">
        <v>550</v>
      </c>
      <c r="E11">
        <v>700</v>
      </c>
      <c r="F11">
        <v>0.5</v>
      </c>
      <c r="G11">
        <v>209</v>
      </c>
      <c r="J11" s="2">
        <v>9</v>
      </c>
      <c r="K11">
        <f t="shared" si="0"/>
        <v>10</v>
      </c>
      <c r="L11" cm="1">
        <f t="array" ref="L11">INDEX($S$2:$AG$16,K11,K12)</f>
        <v>12.165525060596439</v>
      </c>
      <c r="M11">
        <f t="shared" si="2"/>
        <v>662.52996408614172</v>
      </c>
      <c r="N11">
        <f t="shared" si="1"/>
        <v>0</v>
      </c>
      <c r="R11">
        <v>10</v>
      </c>
      <c r="S11" cm="1">
        <f t="array" ref="S11">SQRT(($B11-INDEX($A$2:$C$16,S$1,2))^2+($C11-INDEX($A$2:$C$16,S$1,3))^2)</f>
        <v>13.038404810405298</v>
      </c>
      <c r="T11" cm="1">
        <f t="array" ref="T11">SQRT(($B11-INDEX($A$2:$C$16,T$1,2))^2+($C11-INDEX($A$2:$C$16,T$1,3))^2)</f>
        <v>12.165525060596439</v>
      </c>
      <c r="U11" cm="1">
        <f t="array" ref="U11">SQRT(($B11-INDEX($A$2:$C$16,U$1,2))^2+($C11-INDEX($A$2:$C$16,U$1,3))^2)</f>
        <v>7.0710678118654755</v>
      </c>
      <c r="V11" cm="1">
        <f t="array" ref="V11">SQRT(($B11-INDEX($A$2:$C$16,V$1,2))^2+($C11-INDEX($A$2:$C$16,V$1,3))^2)</f>
        <v>12.529964086141668</v>
      </c>
      <c r="W11" cm="1">
        <f t="array" ref="W11">SQRT(($B11-INDEX($A$2:$C$16,W$1,2))^2+($C11-INDEX($A$2:$C$16,W$1,3))^2)</f>
        <v>35.057096285916209</v>
      </c>
      <c r="X11" cm="1">
        <f t="array" ref="X11">SQRT(($B11-INDEX($A$2:$C$16,X$1,2))^2+($C11-INDEX($A$2:$C$16,X$1,3))^2)</f>
        <v>34.409301068170507</v>
      </c>
      <c r="Y11" cm="1">
        <f t="array" ref="Y11">SQRT(($B11-INDEX($A$2:$C$16,Y$1,2))^2+($C11-INDEX($A$2:$C$16,Y$1,3))^2)</f>
        <v>38.327535793473601</v>
      </c>
      <c r="Z11" cm="1">
        <f t="array" ref="Z11">SQRT(($B11-INDEX($A$2:$C$16,Z$1,2))^2+($C11-INDEX($A$2:$C$16,Z$1,3))^2)</f>
        <v>46.669047558312137</v>
      </c>
      <c r="AA11" cm="1">
        <f t="array" ref="AA11">SQRT(($B11-INDEX($A$2:$C$16,AA$1,2))^2+($C11-INDEX($A$2:$C$16,AA$1,3))^2)</f>
        <v>26.40075756488817</v>
      </c>
      <c r="AB11" cm="1">
        <f t="array" ref="AB11">SQRT(($B11-INDEX($A$2:$C$16,AB$1,2))^2+($C11-INDEX($A$2:$C$16,AB$1,3))^2)</f>
        <v>0</v>
      </c>
      <c r="AC11" cm="1">
        <f t="array" ref="AC11">SQRT(($B11-INDEX($A$2:$C$16,AC$1,2))^2+($C11-INDEX($A$2:$C$16,AC$1,3))^2)</f>
        <v>42.80186911806539</v>
      </c>
      <c r="AD11" cm="1">
        <f t="array" ref="AD11">SQRT(($B11-INDEX($A$2:$C$16,AD$1,2))^2+($C11-INDEX($A$2:$C$16,AD$1,3))^2)</f>
        <v>24.698178070456937</v>
      </c>
      <c r="AE11" cm="1">
        <f t="array" ref="AE11">SQRT(($B11-INDEX($A$2:$C$16,AE$1,2))^2+($C11-INDEX($A$2:$C$16,AE$1,3))^2)</f>
        <v>17.691806012954132</v>
      </c>
      <c r="AF11" cm="1">
        <f t="array" ref="AF11">SQRT(($B11-INDEX($A$2:$C$16,AF$1,2))^2+($C11-INDEX($A$2:$C$16,AF$1,3))^2)</f>
        <v>42.190046219457976</v>
      </c>
      <c r="AG11" cm="1">
        <f t="array" ref="AG11">SQRT(($B11-INDEX($A$2:$C$16,AG$1,2))^2+($C11-INDEX($A$2:$C$16,AG$1,3))^2)</f>
        <v>55.226805085936306</v>
      </c>
    </row>
    <row r="12" spans="1:33" x14ac:dyDescent="0.2">
      <c r="A12">
        <v>11</v>
      </c>
      <c r="B12">
        <v>44</v>
      </c>
      <c r="C12">
        <v>18</v>
      </c>
      <c r="D12">
        <v>400</v>
      </c>
      <c r="E12">
        <v>625</v>
      </c>
      <c r="F12">
        <v>0.5</v>
      </c>
      <c r="G12">
        <v>285</v>
      </c>
      <c r="J12" s="2">
        <v>1</v>
      </c>
      <c r="K12">
        <f t="shared" si="0"/>
        <v>2</v>
      </c>
      <c r="L12" cm="1">
        <f t="array" ref="L12">INDEX($S$2:$AG$16,K12,K13)</f>
        <v>23.345235059857504</v>
      </c>
      <c r="M12">
        <f t="shared" si="2"/>
        <v>750</v>
      </c>
      <c r="N12">
        <f t="shared" si="1"/>
        <v>0</v>
      </c>
      <c r="R12">
        <v>11</v>
      </c>
      <c r="S12" cm="1">
        <f t="array" ref="S12">SQRT(($B12-INDEX($A$2:$C$16,S$1,2))^2+($C12-INDEX($A$2:$C$16,S$1,3))^2)</f>
        <v>30.886890422961002</v>
      </c>
      <c r="T12" cm="1">
        <f t="array" ref="T12">SQRT(($B12-INDEX($A$2:$C$16,T$1,2))^2+($C12-INDEX($A$2:$C$16,T$1,3))^2)</f>
        <v>34.928498393145958</v>
      </c>
      <c r="U12" cm="1">
        <f t="array" ref="U12">SQRT(($B12-INDEX($A$2:$C$16,U$1,2))^2+($C12-INDEX($A$2:$C$16,U$1,3))^2)</f>
        <v>38.183766184073569</v>
      </c>
      <c r="V12" cm="1">
        <f t="array" ref="V12">SQRT(($B12-INDEX($A$2:$C$16,V$1,2))^2+($C12-INDEX($A$2:$C$16,V$1,3))^2)</f>
        <v>30.479501308256342</v>
      </c>
      <c r="W12" cm="1">
        <f t="array" ref="W12">SQRT(($B12-INDEX($A$2:$C$16,W$1,2))^2+($C12-INDEX($A$2:$C$16,W$1,3))^2)</f>
        <v>37.107950630558946</v>
      </c>
      <c r="X12" cm="1">
        <f t="array" ref="X12">SQRT(($B12-INDEX($A$2:$C$16,X$1,2))^2+($C12-INDEX($A$2:$C$16,X$1,3))^2)</f>
        <v>8.4852813742385695</v>
      </c>
      <c r="Y12" cm="1">
        <f t="array" ref="Y12">SQRT(($B12-INDEX($A$2:$C$16,Y$1,2))^2+($C12-INDEX($A$2:$C$16,Y$1,3))^2)</f>
        <v>16.278820596099706</v>
      </c>
      <c r="Z12" cm="1">
        <f t="array" ref="Z12">SQRT(($B12-INDEX($A$2:$C$16,Z$1,2))^2+($C12-INDEX($A$2:$C$16,Z$1,3))^2)</f>
        <v>7.0710678118654755</v>
      </c>
      <c r="AA12" cm="1">
        <f t="array" ref="AA12">SQRT(($B12-INDEX($A$2:$C$16,AA$1,2))^2+($C12-INDEX($A$2:$C$16,AA$1,3))^2)</f>
        <v>16.401219466856727</v>
      </c>
      <c r="AB12" cm="1">
        <f t="array" ref="AB12">SQRT(($B12-INDEX($A$2:$C$16,AB$1,2))^2+($C12-INDEX($A$2:$C$16,AB$1,3))^2)</f>
        <v>42.80186911806539</v>
      </c>
      <c r="AC12" cm="1">
        <f t="array" ref="AC12">SQRT(($B12-INDEX($A$2:$C$16,AC$1,2))^2+($C12-INDEX($A$2:$C$16,AC$1,3))^2)</f>
        <v>0</v>
      </c>
      <c r="AD12" cm="1">
        <f t="array" ref="AD12">SQRT(($B12-INDEX($A$2:$C$16,AD$1,2))^2+($C12-INDEX($A$2:$C$16,AD$1,3))^2)</f>
        <v>25.179356624028344</v>
      </c>
      <c r="AE12" cm="1">
        <f t="array" ref="AE12">SQRT(($B12-INDEX($A$2:$C$16,AE$1,2))^2+($C12-INDEX($A$2:$C$16,AE$1,3))^2)</f>
        <v>25.238858928247925</v>
      </c>
      <c r="AF12" cm="1">
        <f t="array" ref="AF12">SQRT(($B12-INDEX($A$2:$C$16,AF$1,2))^2+($C12-INDEX($A$2:$C$16,AF$1,3))^2)</f>
        <v>41.231056256176608</v>
      </c>
      <c r="AG12" cm="1">
        <f t="array" ref="AG12">SQRT(($B12-INDEX($A$2:$C$16,AG$1,2))^2+($C12-INDEX($A$2:$C$16,AG$1,3))^2)</f>
        <v>15.297058540778355</v>
      </c>
    </row>
    <row r="13" spans="1:33" x14ac:dyDescent="0.2">
      <c r="A13">
        <v>12</v>
      </c>
      <c r="B13">
        <v>19</v>
      </c>
      <c r="C13">
        <v>21</v>
      </c>
      <c r="D13">
        <v>350</v>
      </c>
      <c r="E13">
        <v>450</v>
      </c>
      <c r="F13">
        <v>0.5</v>
      </c>
      <c r="G13">
        <v>247</v>
      </c>
      <c r="J13" s="2">
        <v>4</v>
      </c>
      <c r="K13">
        <f t="shared" si="0"/>
        <v>5</v>
      </c>
      <c r="L13" cm="1">
        <f t="array" ref="L13">INDEX($S$2:$AG$16,K13,K14)</f>
        <v>39.45883931389772</v>
      </c>
      <c r="M13">
        <f t="shared" si="2"/>
        <v>773.34523505985749</v>
      </c>
      <c r="N13">
        <f t="shared" si="1"/>
        <v>0</v>
      </c>
      <c r="R13">
        <v>12</v>
      </c>
      <c r="S13" cm="1">
        <f t="array" ref="S13">SQRT(($B13-INDEX($A$2:$C$16,S$1,2))^2+($C13-INDEX($A$2:$C$16,S$1,3))^2)</f>
        <v>12.165525060596439</v>
      </c>
      <c r="T13" cm="1">
        <f t="array" ref="T13">SQRT(($B13-INDEX($A$2:$C$16,T$1,2))^2+($C13-INDEX($A$2:$C$16,T$1,3))^2)</f>
        <v>13.038404810405298</v>
      </c>
      <c r="U13" cm="1">
        <f t="array" ref="U13">SQRT(($B13-INDEX($A$2:$C$16,U$1,2))^2+($C13-INDEX($A$2:$C$16,U$1,3))^2)</f>
        <v>24.083189157584592</v>
      </c>
      <c r="V13" cm="1">
        <f t="array" ref="V13">SQRT(($B13-INDEX($A$2:$C$16,V$1,2))^2+($C13-INDEX($A$2:$C$16,V$1,3))^2)</f>
        <v>17.11724276862369</v>
      </c>
      <c r="W13" cm="1">
        <f t="array" ref="W13">SQRT(($B13-INDEX($A$2:$C$16,W$1,2))^2+($C13-INDEX($A$2:$C$16,W$1,3))^2)</f>
        <v>16.278820596099706</v>
      </c>
      <c r="X13" cm="1">
        <f t="array" ref="X13">SQRT(($B13-INDEX($A$2:$C$16,X$1,2))^2+($C13-INDEX($A$2:$C$16,X$1,3))^2)</f>
        <v>19.235384061671343</v>
      </c>
      <c r="Y13" cm="1">
        <f t="array" ref="Y13">SQRT(($B13-INDEX($A$2:$C$16,Y$1,2))^2+($C13-INDEX($A$2:$C$16,Y$1,3))^2)</f>
        <v>30.870698080866262</v>
      </c>
      <c r="Z13" cm="1">
        <f t="array" ref="Z13">SQRT(($B13-INDEX($A$2:$C$16,Z$1,2))^2+($C13-INDEX($A$2:$C$16,Z$1,3))^2)</f>
        <v>26</v>
      </c>
      <c r="AA13" cm="1">
        <f t="array" ref="AA13">SQRT(($B13-INDEX($A$2:$C$16,AA$1,2))^2+($C13-INDEX($A$2:$C$16,AA$1,3))^2)</f>
        <v>13.892443989449804</v>
      </c>
      <c r="AB13" cm="1">
        <f t="array" ref="AB13">SQRT(($B13-INDEX($A$2:$C$16,AB$1,2))^2+($C13-INDEX($A$2:$C$16,AB$1,3))^2)</f>
        <v>24.698178070456937</v>
      </c>
      <c r="AC13" cm="1">
        <f t="array" ref="AC13">SQRT(($B13-INDEX($A$2:$C$16,AC$1,2))^2+($C13-INDEX($A$2:$C$16,AC$1,3))^2)</f>
        <v>25.179356624028344</v>
      </c>
      <c r="AD13" cm="1">
        <f t="array" ref="AD13">SQRT(($B13-INDEX($A$2:$C$16,AD$1,2))^2+($C13-INDEX($A$2:$C$16,AD$1,3))^2)</f>
        <v>0</v>
      </c>
      <c r="AE13" cm="1">
        <f t="array" ref="AE13">SQRT(($B13-INDEX($A$2:$C$16,AE$1,2))^2+($C13-INDEX($A$2:$C$16,AE$1,3))^2)</f>
        <v>11.704699910719626</v>
      </c>
      <c r="AF13" cm="1">
        <f t="array" ref="AF13">SQRT(($B13-INDEX($A$2:$C$16,AF$1,2))^2+($C13-INDEX($A$2:$C$16,AF$1,3))^2)</f>
        <v>23.021728866442675</v>
      </c>
      <c r="AG13" cm="1">
        <f t="array" ref="AG13">SQRT(($B13-INDEX($A$2:$C$16,AG$1,2))^2+($C13-INDEX($A$2:$C$16,AG$1,3))^2)</f>
        <v>33.286633954186478</v>
      </c>
    </row>
    <row r="14" spans="1:33" x14ac:dyDescent="0.2">
      <c r="A14">
        <v>13</v>
      </c>
      <c r="B14">
        <v>23</v>
      </c>
      <c r="C14">
        <v>32</v>
      </c>
      <c r="D14">
        <v>600</v>
      </c>
      <c r="E14">
        <v>875</v>
      </c>
      <c r="F14">
        <v>0.5</v>
      </c>
      <c r="G14">
        <v>190</v>
      </c>
      <c r="J14" s="2">
        <v>14</v>
      </c>
      <c r="K14">
        <f t="shared" si="0"/>
        <v>15</v>
      </c>
      <c r="L14" cm="1">
        <f t="array" ref="L14">INDEX($S$2:$AG$16,K14,K15)</f>
        <v>8.9442719099991592</v>
      </c>
      <c r="M14">
        <f t="shared" si="2"/>
        <v>812.80407437375516</v>
      </c>
      <c r="N14">
        <f t="shared" si="1"/>
        <v>0</v>
      </c>
      <c r="R14">
        <v>13</v>
      </c>
      <c r="S14" cm="1">
        <f t="array" ref="S14">SQRT(($B14-INDEX($A$2:$C$16,S$1,2))^2+($C14-INDEX($A$2:$C$16,S$1,3))^2)</f>
        <v>6.0827625302982193</v>
      </c>
      <c r="T14" cm="1">
        <f t="array" ref="T14">SQRT(($B14-INDEX($A$2:$C$16,T$1,2))^2+($C14-INDEX($A$2:$C$16,T$1,3))^2)</f>
        <v>11</v>
      </c>
      <c r="U14" cm="1">
        <f t="array" ref="U14">SQRT(($B14-INDEX($A$2:$C$16,U$1,2))^2+($C14-INDEX($A$2:$C$16,U$1,3))^2)</f>
        <v>14.317821063276353</v>
      </c>
      <c r="V14" cm="1">
        <f t="array" ref="V14">SQRT(($B14-INDEX($A$2:$C$16,V$1,2))^2+($C14-INDEX($A$2:$C$16,V$1,3))^2)</f>
        <v>6.324555320336759</v>
      </c>
      <c r="W14" cm="1">
        <f t="array" ref="W14">SQRT(($B14-INDEX($A$2:$C$16,W$1,2))^2+($C14-INDEX($A$2:$C$16,W$1,3))^2)</f>
        <v>27.459060435491963</v>
      </c>
      <c r="X14" cm="1">
        <f t="array" ref="X14">SQRT(($B14-INDEX($A$2:$C$16,X$1,2))^2+($C14-INDEX($A$2:$C$16,X$1,3))^2)</f>
        <v>17</v>
      </c>
      <c r="Y14" cm="1">
        <f t="array" ref="Y14">SQRT(($B14-INDEX($A$2:$C$16,Y$1,2))^2+($C14-INDEX($A$2:$C$16,Y$1,3))^2)</f>
        <v>24.083189157584592</v>
      </c>
      <c r="Z14" cm="1">
        <f t="array" ref="Z14">SQRT(($B14-INDEX($A$2:$C$16,Z$1,2))^2+($C14-INDEX($A$2:$C$16,Z$1,3))^2)</f>
        <v>29</v>
      </c>
      <c r="AA14" cm="1">
        <f t="array" ref="AA14">SQRT(($B14-INDEX($A$2:$C$16,AA$1,2))^2+($C14-INDEX($A$2:$C$16,AA$1,3))^2)</f>
        <v>8.9442719099991592</v>
      </c>
      <c r="AB14" cm="1">
        <f t="array" ref="AB14">SQRT(($B14-INDEX($A$2:$C$16,AB$1,2))^2+($C14-INDEX($A$2:$C$16,AB$1,3))^2)</f>
        <v>17.691806012954132</v>
      </c>
      <c r="AC14" cm="1">
        <f t="array" ref="AC14">SQRT(($B14-INDEX($A$2:$C$16,AC$1,2))^2+($C14-INDEX($A$2:$C$16,AC$1,3))^2)</f>
        <v>25.238858928247925</v>
      </c>
      <c r="AD14" cm="1">
        <f t="array" ref="AD14">SQRT(($B14-INDEX($A$2:$C$16,AD$1,2))^2+($C14-INDEX($A$2:$C$16,AD$1,3))^2)</f>
        <v>11.704699910719626</v>
      </c>
      <c r="AE14" cm="1">
        <f t="array" ref="AE14">SQRT(($B14-INDEX($A$2:$C$16,AE$1,2))^2+($C14-INDEX($A$2:$C$16,AE$1,3))^2)</f>
        <v>0</v>
      </c>
      <c r="AF14" cm="1">
        <f t="array" ref="AF14">SQRT(($B14-INDEX($A$2:$C$16,AF$1,2))^2+($C14-INDEX($A$2:$C$16,AF$1,3))^2)</f>
        <v>34.481879299133332</v>
      </c>
      <c r="AG14" cm="1">
        <f t="array" ref="AG14">SQRT(($B14-INDEX($A$2:$C$16,AG$1,2))^2+($C14-INDEX($A$2:$C$16,AG$1,3))^2)</f>
        <v>37.643060449437421</v>
      </c>
    </row>
    <row r="15" spans="1:33" x14ac:dyDescent="0.2">
      <c r="A15">
        <v>14</v>
      </c>
      <c r="B15">
        <v>6</v>
      </c>
      <c r="C15">
        <v>2</v>
      </c>
      <c r="D15">
        <v>250</v>
      </c>
      <c r="E15">
        <v>375</v>
      </c>
      <c r="F15">
        <v>0.5</v>
      </c>
      <c r="G15">
        <v>133</v>
      </c>
      <c r="J15" s="2">
        <v>7</v>
      </c>
      <c r="K15">
        <f t="shared" si="0"/>
        <v>8</v>
      </c>
      <c r="L15" cm="1">
        <f t="array" ref="L15">INDEX($S$2:$AG$16,K15,K16)</f>
        <v>29</v>
      </c>
      <c r="M15">
        <f t="shared" si="2"/>
        <v>821.74834628375436</v>
      </c>
      <c r="N15">
        <f t="shared" si="1"/>
        <v>0</v>
      </c>
      <c r="R15">
        <v>14</v>
      </c>
      <c r="S15" cm="1">
        <f t="array" ref="S15">SQRT(($B15-INDEX($A$2:$C$16,S$1,2))^2+($C15-INDEX($A$2:$C$16,S$1,3))^2)</f>
        <v>32.893768406797051</v>
      </c>
      <c r="T15" cm="1">
        <f t="array" ref="T15">SQRT(($B15-INDEX($A$2:$C$16,T$1,2))^2+($C15-INDEX($A$2:$C$16,T$1,3))^2)</f>
        <v>30.594117081556711</v>
      </c>
      <c r="U15" cm="1">
        <f t="array" ref="U15">SQRT(($B15-INDEX($A$2:$C$16,U$1,2))^2+($C15-INDEX($A$2:$C$16,U$1,3))^2)</f>
        <v>44.384682042344295</v>
      </c>
      <c r="V15" cm="1">
        <f t="array" ref="V15">SQRT(($B15-INDEX($A$2:$C$16,V$1,2))^2+($C15-INDEX($A$2:$C$16,V$1,3))^2)</f>
        <v>39</v>
      </c>
      <c r="W15" cm="1">
        <f t="array" ref="W15">SQRT(($B15-INDEX($A$2:$C$16,W$1,2))^2+($C15-INDEX($A$2:$C$16,W$1,3))^2)</f>
        <v>7.2801098892805181</v>
      </c>
      <c r="X15" cm="1">
        <f t="array" ref="X15">SQRT(($B15-INDEX($A$2:$C$16,X$1,2))^2+($C15-INDEX($A$2:$C$16,X$1,3))^2)</f>
        <v>38.832975677895199</v>
      </c>
      <c r="Y15" cm="1">
        <f t="array" ref="Y15">SQRT(($B15-INDEX($A$2:$C$16,Y$1,2))^2+($C15-INDEX($A$2:$C$16,Y$1,3))^2)</f>
        <v>52.009614495783374</v>
      </c>
      <c r="Z15" cm="1">
        <f t="array" ref="Z15">SQRT(($B15-INDEX($A$2:$C$16,Z$1,2))^2+($C15-INDEX($A$2:$C$16,Z$1,3))^2)</f>
        <v>38.078865529319543</v>
      </c>
      <c r="AA15" cm="1">
        <f t="array" ref="AA15">SQRT(($B15-INDEX($A$2:$C$16,AA$1,2))^2+($C15-INDEX($A$2:$C$16,AA$1,3))^2)</f>
        <v>36.069377593742864</v>
      </c>
      <c r="AB15" cm="1">
        <f t="array" ref="AB15">SQRT(($B15-INDEX($A$2:$C$16,AB$1,2))^2+($C15-INDEX($A$2:$C$16,AB$1,3))^2)</f>
        <v>42.190046219457976</v>
      </c>
      <c r="AC15" cm="1">
        <f t="array" ref="AC15">SQRT(($B15-INDEX($A$2:$C$16,AC$1,2))^2+($C15-INDEX($A$2:$C$16,AC$1,3))^2)</f>
        <v>41.231056256176608</v>
      </c>
      <c r="AD15" cm="1">
        <f t="array" ref="AD15">SQRT(($B15-INDEX($A$2:$C$16,AD$1,2))^2+($C15-INDEX($A$2:$C$16,AD$1,3))^2)</f>
        <v>23.021728866442675</v>
      </c>
      <c r="AE15" cm="1">
        <f t="array" ref="AE15">SQRT(($B15-INDEX($A$2:$C$16,AE$1,2))^2+($C15-INDEX($A$2:$C$16,AE$1,3))^2)</f>
        <v>34.481879299133332</v>
      </c>
      <c r="AF15" cm="1">
        <f t="array" ref="AF15">SQRT(($B15-INDEX($A$2:$C$16,AF$1,2))^2+($C15-INDEX($A$2:$C$16,AF$1,3))^2)</f>
        <v>0</v>
      </c>
      <c r="AG15" cm="1">
        <f t="array" ref="AG15">SQRT(($B15-INDEX($A$2:$C$16,AG$1,2))^2+($C15-INDEX($A$2:$C$16,AG$1,3))^2)</f>
        <v>41.012193308819754</v>
      </c>
    </row>
    <row r="16" spans="1:33" x14ac:dyDescent="0.2">
      <c r="A16">
        <v>15</v>
      </c>
      <c r="B16">
        <v>47</v>
      </c>
      <c r="C16">
        <v>3</v>
      </c>
      <c r="D16">
        <v>550</v>
      </c>
      <c r="E16">
        <v>825</v>
      </c>
      <c r="F16">
        <v>0.5</v>
      </c>
      <c r="G16">
        <v>209</v>
      </c>
      <c r="J16" s="2">
        <v>12</v>
      </c>
      <c r="K16">
        <f t="shared" si="0"/>
        <v>13</v>
      </c>
      <c r="L16" cm="1">
        <f t="array" ref="L16">INDEX($S$2:$AG$16,K16,K17)</f>
        <v>6.0827625302982193</v>
      </c>
      <c r="M16">
        <f t="shared" si="2"/>
        <v>850.74834628375436</v>
      </c>
      <c r="N16">
        <f t="shared" si="1"/>
        <v>0</v>
      </c>
      <c r="R16">
        <v>15</v>
      </c>
      <c r="S16" cm="1">
        <f t="array" ref="S16">SQRT(($B16-INDEX($A$2:$C$16,S$1,2))^2+($C16-INDEX($A$2:$C$16,S$1,3))^2)</f>
        <v>42.426406871192853</v>
      </c>
      <c r="T16" cm="1">
        <f t="array" ref="T16">SQRT(($B16-INDEX($A$2:$C$16,T$1,2))^2+($C16-INDEX($A$2:$C$16,T$1,3))^2)</f>
        <v>45.453272709454048</v>
      </c>
      <c r="U16" cm="1">
        <f t="array" ref="U16">SQRT(($B16-INDEX($A$2:$C$16,U$1,2))^2+($C16-INDEX($A$2:$C$16,U$1,3))^2)</f>
        <v>51.61395160225576</v>
      </c>
      <c r="V16" cm="1">
        <f t="array" ref="V16">SQRT(($B16-INDEX($A$2:$C$16,V$1,2))^2+($C16-INDEX($A$2:$C$16,V$1,3))^2)</f>
        <v>43.600458713183279</v>
      </c>
      <c r="W16" cm="1">
        <f t="array" ref="W16">SQRT(($B16-INDEX($A$2:$C$16,W$1,2))^2+($C16-INDEX($A$2:$C$16,W$1,3))^2)</f>
        <v>39.45883931389772</v>
      </c>
      <c r="X16" cm="1">
        <f t="array" ref="X16">SQRT(($B16-INDEX($A$2:$C$16,X$1,2))^2+($C16-INDEX($A$2:$C$16,X$1,3))^2)</f>
        <v>22.847319317591726</v>
      </c>
      <c r="Y16" cm="1">
        <f t="array" ref="Y16">SQRT(($B16-INDEX($A$2:$C$16,Y$1,2))^2+($C16-INDEX($A$2:$C$16,Y$1,3))^2)</f>
        <v>31</v>
      </c>
      <c r="Z16" cm="1">
        <f t="array" ref="Z16">SQRT(($B16-INDEX($A$2:$C$16,Z$1,2))^2+($C16-INDEX($A$2:$C$16,Z$1,3))^2)</f>
        <v>8.9442719099991592</v>
      </c>
      <c r="AA16" cm="1">
        <f t="array" ref="AA16">SQRT(($B16-INDEX($A$2:$C$16,AA$1,2))^2+($C16-INDEX($A$2:$C$16,AA$1,3))^2)</f>
        <v>29.681644159311659</v>
      </c>
      <c r="AB16" cm="1">
        <f t="array" ref="AB16">SQRT(($B16-INDEX($A$2:$C$16,AB$1,2))^2+($C16-INDEX($A$2:$C$16,AB$1,3))^2)</f>
        <v>55.226805085936306</v>
      </c>
      <c r="AC16" cm="1">
        <f t="array" ref="AC16">SQRT(($B16-INDEX($A$2:$C$16,AC$1,2))^2+($C16-INDEX($A$2:$C$16,AC$1,3))^2)</f>
        <v>15.297058540778355</v>
      </c>
      <c r="AD16" cm="1">
        <f t="array" ref="AD16">SQRT(($B16-INDEX($A$2:$C$16,AD$1,2))^2+($C16-INDEX($A$2:$C$16,AD$1,3))^2)</f>
        <v>33.286633954186478</v>
      </c>
      <c r="AE16" cm="1">
        <f t="array" ref="AE16">SQRT(($B16-INDEX($A$2:$C$16,AE$1,2))^2+($C16-INDEX($A$2:$C$16,AE$1,3))^2)</f>
        <v>37.643060449437421</v>
      </c>
      <c r="AF16" cm="1">
        <f t="array" ref="AF16">SQRT(($B16-INDEX($A$2:$C$16,AF$1,2))^2+($C16-INDEX($A$2:$C$16,AF$1,3))^2)</f>
        <v>41.012193308819754</v>
      </c>
      <c r="AG16" cm="1">
        <f t="array" ref="AG16">SQRT(($B16-INDEX($A$2:$C$16,AG$1,2))^2+($C16-INDEX($A$2:$C$16,AG$1,3))^2)</f>
        <v>0</v>
      </c>
    </row>
    <row r="17" spans="11:11" x14ac:dyDescent="0.2">
      <c r="K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afsar</dc:creator>
  <cp:lastModifiedBy>Microsoft Office User</cp:lastModifiedBy>
  <dcterms:created xsi:type="dcterms:W3CDTF">2020-12-07T14:22:47Z</dcterms:created>
  <dcterms:modified xsi:type="dcterms:W3CDTF">2022-12-29T10:58:17Z</dcterms:modified>
</cp:coreProperties>
</file>