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̀/Tubo Kundt/Data/"/>
    </mc:Choice>
  </mc:AlternateContent>
  <xr:revisionPtr revIDLastSave="0" documentId="13_ncr:1_{CD27CB60-37BF-2344-B2B9-6C3A27BC81C6}" xr6:coauthVersionLast="47" xr6:coauthVersionMax="47" xr10:uidLastSave="{00000000-0000-0000-0000-000000000000}"/>
  <bookViews>
    <workbookView xWindow="0" yWindow="760" windowWidth="34200" windowHeight="21380" xr2:uid="{E568ACBA-F7E4-D044-A64D-97662E68E4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6" i="1"/>
  <c r="D6" i="1" s="1"/>
  <c r="C7" i="1"/>
  <c r="D7" i="1" s="1"/>
  <c r="C8" i="1"/>
  <c r="D8" i="1" s="1"/>
  <c r="D5" i="1"/>
  <c r="E5" i="1"/>
  <c r="F5" i="1"/>
  <c r="G5" i="1"/>
  <c r="H5" i="1"/>
  <c r="I5" i="1"/>
  <c r="J5" i="1"/>
  <c r="C3" i="1"/>
  <c r="C4" i="1"/>
  <c r="C5" i="1"/>
  <c r="C2" i="1"/>
  <c r="D2" i="1" s="1"/>
  <c r="D4" i="1"/>
  <c r="F3" i="1"/>
  <c r="G3" i="1"/>
  <c r="D3" i="1"/>
  <c r="H3" i="1" s="1"/>
  <c r="G8" i="1" l="1"/>
  <c r="H8" i="1"/>
  <c r="I8" i="1"/>
  <c r="J8" i="1"/>
  <c r="E8" i="1"/>
  <c r="F8" i="1"/>
  <c r="E7" i="1"/>
  <c r="F7" i="1"/>
  <c r="G7" i="1"/>
  <c r="H7" i="1"/>
  <c r="I7" i="1"/>
  <c r="J7" i="1"/>
  <c r="G6" i="1"/>
  <c r="H6" i="1"/>
  <c r="I6" i="1"/>
  <c r="J6" i="1"/>
  <c r="E6" i="1"/>
  <c r="F6" i="1"/>
  <c r="E3" i="1"/>
  <c r="J3" i="1"/>
  <c r="I3" i="1"/>
  <c r="J2" i="1"/>
  <c r="I2" i="1"/>
  <c r="H2" i="1"/>
  <c r="G2" i="1"/>
  <c r="F2" i="1"/>
  <c r="E2" i="1"/>
  <c r="F4" i="1"/>
  <c r="G4" i="1"/>
  <c r="H4" i="1"/>
  <c r="J4" i="1"/>
  <c r="E4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<sst xmlns="http://schemas.openxmlformats.org/spreadsheetml/2006/main" count="50" uniqueCount="32">
  <si>
    <t>Temperature</t>
  </si>
  <si>
    <t>orario</t>
  </si>
  <si>
    <t>14.20</t>
  </si>
  <si>
    <t>vel suono associata [m/s]</t>
  </si>
  <si>
    <t>freq associata fondamentale [Hz]</t>
  </si>
  <si>
    <t>2 freq</t>
  </si>
  <si>
    <t>3 freq</t>
  </si>
  <si>
    <t>4 freq</t>
  </si>
  <si>
    <t>5 freq</t>
  </si>
  <si>
    <t>6 freq</t>
  </si>
  <si>
    <t>7 freq</t>
  </si>
  <si>
    <t>14.30</t>
  </si>
  <si>
    <t>14.55</t>
  </si>
  <si>
    <t>Nodi armoniche</t>
  </si>
  <si>
    <t>seconda fond</t>
  </si>
  <si>
    <t>Lunghezzhe dal riferimento [cm ±0.1]</t>
  </si>
  <si>
    <t>13.45</t>
  </si>
  <si>
    <t>Ampiezze in funzione della posizione</t>
  </si>
  <si>
    <t>freq</t>
  </si>
  <si>
    <t>forz</t>
  </si>
  <si>
    <t>pos [cm] ± 0.1</t>
  </si>
  <si>
    <t>16.10</t>
  </si>
  <si>
    <t>temp</t>
  </si>
  <si>
    <t>amp [mV] ± 0.04</t>
  </si>
  <si>
    <t>max_ext = 73cm</t>
  </si>
  <si>
    <t>16.25</t>
  </si>
  <si>
    <t>pos [cm] ± 0.2</t>
  </si>
  <si>
    <t>amp [mV] ± 0.05</t>
  </si>
  <si>
    <t>Si possono fare 2 fit differenti:</t>
  </si>
  <si>
    <t>Utilizzando due rette attorno ai nodi, una su 3-4 misure prima del nodo e una le 3-4 misure dopo</t>
  </si>
  <si>
    <t>L'altro è facendo il fit con la curva</t>
  </si>
  <si>
    <t>fino alla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</si>
</sst>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9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2" borderId="0" xfId="0" applyFill="1"/>
    <xf numFmtId="169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DCFC-2347-8B46-8A92-CAB516515AC2}">
  <dimension ref="A1:BR38"/>
  <sheetViews>
    <sheetView tabSelected="1" zoomScale="119" workbookViewId="0">
      <selection activeCell="I13" sqref="I13"/>
    </sheetView>
  </sheetViews>
  <sheetFormatPr baseColWidth="10" defaultRowHeight="16" x14ac:dyDescent="0.2"/>
  <cols>
    <col min="1" max="1" width="11.5" bestFit="1" customWidth="1"/>
    <col min="2" max="2" width="17" bestFit="1" customWidth="1"/>
    <col min="3" max="3" width="16.83203125" customWidth="1"/>
    <col min="4" max="4" width="16.1640625" customWidth="1"/>
  </cols>
  <sheetData>
    <row r="1" spans="1:10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2</v>
      </c>
      <c r="B2">
        <v>21.8</v>
      </c>
      <c r="C2" s="1">
        <f>SQRT(1.4*1.380649E-23 * (B2+273.15)/ 4.78368E-26)</f>
        <v>345.22226634720681</v>
      </c>
      <c r="D2" s="1">
        <f xml:space="preserve"> $C2/(2*0.75)</f>
        <v>230.14817756480454</v>
      </c>
      <c r="E2" s="1">
        <f>2 *$D2</f>
        <v>460.29635512960908</v>
      </c>
      <c r="F2" s="1">
        <f>3 *$D2</f>
        <v>690.44453269441362</v>
      </c>
      <c r="G2" s="1">
        <f>4*$D2</f>
        <v>920.59271025921817</v>
      </c>
      <c r="H2" s="1">
        <f>5*$D2</f>
        <v>1150.7408878240226</v>
      </c>
      <c r="I2" s="1">
        <f>6*$D2</f>
        <v>1380.8890653888272</v>
      </c>
      <c r="J2" s="1">
        <f>7*$D2</f>
        <v>1611.0372429536319</v>
      </c>
    </row>
    <row r="3" spans="1:10" x14ac:dyDescent="0.2">
      <c r="A3" t="s">
        <v>11</v>
      </c>
      <c r="B3">
        <v>22.4</v>
      </c>
      <c r="C3" s="1">
        <f t="shared" ref="C3:C15" si="0">SQRT(1.4*1.380649E-23 * (B3+273.15)/ 4.78368E-26)</f>
        <v>345.57322096140274</v>
      </c>
      <c r="D3" s="1">
        <f xml:space="preserve"> $C3/(2*0.75)</f>
        <v>230.38214730760183</v>
      </c>
      <c r="E3" s="1">
        <f>2 *$D3</f>
        <v>460.76429461520365</v>
      </c>
      <c r="F3" s="1">
        <f>3 *$D3</f>
        <v>691.14644192280548</v>
      </c>
      <c r="G3" s="1">
        <f>4*$D3</f>
        <v>921.52858923040731</v>
      </c>
      <c r="H3" s="1">
        <f>5*$D3</f>
        <v>1151.9107365380091</v>
      </c>
      <c r="I3" s="1">
        <f>6*$D3</f>
        <v>1382.292883845611</v>
      </c>
      <c r="J3" s="1">
        <f>7*$D3</f>
        <v>1612.6750311532128</v>
      </c>
    </row>
    <row r="4" spans="1:10" x14ac:dyDescent="0.2">
      <c r="A4" t="s">
        <v>12</v>
      </c>
      <c r="B4" s="2">
        <v>23</v>
      </c>
      <c r="C4" s="1">
        <f t="shared" si="0"/>
        <v>345.92381951720989</v>
      </c>
      <c r="D4" s="1">
        <f xml:space="preserve"> $C4/(2*0.75)</f>
        <v>230.61587967813992</v>
      </c>
      <c r="E4" s="1">
        <f>2 *$D4</f>
        <v>461.23175935627984</v>
      </c>
      <c r="F4" s="1">
        <f>3 *$D4</f>
        <v>691.84763903441979</v>
      </c>
      <c r="G4" s="1">
        <f>4*$D4</f>
        <v>922.46351871255968</v>
      </c>
      <c r="H4" s="1">
        <f>5*$D4</f>
        <v>1153.0793983906997</v>
      </c>
      <c r="I4" s="1">
        <f>6*$D4</f>
        <v>1383.6952780688396</v>
      </c>
      <c r="J4" s="1">
        <f>7*$D4</f>
        <v>1614.3111577469795</v>
      </c>
    </row>
    <row r="5" spans="1:10" x14ac:dyDescent="0.2">
      <c r="A5" t="s">
        <v>16</v>
      </c>
      <c r="B5">
        <v>23.6</v>
      </c>
      <c r="C5" s="1">
        <f t="shared" si="0"/>
        <v>346.27406309614344</v>
      </c>
      <c r="D5" s="1">
        <f xml:space="preserve"> $C5/(2*0.75)</f>
        <v>230.84937539742896</v>
      </c>
      <c r="E5" s="1">
        <f>2 *$D5</f>
        <v>461.69875079485792</v>
      </c>
      <c r="F5" s="1">
        <f>3 *$D5</f>
        <v>692.54812619228687</v>
      </c>
      <c r="G5" s="1">
        <f>4*$D5</f>
        <v>923.39750158971583</v>
      </c>
      <c r="H5" s="1">
        <f>5*$D5</f>
        <v>1154.2468769871448</v>
      </c>
      <c r="I5" s="1">
        <f>6*$D5</f>
        <v>1385.0962523845737</v>
      </c>
      <c r="J5" s="1">
        <f>7*$D5</f>
        <v>1615.9456277820027</v>
      </c>
    </row>
    <row r="6" spans="1:10" x14ac:dyDescent="0.2">
      <c r="A6" t="s">
        <v>21</v>
      </c>
      <c r="B6">
        <v>23.8</v>
      </c>
      <c r="C6" s="1">
        <f t="shared" si="0"/>
        <v>346.39073225817901</v>
      </c>
      <c r="D6" s="1">
        <f t="shared" ref="D6:D15" si="1" xml:space="preserve"> $C6/(2*0.75)</f>
        <v>230.92715483878601</v>
      </c>
      <c r="E6" s="1">
        <f t="shared" ref="E6:E15" si="2">2 *$D6</f>
        <v>461.85430967757202</v>
      </c>
      <c r="F6" s="1">
        <f t="shared" ref="F6:F15" si="3">3 *$D6</f>
        <v>692.78146451635803</v>
      </c>
      <c r="G6" s="1">
        <f t="shared" ref="G6:G15" si="4">4*$D6</f>
        <v>923.70861935514404</v>
      </c>
      <c r="H6" s="1">
        <f t="shared" ref="H6:H15" si="5">5*$D6</f>
        <v>1154.63577419393</v>
      </c>
      <c r="I6" s="1">
        <f t="shared" ref="I6:I15" si="6">6*$D6</f>
        <v>1385.5629290327161</v>
      </c>
      <c r="J6" s="1">
        <f t="shared" ref="J6:J15" si="7">7*$D6</f>
        <v>1616.4900838715021</v>
      </c>
    </row>
    <row r="7" spans="1:10" x14ac:dyDescent="0.2">
      <c r="A7" t="s">
        <v>25</v>
      </c>
      <c r="B7" s="2">
        <v>24</v>
      </c>
      <c r="C7" s="1">
        <f t="shared" si="0"/>
        <v>346.50736213766515</v>
      </c>
      <c r="D7" s="1">
        <f t="shared" si="1"/>
        <v>231.00490809177677</v>
      </c>
      <c r="E7" s="1">
        <f t="shared" si="2"/>
        <v>462.00981618355354</v>
      </c>
      <c r="F7" s="1">
        <f t="shared" si="3"/>
        <v>693.01472427533031</v>
      </c>
      <c r="G7" s="1">
        <f t="shared" si="4"/>
        <v>924.01963236710708</v>
      </c>
      <c r="H7" s="1">
        <f t="shared" si="5"/>
        <v>1155.0245404588838</v>
      </c>
      <c r="I7" s="1">
        <f t="shared" si="6"/>
        <v>1386.0294485506606</v>
      </c>
      <c r="J7" s="1">
        <f t="shared" si="7"/>
        <v>1617.0343566424374</v>
      </c>
    </row>
    <row r="8" spans="1:10" x14ac:dyDescent="0.2">
      <c r="A8" t="s">
        <v>31</v>
      </c>
      <c r="B8">
        <v>23.7</v>
      </c>
      <c r="C8" s="1">
        <f t="shared" si="0"/>
        <v>346.33240258996079</v>
      </c>
      <c r="D8" s="1">
        <f t="shared" si="1"/>
        <v>230.88826839330719</v>
      </c>
      <c r="E8" s="1">
        <f t="shared" si="2"/>
        <v>461.77653678661437</v>
      </c>
      <c r="F8" s="1">
        <f t="shared" si="3"/>
        <v>692.66480517992159</v>
      </c>
      <c r="G8" s="1">
        <f t="shared" si="4"/>
        <v>923.55307357322874</v>
      </c>
      <c r="H8" s="1">
        <f t="shared" si="5"/>
        <v>1154.4413419665359</v>
      </c>
      <c r="I8" s="1">
        <f t="shared" si="6"/>
        <v>1385.3296103598432</v>
      </c>
      <c r="J8" s="1">
        <f t="shared" si="7"/>
        <v>1616.2178787531502</v>
      </c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21" spans="1:70" x14ac:dyDescent="0.2">
      <c r="A21" t="s">
        <v>13</v>
      </c>
      <c r="E21" t="s">
        <v>15</v>
      </c>
    </row>
    <row r="22" spans="1:70" x14ac:dyDescent="0.2">
      <c r="A22" t="s">
        <v>14</v>
      </c>
      <c r="E22">
        <v>21.5</v>
      </c>
      <c r="F22">
        <v>59</v>
      </c>
    </row>
    <row r="24" spans="1:70" x14ac:dyDescent="0.2">
      <c r="A24" t="s">
        <v>24</v>
      </c>
    </row>
    <row r="25" spans="1:70" x14ac:dyDescent="0.2">
      <c r="A25" s="4" t="s">
        <v>17</v>
      </c>
    </row>
    <row r="26" spans="1:70" x14ac:dyDescent="0.2">
      <c r="A26" s="4" t="s">
        <v>18</v>
      </c>
      <c r="B26" s="4" t="s">
        <v>19</v>
      </c>
      <c r="C26" s="4" t="s">
        <v>22</v>
      </c>
      <c r="D26" s="4" t="s">
        <v>20</v>
      </c>
      <c r="E26" s="5">
        <v>15.5</v>
      </c>
      <c r="F26" s="5">
        <v>19.100000000000001</v>
      </c>
      <c r="G26" s="5">
        <v>20.5</v>
      </c>
      <c r="H26" s="5">
        <v>21.3</v>
      </c>
      <c r="I26" s="5">
        <v>21.4</v>
      </c>
      <c r="J26" s="5">
        <v>22.1</v>
      </c>
      <c r="K26" s="6">
        <v>23</v>
      </c>
      <c r="L26" s="5">
        <v>34.4</v>
      </c>
      <c r="M26" s="5">
        <v>49.3</v>
      </c>
      <c r="N26" s="5">
        <v>54.6</v>
      </c>
      <c r="O26" s="5">
        <v>57.4</v>
      </c>
      <c r="P26" s="5">
        <v>57.8</v>
      </c>
      <c r="Q26" s="5">
        <v>58.4</v>
      </c>
      <c r="R26" s="6">
        <v>59</v>
      </c>
      <c r="S26" s="5">
        <v>59.3</v>
      </c>
      <c r="T26" s="5">
        <v>59.7</v>
      </c>
      <c r="U26" s="5">
        <v>60.4</v>
      </c>
      <c r="V26" s="5">
        <v>68.8</v>
      </c>
    </row>
    <row r="27" spans="1:70" x14ac:dyDescent="0.2">
      <c r="A27">
        <v>461</v>
      </c>
      <c r="B27" s="3">
        <v>0.15</v>
      </c>
      <c r="C27">
        <v>23.8</v>
      </c>
      <c r="D27" s="4" t="s">
        <v>23</v>
      </c>
      <c r="E27" s="1">
        <v>2.8</v>
      </c>
      <c r="F27">
        <v>1.52</v>
      </c>
      <c r="G27">
        <v>0.88</v>
      </c>
      <c r="H27">
        <v>0.64</v>
      </c>
      <c r="I27">
        <v>0.56000000000000005</v>
      </c>
      <c r="J27">
        <v>0.72</v>
      </c>
      <c r="K27">
        <v>1.1200000000000001</v>
      </c>
      <c r="L27">
        <v>5.84</v>
      </c>
      <c r="M27">
        <v>4.24</v>
      </c>
      <c r="N27">
        <v>2.3199999999999998</v>
      </c>
      <c r="O27">
        <v>1.1200000000000001</v>
      </c>
      <c r="P27">
        <v>0.96</v>
      </c>
      <c r="Q27">
        <v>0.72</v>
      </c>
      <c r="R27">
        <v>0.48</v>
      </c>
      <c r="S27">
        <v>0.56000000000000005</v>
      </c>
      <c r="T27">
        <v>0.72</v>
      </c>
      <c r="U27">
        <v>1.04</v>
      </c>
      <c r="V27">
        <v>5.04</v>
      </c>
    </row>
    <row r="28" spans="1:70" x14ac:dyDescent="0.2">
      <c r="A28" s="4" t="s">
        <v>18</v>
      </c>
      <c r="B28" s="4" t="s">
        <v>19</v>
      </c>
      <c r="C28" s="4" t="s">
        <v>22</v>
      </c>
      <c r="D28" s="4" t="s">
        <v>20</v>
      </c>
      <c r="E28" s="5">
        <v>9.6</v>
      </c>
      <c r="F28" s="6">
        <v>21</v>
      </c>
      <c r="G28" s="5">
        <v>23.3</v>
      </c>
      <c r="H28" s="5">
        <v>24.3</v>
      </c>
      <c r="I28" s="6">
        <v>25</v>
      </c>
      <c r="J28" s="5">
        <v>25.6</v>
      </c>
      <c r="K28" s="5">
        <v>26.3</v>
      </c>
      <c r="L28" s="5">
        <v>27.2</v>
      </c>
      <c r="M28" s="5">
        <v>30.3</v>
      </c>
      <c r="N28" s="5">
        <v>36.200000000000003</v>
      </c>
      <c r="O28" s="5">
        <v>37.6</v>
      </c>
      <c r="P28" s="5">
        <v>40.700000000000003</v>
      </c>
      <c r="Q28" s="5">
        <v>54.6</v>
      </c>
      <c r="R28" s="5">
        <v>56.7</v>
      </c>
      <c r="S28" s="5">
        <v>57.9</v>
      </c>
      <c r="T28" s="5">
        <v>59.4</v>
      </c>
      <c r="U28" s="5">
        <v>60.3</v>
      </c>
      <c r="V28" s="5">
        <v>60.9</v>
      </c>
      <c r="W28" s="5">
        <v>62</v>
      </c>
      <c r="X28" s="5">
        <v>66.8</v>
      </c>
      <c r="Y28" s="5">
        <v>73</v>
      </c>
    </row>
    <row r="29" spans="1:70" x14ac:dyDescent="0.2">
      <c r="A29">
        <v>693</v>
      </c>
      <c r="B29" s="3">
        <v>0.15</v>
      </c>
      <c r="C29" s="2">
        <v>24</v>
      </c>
      <c r="D29" s="4" t="s">
        <v>23</v>
      </c>
      <c r="E29">
        <v>2.08</v>
      </c>
      <c r="F29">
        <v>1.04</v>
      </c>
      <c r="G29">
        <v>0.72</v>
      </c>
      <c r="H29">
        <v>0.56000000000000005</v>
      </c>
      <c r="I29">
        <v>0.48</v>
      </c>
      <c r="J29">
        <v>0.48</v>
      </c>
      <c r="K29">
        <v>0.56000000000000005</v>
      </c>
      <c r="L29">
        <v>0.72</v>
      </c>
      <c r="M29" s="1">
        <v>1.2</v>
      </c>
      <c r="N29">
        <v>1.84</v>
      </c>
      <c r="O29" s="1">
        <v>2</v>
      </c>
      <c r="P29">
        <v>2.16</v>
      </c>
      <c r="Q29" s="1">
        <v>1.28</v>
      </c>
      <c r="R29">
        <v>0.96</v>
      </c>
      <c r="S29" s="1">
        <v>0.8</v>
      </c>
      <c r="T29">
        <v>0.56000000000000005</v>
      </c>
      <c r="U29" s="1">
        <v>0.48</v>
      </c>
      <c r="V29">
        <v>0.56000000000000005</v>
      </c>
      <c r="W29" s="1">
        <v>0.72</v>
      </c>
      <c r="X29">
        <v>1.36</v>
      </c>
      <c r="Y29" s="1">
        <v>2</v>
      </c>
    </row>
    <row r="30" spans="1:70" x14ac:dyDescent="0.2">
      <c r="A30" s="4" t="s">
        <v>18</v>
      </c>
      <c r="B30" s="4" t="s">
        <v>19</v>
      </c>
      <c r="C30" s="4" t="s">
        <v>22</v>
      </c>
      <c r="D30" s="4" t="s">
        <v>26</v>
      </c>
      <c r="E30" s="5">
        <v>9.9</v>
      </c>
      <c r="F30" s="5">
        <v>11.2</v>
      </c>
      <c r="G30" s="5">
        <v>12.1</v>
      </c>
      <c r="H30" s="5">
        <v>12.3</v>
      </c>
      <c r="I30" s="5">
        <v>12.8</v>
      </c>
      <c r="J30" s="5">
        <v>13.5</v>
      </c>
      <c r="K30" s="5">
        <v>14.5</v>
      </c>
      <c r="L30" s="5">
        <v>16.5</v>
      </c>
      <c r="M30" s="5">
        <v>19.100000000000001</v>
      </c>
      <c r="N30" s="5">
        <v>23.4</v>
      </c>
      <c r="O30" s="5">
        <v>25.1</v>
      </c>
      <c r="P30" s="5">
        <v>28.1</v>
      </c>
      <c r="Q30" s="5">
        <v>29.7</v>
      </c>
      <c r="R30" s="5">
        <v>30.3</v>
      </c>
      <c r="S30" s="5">
        <v>30.8</v>
      </c>
      <c r="T30" s="5">
        <v>31.1</v>
      </c>
      <c r="U30" s="5">
        <v>31.4</v>
      </c>
      <c r="V30" s="5">
        <v>33.700000000000003</v>
      </c>
      <c r="W30" s="5">
        <v>38.4</v>
      </c>
      <c r="X30" s="5">
        <v>41</v>
      </c>
      <c r="Y30" s="5">
        <v>46.3</v>
      </c>
      <c r="Z30" s="5">
        <v>48.7</v>
      </c>
      <c r="AA30" s="5">
        <v>49.3</v>
      </c>
      <c r="AB30" s="5">
        <v>49.5</v>
      </c>
      <c r="AC30" s="5">
        <v>49.8</v>
      </c>
      <c r="AD30" s="5">
        <v>50.1</v>
      </c>
      <c r="AE30" s="6">
        <v>53</v>
      </c>
      <c r="AF30" s="5">
        <v>58.4</v>
      </c>
      <c r="AG30" s="5">
        <v>64.5</v>
      </c>
      <c r="AH30" s="5">
        <v>66.7</v>
      </c>
      <c r="AI30" s="5">
        <v>67.900000000000006</v>
      </c>
      <c r="AJ30" s="5">
        <v>68.3</v>
      </c>
      <c r="AK30" s="5">
        <v>68.400000000000006</v>
      </c>
      <c r="AL30" s="6">
        <v>69</v>
      </c>
      <c r="AM30" s="6">
        <v>70</v>
      </c>
    </row>
    <row r="31" spans="1:70" x14ac:dyDescent="0.2">
      <c r="A31">
        <v>924</v>
      </c>
      <c r="B31" s="3">
        <v>0.15</v>
      </c>
      <c r="C31" s="2">
        <v>24</v>
      </c>
      <c r="D31" s="4" t="s">
        <v>27</v>
      </c>
      <c r="E31" s="7">
        <v>2.2400000000000002</v>
      </c>
      <c r="F31">
        <v>1.36</v>
      </c>
      <c r="G31">
        <v>0.64</v>
      </c>
      <c r="H31">
        <v>0.56000000000000005</v>
      </c>
      <c r="I31">
        <v>0.72</v>
      </c>
      <c r="J31">
        <v>1.28</v>
      </c>
      <c r="K31">
        <v>1.92</v>
      </c>
      <c r="L31">
        <v>3.04</v>
      </c>
      <c r="M31" s="8">
        <v>4</v>
      </c>
      <c r="N31">
        <v>4.4800000000000004</v>
      </c>
      <c r="O31" s="7">
        <v>4.08</v>
      </c>
      <c r="P31">
        <v>2.56</v>
      </c>
      <c r="Q31" s="7">
        <v>1.44</v>
      </c>
      <c r="R31">
        <v>0.96</v>
      </c>
      <c r="S31" s="7">
        <v>0.72</v>
      </c>
      <c r="T31">
        <v>0.56000000000000005</v>
      </c>
      <c r="U31" s="7">
        <v>0.64</v>
      </c>
      <c r="V31">
        <v>2.08</v>
      </c>
      <c r="W31" s="7">
        <v>4.16</v>
      </c>
      <c r="X31">
        <v>4.4800000000000004</v>
      </c>
      <c r="Y31" s="7">
        <v>2.88</v>
      </c>
      <c r="Z31">
        <v>1.2</v>
      </c>
      <c r="AA31" s="8">
        <v>0.8</v>
      </c>
      <c r="AB31">
        <v>0.64</v>
      </c>
      <c r="AC31">
        <v>0.48</v>
      </c>
      <c r="AD31">
        <v>0.72</v>
      </c>
      <c r="AE31">
        <v>2.48</v>
      </c>
      <c r="AF31">
        <v>4.4000000000000004</v>
      </c>
      <c r="AG31">
        <v>3.12</v>
      </c>
      <c r="AH31" s="1">
        <v>1.6</v>
      </c>
      <c r="AI31">
        <v>0.72</v>
      </c>
      <c r="AJ31">
        <v>0.56000000000000005</v>
      </c>
      <c r="AK31">
        <v>0.48</v>
      </c>
      <c r="AL31">
        <v>0.88</v>
      </c>
      <c r="AM31">
        <v>1.52</v>
      </c>
    </row>
    <row r="32" spans="1:70" x14ac:dyDescent="0.2">
      <c r="A32" s="4" t="s">
        <v>18</v>
      </c>
      <c r="B32" s="4" t="s">
        <v>19</v>
      </c>
      <c r="C32" s="4" t="s">
        <v>22</v>
      </c>
      <c r="D32" s="4" t="s">
        <v>26</v>
      </c>
      <c r="E32" s="5">
        <v>7.5</v>
      </c>
      <c r="F32" s="5">
        <v>9.1</v>
      </c>
      <c r="G32" s="5">
        <v>9.4</v>
      </c>
      <c r="H32" s="5">
        <v>10.1</v>
      </c>
      <c r="I32" s="5">
        <v>10.3</v>
      </c>
      <c r="J32" s="5">
        <v>10.4</v>
      </c>
      <c r="K32" s="5">
        <v>10.7</v>
      </c>
      <c r="L32" s="5">
        <v>11.1</v>
      </c>
      <c r="M32" s="5">
        <v>12</v>
      </c>
      <c r="N32" s="5">
        <v>13.7</v>
      </c>
      <c r="O32" s="5">
        <v>17.100000000000001</v>
      </c>
      <c r="P32" s="5">
        <v>20.399999999999999</v>
      </c>
      <c r="Q32" s="5">
        <v>23</v>
      </c>
      <c r="R32" s="5">
        <v>9.8000000000000007</v>
      </c>
      <c r="S32" s="5">
        <v>10</v>
      </c>
      <c r="T32" s="5">
        <v>10.1</v>
      </c>
      <c r="U32" s="5">
        <v>10.5</v>
      </c>
      <c r="V32" s="5">
        <v>11</v>
      </c>
      <c r="W32" s="5">
        <v>24.1</v>
      </c>
      <c r="X32" s="5">
        <v>24.6</v>
      </c>
      <c r="Y32" s="5">
        <v>25</v>
      </c>
      <c r="Z32" s="5">
        <v>25.2</v>
      </c>
      <c r="AA32" s="5">
        <v>25.3</v>
      </c>
      <c r="AB32" s="5">
        <v>25.5</v>
      </c>
      <c r="AC32" s="5">
        <v>25.8</v>
      </c>
      <c r="AD32" s="5">
        <v>26.2</v>
      </c>
      <c r="AE32" s="5">
        <v>34.4</v>
      </c>
      <c r="AF32" s="5">
        <v>39.299999999999997</v>
      </c>
      <c r="AG32" s="5">
        <v>39.700000000000003</v>
      </c>
      <c r="AH32" s="5">
        <v>39.799999999999997</v>
      </c>
      <c r="AI32" s="5">
        <v>39.9</v>
      </c>
      <c r="AJ32" s="5">
        <v>40</v>
      </c>
      <c r="AK32" s="5">
        <v>40.1</v>
      </c>
      <c r="AL32" s="5">
        <v>40.200000000000003</v>
      </c>
      <c r="AM32" s="5">
        <v>40.700000000000003</v>
      </c>
      <c r="AN32" s="5">
        <v>41</v>
      </c>
      <c r="AO32" s="5">
        <v>41.2</v>
      </c>
      <c r="AP32" s="5">
        <v>46.7</v>
      </c>
      <c r="AQ32" s="5">
        <v>53.4</v>
      </c>
      <c r="AR32" s="5">
        <v>54.1</v>
      </c>
      <c r="AS32" s="5">
        <v>54.5</v>
      </c>
      <c r="AT32" s="5">
        <v>54.7</v>
      </c>
      <c r="AU32" s="5">
        <v>54.9</v>
      </c>
      <c r="AV32" s="5">
        <v>55</v>
      </c>
      <c r="AW32" s="5">
        <v>55.2</v>
      </c>
      <c r="AX32" s="5">
        <v>55.4</v>
      </c>
      <c r="AY32" s="5">
        <v>55.5</v>
      </c>
      <c r="AZ32" s="5">
        <v>55.6</v>
      </c>
      <c r="BA32" s="5">
        <v>55.8</v>
      </c>
      <c r="BB32" s="5">
        <v>56.1</v>
      </c>
      <c r="BC32" s="5">
        <v>63.3</v>
      </c>
      <c r="BD32" s="5">
        <v>68.599999999999994</v>
      </c>
      <c r="BE32" s="5">
        <v>69.5</v>
      </c>
      <c r="BF32" s="5">
        <v>69.599999999999994</v>
      </c>
      <c r="BG32" s="5">
        <v>69.7</v>
      </c>
      <c r="BH32" s="5">
        <v>69.8</v>
      </c>
      <c r="BI32" s="5">
        <v>69.900000000000006</v>
      </c>
      <c r="BJ32" s="5">
        <v>70</v>
      </c>
      <c r="BK32" s="5">
        <v>70.099999999999994</v>
      </c>
      <c r="BL32" s="5">
        <v>70.2</v>
      </c>
      <c r="BM32" s="5">
        <v>70.3</v>
      </c>
      <c r="BN32" s="5">
        <v>70.400000000000006</v>
      </c>
      <c r="BO32" s="5">
        <v>70.5</v>
      </c>
      <c r="BP32" s="5">
        <v>70.599999999999994</v>
      </c>
      <c r="BQ32" s="5">
        <v>70.7</v>
      </c>
      <c r="BR32" s="5">
        <v>70.8</v>
      </c>
    </row>
    <row r="33" spans="1:70" x14ac:dyDescent="0.2">
      <c r="A33">
        <v>1155</v>
      </c>
      <c r="B33" s="3">
        <v>0.15</v>
      </c>
      <c r="C33" s="2">
        <v>23.7</v>
      </c>
      <c r="D33" s="4" t="s">
        <v>27</v>
      </c>
      <c r="E33" s="7">
        <v>2.48</v>
      </c>
      <c r="F33">
        <v>1.36</v>
      </c>
      <c r="G33">
        <v>1.1200000000000001</v>
      </c>
      <c r="H33">
        <v>0.64</v>
      </c>
      <c r="I33">
        <v>0.56000000000000005</v>
      </c>
      <c r="J33">
        <v>0.56000000000000005</v>
      </c>
      <c r="K33">
        <v>0.72</v>
      </c>
      <c r="L33">
        <v>0.96</v>
      </c>
      <c r="M33" s="7">
        <v>1.52</v>
      </c>
      <c r="N33">
        <v>2.4</v>
      </c>
      <c r="O33" s="7">
        <v>3.6</v>
      </c>
      <c r="P33">
        <v>3.6</v>
      </c>
      <c r="Q33" s="7">
        <v>2.16</v>
      </c>
      <c r="R33">
        <v>0.88</v>
      </c>
      <c r="S33" s="7">
        <v>0.72</v>
      </c>
      <c r="T33">
        <v>0.64</v>
      </c>
      <c r="U33" s="7">
        <v>0.56000000000000005</v>
      </c>
      <c r="V33">
        <v>0.88</v>
      </c>
      <c r="W33" s="7">
        <v>1.36</v>
      </c>
      <c r="X33">
        <v>0.96</v>
      </c>
      <c r="Y33" s="7">
        <v>0.64</v>
      </c>
      <c r="Z33">
        <v>0.56000000000000005</v>
      </c>
      <c r="AA33" s="7">
        <v>0.48</v>
      </c>
      <c r="AB33">
        <v>0.56000000000000005</v>
      </c>
      <c r="AC33" s="7">
        <v>0.8</v>
      </c>
      <c r="AD33">
        <v>1.04</v>
      </c>
      <c r="AE33" s="7">
        <v>3.84</v>
      </c>
      <c r="AF33">
        <v>1.2</v>
      </c>
      <c r="AG33" s="7">
        <v>0.88</v>
      </c>
      <c r="AH33">
        <v>0.8</v>
      </c>
      <c r="AI33" s="7">
        <v>0.72</v>
      </c>
      <c r="AJ33">
        <v>0.72</v>
      </c>
      <c r="AK33" s="7">
        <v>0.56000000000000005</v>
      </c>
      <c r="AL33">
        <v>0.56000000000000005</v>
      </c>
      <c r="AM33" s="7">
        <v>0.72</v>
      </c>
      <c r="AN33">
        <v>0.88</v>
      </c>
      <c r="AO33" s="7">
        <v>1.04</v>
      </c>
      <c r="AP33">
        <v>3.6</v>
      </c>
      <c r="AQ33" s="7">
        <v>1.92</v>
      </c>
      <c r="AR33">
        <v>1.36</v>
      </c>
      <c r="AS33" s="7">
        <v>1.04</v>
      </c>
      <c r="AT33">
        <v>0.88</v>
      </c>
      <c r="AU33" s="7">
        <v>0.72</v>
      </c>
      <c r="AV33">
        <v>0.56000000000000005</v>
      </c>
      <c r="AW33" s="7">
        <v>0.48</v>
      </c>
      <c r="AX33">
        <v>0.48</v>
      </c>
      <c r="AY33" s="7">
        <v>0.56000000000000005</v>
      </c>
      <c r="AZ33">
        <v>0.64</v>
      </c>
      <c r="BA33" s="7">
        <v>0.8</v>
      </c>
      <c r="BB33">
        <v>0.96</v>
      </c>
      <c r="BC33" s="7">
        <v>3.92</v>
      </c>
      <c r="BD33">
        <v>1.68</v>
      </c>
      <c r="BE33" s="7">
        <v>0.96</v>
      </c>
      <c r="BF33">
        <v>0.88</v>
      </c>
      <c r="BG33" s="7">
        <v>0.8</v>
      </c>
      <c r="BH33">
        <v>0.72</v>
      </c>
      <c r="BI33" s="7">
        <v>0.64</v>
      </c>
      <c r="BJ33">
        <v>0.56000000000000005</v>
      </c>
      <c r="BK33" s="7">
        <v>0.48</v>
      </c>
      <c r="BL33">
        <v>0.4</v>
      </c>
      <c r="BM33" s="7">
        <v>0.48</v>
      </c>
      <c r="BN33">
        <v>0.56000000000000005</v>
      </c>
      <c r="BO33" s="7">
        <v>0.64</v>
      </c>
      <c r="BP33">
        <v>0.64</v>
      </c>
      <c r="BQ33" s="7">
        <v>0.72</v>
      </c>
      <c r="BR33">
        <v>0.8</v>
      </c>
    </row>
    <row r="34" spans="1:70" x14ac:dyDescent="0.2">
      <c r="A34" s="4" t="s">
        <v>18</v>
      </c>
      <c r="B34" s="4" t="s">
        <v>19</v>
      </c>
      <c r="C34" s="4" t="s">
        <v>22</v>
      </c>
      <c r="D34" s="4" t="s">
        <v>26</v>
      </c>
      <c r="E34" s="5">
        <v>7.8</v>
      </c>
      <c r="F34" s="5">
        <v>8.3000000000000007</v>
      </c>
      <c r="G34" s="5">
        <v>8.4</v>
      </c>
      <c r="H34" s="5">
        <v>8.6</v>
      </c>
      <c r="I34" s="5">
        <v>8.8000000000000007</v>
      </c>
      <c r="J34" s="5">
        <v>8.9</v>
      </c>
      <c r="K34" s="5">
        <v>9</v>
      </c>
      <c r="L34" s="5">
        <v>9.3000000000000007</v>
      </c>
      <c r="M34" s="5">
        <v>9.4</v>
      </c>
      <c r="N34" s="5">
        <v>9.5</v>
      </c>
      <c r="O34" s="5">
        <v>9.6</v>
      </c>
      <c r="P34" s="5">
        <v>9.6999999999999993</v>
      </c>
      <c r="Q34" s="5">
        <v>9.8000000000000007</v>
      </c>
      <c r="R34" s="5">
        <v>9.9</v>
      </c>
      <c r="S34" s="5">
        <v>33.200000000000003</v>
      </c>
      <c r="T34" s="5">
        <v>33.299999999999997</v>
      </c>
      <c r="U34" s="5">
        <v>33.5</v>
      </c>
      <c r="V34" s="5">
        <v>33.6</v>
      </c>
      <c r="W34" s="5">
        <v>33.799999999999997</v>
      </c>
      <c r="X34" s="5">
        <v>33.9</v>
      </c>
      <c r="Y34" s="5">
        <v>34.1</v>
      </c>
      <c r="Z34" s="5">
        <v>34.200000000000003</v>
      </c>
      <c r="AA34" s="5">
        <v>34.4</v>
      </c>
      <c r="AB34" s="5">
        <v>34.6</v>
      </c>
      <c r="AC34" s="5">
        <v>34.9</v>
      </c>
    </row>
    <row r="35" spans="1:70" x14ac:dyDescent="0.2">
      <c r="A35">
        <v>1385</v>
      </c>
      <c r="B35" s="3">
        <v>0.15</v>
      </c>
      <c r="C35" s="2">
        <v>23.7</v>
      </c>
      <c r="D35" s="4" t="s">
        <v>27</v>
      </c>
      <c r="E35" s="7">
        <v>1.36</v>
      </c>
      <c r="F35">
        <v>0.96</v>
      </c>
      <c r="G35">
        <v>0.88</v>
      </c>
      <c r="H35">
        <v>0.8</v>
      </c>
      <c r="I35">
        <v>0.64</v>
      </c>
      <c r="J35">
        <v>0.56000000000000005</v>
      </c>
      <c r="K35">
        <v>0.56000000000000005</v>
      </c>
      <c r="L35">
        <v>0.56000000000000005</v>
      </c>
      <c r="M35" s="7">
        <v>0.64</v>
      </c>
      <c r="N35">
        <v>0.72</v>
      </c>
      <c r="O35" s="7">
        <v>0.8</v>
      </c>
      <c r="P35">
        <v>0.8</v>
      </c>
      <c r="Q35" s="7">
        <v>0.88</v>
      </c>
      <c r="R35">
        <v>0.96</v>
      </c>
      <c r="S35" s="7">
        <v>0.96</v>
      </c>
      <c r="T35">
        <v>0.88</v>
      </c>
      <c r="U35" s="7">
        <v>0.8</v>
      </c>
      <c r="V35">
        <v>0.72</v>
      </c>
      <c r="W35" s="7">
        <v>0.64</v>
      </c>
      <c r="X35">
        <v>0.48</v>
      </c>
      <c r="Y35" s="7">
        <v>0.48</v>
      </c>
      <c r="Z35">
        <v>0.64</v>
      </c>
      <c r="AA35" s="7">
        <v>0.72</v>
      </c>
      <c r="AB35" s="7">
        <v>0.8</v>
      </c>
      <c r="AC35" s="7">
        <v>0.96</v>
      </c>
    </row>
    <row r="36" spans="1:70" x14ac:dyDescent="0.2">
      <c r="B36" t="s">
        <v>28</v>
      </c>
    </row>
    <row r="37" spans="1:70" x14ac:dyDescent="0.2">
      <c r="B37" t="s">
        <v>29</v>
      </c>
    </row>
    <row r="38" spans="1:70" x14ac:dyDescent="0.2">
      <c r="B38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70CB-0920-1347-AA98-6CAB60C07E9B}">
  <dimension ref="A1:BV10"/>
  <sheetViews>
    <sheetView workbookViewId="0">
      <selection activeCell="I16" sqref="I16"/>
    </sheetView>
  </sheetViews>
  <sheetFormatPr baseColWidth="10" defaultRowHeight="16" x14ac:dyDescent="0.2"/>
  <sheetData>
    <row r="1" spans="1:74" x14ac:dyDescent="0.2">
      <c r="A1" cm="1">
        <f t="array" ref="A1:BV10">Sheet1!E26:'Sheet1'!BZ35</f>
        <v>15.5</v>
      </c>
      <c r="B1">
        <v>19.100000000000001</v>
      </c>
      <c r="C1">
        <v>20.5</v>
      </c>
      <c r="D1">
        <v>21.3</v>
      </c>
      <c r="E1">
        <v>21.4</v>
      </c>
      <c r="F1">
        <v>22.1</v>
      </c>
      <c r="G1">
        <v>23</v>
      </c>
      <c r="H1">
        <v>34.4</v>
      </c>
      <c r="I1">
        <v>49.3</v>
      </c>
      <c r="J1">
        <v>54.6</v>
      </c>
      <c r="K1">
        <v>57.4</v>
      </c>
      <c r="L1">
        <v>57.8</v>
      </c>
      <c r="M1">
        <v>58.4</v>
      </c>
      <c r="N1">
        <v>59</v>
      </c>
      <c r="O1">
        <v>59.3</v>
      </c>
      <c r="P1">
        <v>59.7</v>
      </c>
      <c r="Q1">
        <v>60.4</v>
      </c>
      <c r="R1">
        <v>68.8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1:74" x14ac:dyDescent="0.2">
      <c r="A2">
        <v>2.8</v>
      </c>
      <c r="B2">
        <v>1.52</v>
      </c>
      <c r="C2">
        <v>0.88</v>
      </c>
      <c r="D2">
        <v>0.64</v>
      </c>
      <c r="E2">
        <v>0.56000000000000005</v>
      </c>
      <c r="F2">
        <v>0.72</v>
      </c>
      <c r="G2">
        <v>1.1200000000000001</v>
      </c>
      <c r="H2">
        <v>5.84</v>
      </c>
      <c r="I2">
        <v>4.24</v>
      </c>
      <c r="J2">
        <v>2.3199999999999998</v>
      </c>
      <c r="K2">
        <v>1.1200000000000001</v>
      </c>
      <c r="L2">
        <v>0.96</v>
      </c>
      <c r="M2">
        <v>0.72</v>
      </c>
      <c r="N2">
        <v>0.48</v>
      </c>
      <c r="O2">
        <v>0.56000000000000005</v>
      </c>
      <c r="P2">
        <v>0.72</v>
      </c>
      <c r="Q2">
        <v>1.04</v>
      </c>
      <c r="R2">
        <v>5.04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">
      <c r="A3">
        <v>9.6</v>
      </c>
      <c r="B3">
        <v>21</v>
      </c>
      <c r="C3">
        <v>23.3</v>
      </c>
      <c r="D3">
        <v>24.3</v>
      </c>
      <c r="E3">
        <v>25</v>
      </c>
      <c r="F3">
        <v>25.6</v>
      </c>
      <c r="G3">
        <v>26.3</v>
      </c>
      <c r="H3">
        <v>27.2</v>
      </c>
      <c r="I3">
        <v>30.3</v>
      </c>
      <c r="J3">
        <v>36.200000000000003</v>
      </c>
      <c r="K3">
        <v>37.6</v>
      </c>
      <c r="L3">
        <v>40.700000000000003</v>
      </c>
      <c r="M3">
        <v>54.6</v>
      </c>
      <c r="N3">
        <v>56.7</v>
      </c>
      <c r="O3">
        <v>57.9</v>
      </c>
      <c r="P3">
        <v>59.4</v>
      </c>
      <c r="Q3">
        <v>60.3</v>
      </c>
      <c r="R3">
        <v>60.9</v>
      </c>
      <c r="S3">
        <v>62</v>
      </c>
      <c r="T3">
        <v>66.8</v>
      </c>
      <c r="U3">
        <v>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">
      <c r="A4">
        <v>2.08</v>
      </c>
      <c r="B4">
        <v>1.04</v>
      </c>
      <c r="C4">
        <v>0.72</v>
      </c>
      <c r="D4">
        <v>0.56000000000000005</v>
      </c>
      <c r="E4">
        <v>0.48</v>
      </c>
      <c r="F4">
        <v>0.48</v>
      </c>
      <c r="G4">
        <v>0.56000000000000005</v>
      </c>
      <c r="H4">
        <v>0.72</v>
      </c>
      <c r="I4">
        <v>1.2</v>
      </c>
      <c r="J4">
        <v>1.84</v>
      </c>
      <c r="K4">
        <v>2</v>
      </c>
      <c r="L4">
        <v>2.16</v>
      </c>
      <c r="M4">
        <v>1.28</v>
      </c>
      <c r="N4">
        <v>0.96</v>
      </c>
      <c r="O4">
        <v>0.8</v>
      </c>
      <c r="P4">
        <v>0.56000000000000005</v>
      </c>
      <c r="Q4">
        <v>0.48</v>
      </c>
      <c r="R4">
        <v>0.56000000000000005</v>
      </c>
      <c r="S4">
        <v>0.72</v>
      </c>
      <c r="T4">
        <v>1.36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">
      <c r="A5">
        <v>9.9</v>
      </c>
      <c r="B5">
        <v>11.2</v>
      </c>
      <c r="C5">
        <v>12.1</v>
      </c>
      <c r="D5">
        <v>12.3</v>
      </c>
      <c r="E5">
        <v>12.8</v>
      </c>
      <c r="F5">
        <v>13.5</v>
      </c>
      <c r="G5">
        <v>14.5</v>
      </c>
      <c r="H5">
        <v>16.5</v>
      </c>
      <c r="I5">
        <v>19.100000000000001</v>
      </c>
      <c r="J5">
        <v>23.4</v>
      </c>
      <c r="K5">
        <v>25.1</v>
      </c>
      <c r="L5">
        <v>28.1</v>
      </c>
      <c r="M5">
        <v>29.7</v>
      </c>
      <c r="N5">
        <v>30.3</v>
      </c>
      <c r="O5">
        <v>30.8</v>
      </c>
      <c r="P5">
        <v>31.1</v>
      </c>
      <c r="Q5">
        <v>31.4</v>
      </c>
      <c r="R5">
        <v>33.700000000000003</v>
      </c>
      <c r="S5">
        <v>38.4</v>
      </c>
      <c r="T5">
        <v>41</v>
      </c>
      <c r="U5">
        <v>46.3</v>
      </c>
      <c r="V5">
        <v>48.7</v>
      </c>
      <c r="W5">
        <v>49.3</v>
      </c>
      <c r="X5">
        <v>49.5</v>
      </c>
      <c r="Y5">
        <v>49.8</v>
      </c>
      <c r="Z5">
        <v>50.1</v>
      </c>
      <c r="AA5">
        <v>53</v>
      </c>
      <c r="AB5">
        <v>58.4</v>
      </c>
      <c r="AC5">
        <v>64.5</v>
      </c>
      <c r="AD5">
        <v>66.7</v>
      </c>
      <c r="AE5">
        <v>67.900000000000006</v>
      </c>
      <c r="AF5">
        <v>68.3</v>
      </c>
      <c r="AG5">
        <v>68.400000000000006</v>
      </c>
      <c r="AH5">
        <v>69</v>
      </c>
      <c r="AI5">
        <v>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">
      <c r="A6">
        <v>2.2400000000000002</v>
      </c>
      <c r="B6">
        <v>1.36</v>
      </c>
      <c r="C6">
        <v>0.64</v>
      </c>
      <c r="D6">
        <v>0.56000000000000005</v>
      </c>
      <c r="E6">
        <v>0.72</v>
      </c>
      <c r="F6">
        <v>1.28</v>
      </c>
      <c r="G6">
        <v>1.92</v>
      </c>
      <c r="H6">
        <v>3.04</v>
      </c>
      <c r="I6">
        <v>4</v>
      </c>
      <c r="J6">
        <v>4.4800000000000004</v>
      </c>
      <c r="K6">
        <v>4.08</v>
      </c>
      <c r="L6">
        <v>2.56</v>
      </c>
      <c r="M6">
        <v>1.44</v>
      </c>
      <c r="N6">
        <v>0.96</v>
      </c>
      <c r="O6">
        <v>0.72</v>
      </c>
      <c r="P6">
        <v>0.56000000000000005</v>
      </c>
      <c r="Q6">
        <v>0.64</v>
      </c>
      <c r="R6">
        <v>2.08</v>
      </c>
      <c r="S6">
        <v>4.16</v>
      </c>
      <c r="T6">
        <v>4.4800000000000004</v>
      </c>
      <c r="U6">
        <v>2.88</v>
      </c>
      <c r="V6">
        <v>1.2</v>
      </c>
      <c r="W6">
        <v>0.8</v>
      </c>
      <c r="X6">
        <v>0.64</v>
      </c>
      <c r="Y6">
        <v>0.48</v>
      </c>
      <c r="Z6">
        <v>0.72</v>
      </c>
      <c r="AA6">
        <v>2.48</v>
      </c>
      <c r="AB6">
        <v>4.4000000000000004</v>
      </c>
      <c r="AC6">
        <v>3.12</v>
      </c>
      <c r="AD6">
        <v>1.6</v>
      </c>
      <c r="AE6">
        <v>0.72</v>
      </c>
      <c r="AF6">
        <v>0.56000000000000005</v>
      </c>
      <c r="AG6">
        <v>0.48</v>
      </c>
      <c r="AH6">
        <v>0.88</v>
      </c>
      <c r="AI6">
        <v>1.52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">
      <c r="A7">
        <v>7.5</v>
      </c>
      <c r="B7">
        <v>9.1</v>
      </c>
      <c r="C7">
        <v>9.4</v>
      </c>
      <c r="D7">
        <v>10.1</v>
      </c>
      <c r="E7">
        <v>10.3</v>
      </c>
      <c r="F7">
        <v>10.4</v>
      </c>
      <c r="G7">
        <v>10.7</v>
      </c>
      <c r="H7">
        <v>11.1</v>
      </c>
      <c r="I7">
        <v>12</v>
      </c>
      <c r="J7">
        <v>13.7</v>
      </c>
      <c r="K7">
        <v>17.100000000000001</v>
      </c>
      <c r="L7">
        <v>20.399999999999999</v>
      </c>
      <c r="M7">
        <v>23</v>
      </c>
      <c r="N7">
        <v>9.8000000000000007</v>
      </c>
      <c r="O7">
        <v>10</v>
      </c>
      <c r="P7">
        <v>10.1</v>
      </c>
      <c r="Q7">
        <v>10.5</v>
      </c>
      <c r="R7">
        <v>11</v>
      </c>
      <c r="S7">
        <v>24.1</v>
      </c>
      <c r="T7">
        <v>24.6</v>
      </c>
      <c r="U7">
        <v>25</v>
      </c>
      <c r="V7">
        <v>25.2</v>
      </c>
      <c r="W7">
        <v>25.3</v>
      </c>
      <c r="X7">
        <v>25.5</v>
      </c>
      <c r="Y7">
        <v>25.8</v>
      </c>
      <c r="Z7">
        <v>26.2</v>
      </c>
      <c r="AA7">
        <v>34.4</v>
      </c>
      <c r="AB7">
        <v>39.299999999999997</v>
      </c>
      <c r="AC7">
        <v>39.700000000000003</v>
      </c>
      <c r="AD7">
        <v>39.799999999999997</v>
      </c>
      <c r="AE7">
        <v>39.9</v>
      </c>
      <c r="AF7">
        <v>40</v>
      </c>
      <c r="AG7">
        <v>40.1</v>
      </c>
      <c r="AH7">
        <v>40.200000000000003</v>
      </c>
      <c r="AI7">
        <v>40.700000000000003</v>
      </c>
      <c r="AJ7">
        <v>41</v>
      </c>
      <c r="AK7">
        <v>41.2</v>
      </c>
      <c r="AL7">
        <v>46.7</v>
      </c>
      <c r="AM7">
        <v>53.4</v>
      </c>
      <c r="AN7">
        <v>54.1</v>
      </c>
      <c r="AO7">
        <v>54.5</v>
      </c>
      <c r="AP7">
        <v>54.7</v>
      </c>
      <c r="AQ7">
        <v>54.9</v>
      </c>
      <c r="AR7">
        <v>55</v>
      </c>
      <c r="AS7">
        <v>55.2</v>
      </c>
      <c r="AT7">
        <v>55.4</v>
      </c>
      <c r="AU7">
        <v>55.5</v>
      </c>
      <c r="AV7">
        <v>55.6</v>
      </c>
      <c r="AW7">
        <v>55.8</v>
      </c>
      <c r="AX7">
        <v>56.1</v>
      </c>
      <c r="AY7">
        <v>63.3</v>
      </c>
      <c r="AZ7">
        <v>68.599999999999994</v>
      </c>
      <c r="BA7">
        <v>69.5</v>
      </c>
      <c r="BB7">
        <v>69.599999999999994</v>
      </c>
      <c r="BC7">
        <v>69.7</v>
      </c>
      <c r="BD7">
        <v>69.8</v>
      </c>
      <c r="BE7">
        <v>69.900000000000006</v>
      </c>
      <c r="BF7">
        <v>70</v>
      </c>
      <c r="BG7">
        <v>70.099999999999994</v>
      </c>
      <c r="BH7">
        <v>70.2</v>
      </c>
      <c r="BI7">
        <v>70.3</v>
      </c>
      <c r="BJ7">
        <v>70.400000000000006</v>
      </c>
      <c r="BK7">
        <v>70.5</v>
      </c>
      <c r="BL7">
        <v>70.599999999999994</v>
      </c>
      <c r="BM7">
        <v>70.7</v>
      </c>
      <c r="BN7">
        <v>70.8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>
        <v>2.48</v>
      </c>
      <c r="B8">
        <v>1.36</v>
      </c>
      <c r="C8">
        <v>1.1200000000000001</v>
      </c>
      <c r="D8">
        <v>0.64</v>
      </c>
      <c r="E8">
        <v>0.56000000000000005</v>
      </c>
      <c r="F8">
        <v>0.56000000000000005</v>
      </c>
      <c r="G8">
        <v>0.72</v>
      </c>
      <c r="H8">
        <v>0.96</v>
      </c>
      <c r="I8">
        <v>1.52</v>
      </c>
      <c r="J8">
        <v>2.4</v>
      </c>
      <c r="K8">
        <v>3.6</v>
      </c>
      <c r="L8">
        <v>3.6</v>
      </c>
      <c r="M8">
        <v>2.16</v>
      </c>
      <c r="N8">
        <v>0.88</v>
      </c>
      <c r="O8">
        <v>0.72</v>
      </c>
      <c r="P8">
        <v>0.64</v>
      </c>
      <c r="Q8">
        <v>0.56000000000000005</v>
      </c>
      <c r="R8">
        <v>0.88</v>
      </c>
      <c r="S8">
        <v>1.36</v>
      </c>
      <c r="T8">
        <v>0.96</v>
      </c>
      <c r="U8">
        <v>0.64</v>
      </c>
      <c r="V8">
        <v>0.56000000000000005</v>
      </c>
      <c r="W8">
        <v>0.48</v>
      </c>
      <c r="X8">
        <v>0.56000000000000005</v>
      </c>
      <c r="Y8">
        <v>0.8</v>
      </c>
      <c r="Z8">
        <v>1.04</v>
      </c>
      <c r="AA8">
        <v>3.84</v>
      </c>
      <c r="AB8">
        <v>1.2</v>
      </c>
      <c r="AC8">
        <v>0.88</v>
      </c>
      <c r="AD8">
        <v>0.8</v>
      </c>
      <c r="AE8">
        <v>0.72</v>
      </c>
      <c r="AF8">
        <v>0.72</v>
      </c>
      <c r="AG8">
        <v>0.56000000000000005</v>
      </c>
      <c r="AH8">
        <v>0.56000000000000005</v>
      </c>
      <c r="AI8">
        <v>0.72</v>
      </c>
      <c r="AJ8">
        <v>0.88</v>
      </c>
      <c r="AK8">
        <v>1.04</v>
      </c>
      <c r="AL8">
        <v>3.6</v>
      </c>
      <c r="AM8">
        <v>1.92</v>
      </c>
      <c r="AN8">
        <v>1.36</v>
      </c>
      <c r="AO8">
        <v>1.04</v>
      </c>
      <c r="AP8">
        <v>0.88</v>
      </c>
      <c r="AQ8">
        <v>0.72</v>
      </c>
      <c r="AR8">
        <v>0.56000000000000005</v>
      </c>
      <c r="AS8">
        <v>0.48</v>
      </c>
      <c r="AT8">
        <v>0.48</v>
      </c>
      <c r="AU8">
        <v>0.56000000000000005</v>
      </c>
      <c r="AV8">
        <v>0.64</v>
      </c>
      <c r="AW8">
        <v>0.8</v>
      </c>
      <c r="AX8">
        <v>0.96</v>
      </c>
      <c r="AY8">
        <v>3.92</v>
      </c>
      <c r="AZ8">
        <v>1.68</v>
      </c>
      <c r="BA8">
        <v>0.96</v>
      </c>
      <c r="BB8">
        <v>0.88</v>
      </c>
      <c r="BC8">
        <v>0.8</v>
      </c>
      <c r="BD8">
        <v>0.72</v>
      </c>
      <c r="BE8">
        <v>0.64</v>
      </c>
      <c r="BF8">
        <v>0.56000000000000005</v>
      </c>
      <c r="BG8">
        <v>0.48</v>
      </c>
      <c r="BH8">
        <v>0.4</v>
      </c>
      <c r="BI8">
        <v>0.48</v>
      </c>
      <c r="BJ8">
        <v>0.56000000000000005</v>
      </c>
      <c r="BK8">
        <v>0.64</v>
      </c>
      <c r="BL8">
        <v>0.64</v>
      </c>
      <c r="BM8">
        <v>0.72</v>
      </c>
      <c r="BN8">
        <v>0.8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">
      <c r="A9">
        <v>7.8</v>
      </c>
      <c r="B9">
        <v>8.3000000000000007</v>
      </c>
      <c r="C9">
        <v>8.4</v>
      </c>
      <c r="D9">
        <v>8.6</v>
      </c>
      <c r="E9">
        <v>8.8000000000000007</v>
      </c>
      <c r="F9">
        <v>8.9</v>
      </c>
      <c r="G9">
        <v>9</v>
      </c>
      <c r="H9">
        <v>9.3000000000000007</v>
      </c>
      <c r="I9">
        <v>9.4</v>
      </c>
      <c r="J9">
        <v>9.5</v>
      </c>
      <c r="K9">
        <v>9.6</v>
      </c>
      <c r="L9">
        <v>9.6999999999999993</v>
      </c>
      <c r="M9">
        <v>9.8000000000000007</v>
      </c>
      <c r="N9">
        <v>9.9</v>
      </c>
      <c r="O9">
        <v>33.200000000000003</v>
      </c>
      <c r="P9">
        <v>33.299999999999997</v>
      </c>
      <c r="Q9">
        <v>33.5</v>
      </c>
      <c r="R9">
        <v>33.6</v>
      </c>
      <c r="S9">
        <v>33.799999999999997</v>
      </c>
      <c r="T9">
        <v>33.9</v>
      </c>
      <c r="U9">
        <v>34.1</v>
      </c>
      <c r="V9">
        <v>34.200000000000003</v>
      </c>
      <c r="W9">
        <v>34.4</v>
      </c>
      <c r="X9">
        <v>34.6</v>
      </c>
      <c r="Y9">
        <v>34.9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">
      <c r="A10">
        <v>1.36</v>
      </c>
      <c r="B10">
        <v>0.96</v>
      </c>
      <c r="C10">
        <v>0.88</v>
      </c>
      <c r="D10">
        <v>0.8</v>
      </c>
      <c r="E10">
        <v>0.64</v>
      </c>
      <c r="F10">
        <v>0.56000000000000005</v>
      </c>
      <c r="G10">
        <v>0.56000000000000005</v>
      </c>
      <c r="H10">
        <v>0.56000000000000005</v>
      </c>
      <c r="I10">
        <v>0.64</v>
      </c>
      <c r="J10">
        <v>0.72</v>
      </c>
      <c r="K10">
        <v>0.8</v>
      </c>
      <c r="L10">
        <v>0.8</v>
      </c>
      <c r="M10">
        <v>0.88</v>
      </c>
      <c r="N10">
        <v>0.96</v>
      </c>
      <c r="O10">
        <v>0.96</v>
      </c>
      <c r="P10">
        <v>0.88</v>
      </c>
      <c r="Q10">
        <v>0.8</v>
      </c>
      <c r="R10">
        <v>0.72</v>
      </c>
      <c r="S10">
        <v>0.64</v>
      </c>
      <c r="T10">
        <v>0.48</v>
      </c>
      <c r="U10">
        <v>0.48</v>
      </c>
      <c r="V10">
        <v>0.64</v>
      </c>
      <c r="W10">
        <v>0.72</v>
      </c>
      <c r="X10">
        <v>0.8</v>
      </c>
      <c r="Y10">
        <v>0.96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2024-05-16T12:04:27Z</dcterms:created>
  <dcterms:modified xsi:type="dcterms:W3CDTF">2024-05-16T17:03:47Z</dcterms:modified>
</cp:coreProperties>
</file>