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tvey\Desktop\"/>
    </mc:Choice>
  </mc:AlternateContent>
  <xr:revisionPtr revIDLastSave="0" documentId="8_{D34D8CF9-D3D4-48A1-868A-D8EA171F49A1}" xr6:coauthVersionLast="47" xr6:coauthVersionMax="47" xr10:uidLastSave="{00000000-0000-0000-0000-000000000000}"/>
  <bookViews>
    <workbookView xWindow="7965" yWindow="3495" windowWidth="21600" windowHeight="11385" activeTab="1" xr2:uid="{00000000-000D-0000-FFFF-FFFF00000000}"/>
  </bookViews>
  <sheets>
    <sheet name="backlog" sheetId="1" r:id="rId1"/>
    <sheet name="calcs" sheetId="2" r:id="rId2"/>
    <sheet name="repo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1" i="2"/>
  <c r="D12" i="2"/>
  <c r="D13" i="2"/>
  <c r="D14" i="2"/>
  <c r="D15" i="2"/>
  <c r="D11" i="2"/>
  <c r="C12" i="2"/>
  <c r="F12" i="2" s="1"/>
  <c r="C13" i="2"/>
  <c r="F13" i="2" s="1"/>
  <c r="C14" i="2"/>
  <c r="C15" i="2"/>
  <c r="C11" i="2"/>
  <c r="F14" i="2"/>
  <c r="F15" i="2"/>
  <c r="F11" i="2"/>
  <c r="F9" i="2"/>
  <c r="F10" i="2" s="1"/>
  <c r="E10" i="2"/>
  <c r="E9" i="2"/>
  <c r="E8" i="2"/>
  <c r="D9" i="2"/>
  <c r="D10" i="2"/>
  <c r="C9" i="2"/>
  <c r="C10" i="2"/>
  <c r="C8" i="2"/>
  <c r="A9" i="2"/>
  <c r="A10" i="2"/>
  <c r="A11" i="2"/>
  <c r="A12" i="2"/>
  <c r="A13" i="2"/>
  <c r="A14" i="2"/>
  <c r="A15" i="2"/>
  <c r="A8" i="2"/>
  <c r="B2" i="2"/>
  <c r="B1" i="2"/>
  <c r="B8" i="1"/>
</calcChain>
</file>

<file path=xl/sharedStrings.xml><?xml version="1.0" encoding="utf-8"?>
<sst xmlns="http://schemas.openxmlformats.org/spreadsheetml/2006/main" count="22" uniqueCount="22">
  <si>
    <t>№</t>
  </si>
  <si>
    <t>Задача</t>
  </si>
  <si>
    <t>Оценка</t>
  </si>
  <si>
    <t>Пришла</t>
  </si>
  <si>
    <t>Ушла</t>
  </si>
  <si>
    <t>Скачать Docker</t>
  </si>
  <si>
    <t>Выяснить что с виртуализацией, включить ее</t>
  </si>
  <si>
    <t>Установить Docker</t>
  </si>
  <si>
    <t>Скачать и развернуть первый контейнер</t>
  </si>
  <si>
    <t>Найти ошибку в запуске Docker, устранить ее</t>
  </si>
  <si>
    <t>Сумма всех работ</t>
  </si>
  <si>
    <t>Исходное количество работы</t>
  </si>
  <si>
    <t>Последний спринт</t>
  </si>
  <si>
    <t>Средняя скорость выполнения</t>
  </si>
  <si>
    <t>Средняя скорость поступления</t>
  </si>
  <si>
    <t>Осталось работы</t>
  </si>
  <si>
    <t>N</t>
  </si>
  <si>
    <t>Sprint</t>
  </si>
  <si>
    <t>Ушло</t>
  </si>
  <si>
    <t>Пришло</t>
  </si>
  <si>
    <t>Выполнение</t>
  </si>
  <si>
    <t>Добавление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</si>
</sst>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calcs!$E$7</c:f>
              <c:strCache>
                <c:ptCount val="1"/>
                <c:pt idx="0">
                  <c:v>Выполнение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calcs!$E$8:$E$15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5AC-B4D8-935343B99E16}"/>
            </c:ext>
          </c:extLst>
        </c:ser>
        <c:ser>
          <c:idx val="1"/>
          <c:order val="1"/>
          <c:tx>
            <c:strRef>
              <c:f>calcs!$F$7</c:f>
              <c:strCache>
                <c:ptCount val="1"/>
                <c:pt idx="0">
                  <c:v>Добавление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calcs!$F$8:$F$15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5AC-B4D8-935343B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/>
              </a:solidFill>
              <a:ln w="9525">
                <a:noFill/>
              </a:ln>
              <a:effectLst/>
            </c:spPr>
          </c:downBars>
        </c:upDownBars>
        <c:smooth val="0"/>
        <c:axId val="500353504"/>
        <c:axId val="500355664"/>
      </c:lineChart>
      <c:catAx>
        <c:axId val="5003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Спринт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5664"/>
        <c:crosses val="autoZero"/>
        <c:auto val="1"/>
        <c:lblAlgn val="ctr"/>
        <c:lblOffset val="100"/>
        <c:noMultiLvlLbl val="0"/>
      </c:catAx>
      <c:valAx>
        <c:axId val="5003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Задачи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389282</xdr:colOff>
      <xdr:row>1</xdr:row>
      <xdr:rowOff>81998</xdr:rowOff>
    </xdr:from>
    <xdr:to>
      <xdr:col>8</xdr:col>
      <xdr:colOff>372717</xdr:colOff>
      <xdr:row>18</xdr:row>
      <xdr:rowOff>107674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D3FA27-9BDD-38EF-8B12-259A563B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4" sqref="D14"/>
    </sheetView>
  </sheetViews>
  <sheetFormatPr defaultRowHeight="15" x14ac:dyDescent="0.25"/>
  <cols>
    <col min="1" max="1" width="17.5703125" customWidth="1"/>
    <col min="2" max="2" width="44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1">
        <v>1</v>
      </c>
      <c r="D2" s="1">
        <v>0</v>
      </c>
      <c r="E2" s="1">
        <v>1</v>
      </c>
    </row>
    <row r="3" spans="1:5" x14ac:dyDescent="0.25">
      <c r="A3" s="1">
        <v>2</v>
      </c>
      <c r="B3" s="1" t="s">
        <v>6</v>
      </c>
      <c r="C3" s="1">
        <v>2</v>
      </c>
      <c r="D3" s="1">
        <v>0</v>
      </c>
      <c r="E3" s="1">
        <v>1</v>
      </c>
    </row>
    <row r="4" spans="1:5" x14ac:dyDescent="0.25">
      <c r="A4" s="1">
        <v>3</v>
      </c>
      <c r="B4" s="1" t="s">
        <v>7</v>
      </c>
      <c r="C4" s="1">
        <v>1</v>
      </c>
      <c r="D4" s="1">
        <v>0</v>
      </c>
      <c r="E4" s="1">
        <v>2</v>
      </c>
    </row>
    <row r="5" spans="1:5" x14ac:dyDescent="0.25">
      <c r="A5" s="1">
        <v>4</v>
      </c>
      <c r="B5" s="1" t="s">
        <v>8</v>
      </c>
      <c r="C5" s="1">
        <v>2</v>
      </c>
      <c r="D5" s="1">
        <v>0</v>
      </c>
      <c r="E5" s="1"/>
    </row>
    <row r="6" spans="1:5" x14ac:dyDescent="0.25">
      <c r="A6" s="1">
        <v>5</v>
      </c>
      <c r="B6" s="1" t="s">
        <v>9</v>
      </c>
      <c r="C6" s="1">
        <v>2</v>
      </c>
      <c r="D6" s="1">
        <v>1</v>
      </c>
      <c r="E6" s="1">
        <v>2</v>
      </c>
    </row>
    <row r="8" spans="1:5" x14ac:dyDescent="0.25">
      <c r="A8" s="1" t="s">
        <v>10</v>
      </c>
      <c r="B8" s="1">
        <f>SUM(C2:C6)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16BB-465A-4731-964F-68519B427418}">
  <dimension ref="A1:F15"/>
  <sheetViews>
    <sheetView tabSelected="1" workbookViewId="0">
      <selection activeCell="J18" sqref="J18"/>
    </sheetView>
  </sheetViews>
  <sheetFormatPr defaultRowHeight="15" x14ac:dyDescent="0.25"/>
  <cols>
    <col min="1" max="1" width="32" customWidth="1"/>
    <col min="2" max="2" width="10.140625" customWidth="1"/>
    <col min="3" max="3" width="10.7109375" customWidth="1"/>
    <col min="4" max="4" width="11.42578125" customWidth="1"/>
    <col min="5" max="5" width="14.5703125" customWidth="1"/>
    <col min="6" max="6" width="13" customWidth="1"/>
  </cols>
  <sheetData>
    <row r="1" spans="1:6" x14ac:dyDescent="0.25">
      <c r="A1" s="1" t="s">
        <v>11</v>
      </c>
      <c r="B1" s="1">
        <f>SUMIF(backlog!D2:D6, 0, backlog!C2:C6)</f>
        <v>6</v>
      </c>
    </row>
    <row r="2" spans="1:6" x14ac:dyDescent="0.25">
      <c r="A2" s="1" t="s">
        <v>12</v>
      </c>
      <c r="B2" s="1">
        <f>MAX(backlog!E2:E6)</f>
        <v>2</v>
      </c>
    </row>
    <row r="3" spans="1:6" x14ac:dyDescent="0.25">
      <c r="A3" s="1" t="s">
        <v>13</v>
      </c>
      <c r="B3" s="1"/>
    </row>
    <row r="4" spans="1:6" x14ac:dyDescent="0.25">
      <c r="A4" s="1" t="s">
        <v>14</v>
      </c>
      <c r="B4" s="1"/>
    </row>
    <row r="5" spans="1:6" x14ac:dyDescent="0.25">
      <c r="A5" s="1" t="s">
        <v>15</v>
      </c>
      <c r="B5" s="1"/>
    </row>
    <row r="7" spans="1:6" x14ac:dyDescent="0.25">
      <c r="A7" s="1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21</v>
      </c>
    </row>
    <row r="8" spans="1:6" x14ac:dyDescent="0.25">
      <c r="A8" s="1">
        <f>B8-$B$2</f>
        <v>-2</v>
      </c>
      <c r="B8" s="1">
        <v>0</v>
      </c>
      <c r="C8" s="1">
        <f>IF(B8&lt;=$B$2,SUMIF(backlog!$E$2:$E$6,calcs!B8,backlog!$C$2:$C$6),"")</f>
        <v>0</v>
      </c>
      <c r="D8" s="1">
        <v>0</v>
      </c>
      <c r="E8" s="1">
        <f>B1</f>
        <v>6</v>
      </c>
      <c r="F8" s="1">
        <v>0</v>
      </c>
    </row>
    <row r="9" spans="1:6" x14ac:dyDescent="0.25">
      <c r="A9" s="1">
        <f t="shared" ref="A9:A15" si="0">B9-$B$2</f>
        <v>-1</v>
      </c>
      <c r="B9" s="1">
        <v>1</v>
      </c>
      <c r="C9" s="1">
        <f>IF(B9&lt;=$B$2,SUMIF(backlog!$E$2:$E$6,calcs!B9,backlog!$C$2:$C$6),"")</f>
        <v>3</v>
      </c>
      <c r="D9" s="1">
        <f>IF(B9&lt;=$B$2,SUMIF(backlog!$D$2:$D$6,calcs!B9,backlog!$C$2:$C$6),"")</f>
        <v>2</v>
      </c>
      <c r="E9" s="1">
        <f>IF(B9&lt;=$B$2,E8-C9,"")</f>
        <v>3</v>
      </c>
      <c r="F9" s="1">
        <f>IF(C9&lt;&gt;"",-D9+F8,"")</f>
        <v>-2</v>
      </c>
    </row>
    <row r="10" spans="1:6" x14ac:dyDescent="0.25">
      <c r="A10" s="1">
        <f t="shared" si="0"/>
        <v>0</v>
      </c>
      <c r="B10" s="1">
        <v>2</v>
      </c>
      <c r="C10" s="1">
        <f>IF(B10&lt;=$B$2,SUMIF(backlog!$E$2:$E$6,calcs!B10,backlog!$C$2:$C$6),"")</f>
        <v>3</v>
      </c>
      <c r="D10" s="1">
        <f>IF(B10&lt;=$B$2,SUMIF(backlog!$D$2:$D$6,calcs!B10,backlog!$C$2:$C$6),"")</f>
        <v>0</v>
      </c>
      <c r="E10" s="1">
        <f t="shared" ref="E10:E15" si="1">IF(B10&lt;=$B$2,E9-C10,"")</f>
        <v>0</v>
      </c>
      <c r="F10" s="1">
        <f t="shared" ref="F10:F15" si="2">IF(C10&lt;&gt;"",-D10+F9,"")</f>
        <v>-2</v>
      </c>
    </row>
    <row r="11" spans="1:6" x14ac:dyDescent="0.25">
      <c r="A11" s="1">
        <f t="shared" si="0"/>
        <v>1</v>
      </c>
      <c r="B11" s="1">
        <v>3</v>
      </c>
      <c r="C11" s="1" t="e">
        <f>IF(B11&lt;=$B$2,SUMIF(backlog!$E$2:$E$6,calcs!B11,backlog!$C$2:$C$6),#N/A)</f>
        <v>#N/A</v>
      </c>
      <c r="D11" s="1" t="e">
        <f>IF(B11&lt;=$B$2,SUMIF(backlog!$D$2:$D$6,calcs!B11,backlog!$C$2:$C$6),#N/A)</f>
        <v>#N/A</v>
      </c>
      <c r="E11" s="1" t="e">
        <f>IF(B11&lt;=$B$2,E10-C11,#N/A)</f>
        <v>#N/A</v>
      </c>
      <c r="F11" s="1" t="e">
        <f t="shared" si="2"/>
        <v>#N/A</v>
      </c>
    </row>
    <row r="12" spans="1:6" x14ac:dyDescent="0.25">
      <c r="A12" s="1">
        <f t="shared" si="0"/>
        <v>2</v>
      </c>
      <c r="B12" s="1">
        <v>4</v>
      </c>
      <c r="C12" s="1" t="e">
        <f>IF(B12&lt;=$B$2,SUMIF(backlog!$E$2:$E$6,calcs!B12,backlog!$C$2:$C$6),#N/A)</f>
        <v>#N/A</v>
      </c>
      <c r="D12" s="1" t="e">
        <f>IF(B12&lt;=$B$2,SUMIF(backlog!$D$2:$D$6,calcs!B12,backlog!$C$2:$C$6),#N/A)</f>
        <v>#N/A</v>
      </c>
      <c r="E12" s="1" t="e">
        <f t="shared" ref="E12:E15" si="3">IF(B12&lt;=$B$2,E11-C12,#N/A)</f>
        <v>#N/A</v>
      </c>
      <c r="F12" s="1" t="e">
        <f t="shared" si="2"/>
        <v>#N/A</v>
      </c>
    </row>
    <row r="13" spans="1:6" x14ac:dyDescent="0.25">
      <c r="A13" s="1">
        <f t="shared" si="0"/>
        <v>3</v>
      </c>
      <c r="B13" s="1">
        <v>5</v>
      </c>
      <c r="C13" s="1" t="e">
        <f>IF(B13&lt;=$B$2,SUMIF(backlog!$E$2:$E$6,calcs!B13,backlog!$C$2:$C$6),#N/A)</f>
        <v>#N/A</v>
      </c>
      <c r="D13" s="1" t="e">
        <f>IF(B13&lt;=$B$2,SUMIF(backlog!$D$2:$D$6,calcs!B13,backlog!$C$2:$C$6),#N/A)</f>
        <v>#N/A</v>
      </c>
      <c r="E13" s="1" t="e">
        <f t="shared" si="3"/>
        <v>#N/A</v>
      </c>
      <c r="F13" s="1" t="e">
        <f t="shared" si="2"/>
        <v>#N/A</v>
      </c>
    </row>
    <row r="14" spans="1:6" x14ac:dyDescent="0.25">
      <c r="A14" s="1">
        <f t="shared" si="0"/>
        <v>4</v>
      </c>
      <c r="B14" s="1">
        <v>6</v>
      </c>
      <c r="C14" s="1" t="e">
        <f>IF(B14&lt;=$B$2,SUMIF(backlog!$E$2:$E$6,calcs!B14,backlog!$C$2:$C$6),#N/A)</f>
        <v>#N/A</v>
      </c>
      <c r="D14" s="1" t="e">
        <f>IF(B14&lt;=$B$2,SUMIF(backlog!$D$2:$D$6,calcs!B14,backlog!$C$2:$C$6),#N/A)</f>
        <v>#N/A</v>
      </c>
      <c r="E14" s="1" t="e">
        <f t="shared" si="3"/>
        <v>#N/A</v>
      </c>
      <c r="F14" s="1" t="e">
        <f t="shared" si="2"/>
        <v>#N/A</v>
      </c>
    </row>
    <row r="15" spans="1:6" x14ac:dyDescent="0.25">
      <c r="A15" s="1">
        <f t="shared" si="0"/>
        <v>5</v>
      </c>
      <c r="B15" s="1">
        <v>7</v>
      </c>
      <c r="C15" s="1" t="e">
        <f>IF(B15&lt;=$B$2,SUMIF(backlog!$E$2:$E$6,calcs!B15,backlog!$C$2:$C$6),#N/A)</f>
        <v>#N/A</v>
      </c>
      <c r="D15" s="1" t="e">
        <f>IF(B15&lt;=$B$2,SUMIF(backlog!$D$2:$D$6,calcs!B15,backlog!$C$2:$C$6),#N/A)</f>
        <v>#N/A</v>
      </c>
      <c r="E15" s="1" t="e">
        <f t="shared" si="3"/>
        <v>#N/A</v>
      </c>
      <c r="F15" s="1" t="e">
        <f t="shared" si="2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0FEA-ED9C-466E-93B6-571414181918}">
  <dimension ref="A1"/>
  <sheetViews>
    <sheetView zoomScale="115" zoomScaleNormal="115" workbookViewId="0">
      <selection activeCell="F22" sqref="F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Matvey</cp:lastModifiedBy>
  <dcterms:created xsi:type="dcterms:W3CDTF">2015-06-05T18:19:34Z</dcterms:created>
  <dcterms:modified xsi:type="dcterms:W3CDTF">2023-11-19T07:08:30Z</dcterms:modified>
</cp:coreProperties>
</file>