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C:\Users\matym\Desktop\FORMATION\PROJET 10\LIVRABLE\Réalisez le cadrage d’un projet IA\Kane_Maty_2_Tableur_062025\"/>
    </mc:Choice>
  </mc:AlternateContent>
  <xr:revisionPtr revIDLastSave="0" documentId="13_ncr:1_{9A9C1B09-D28F-4DD8-90D1-EF63EB0CDDD6}" xr6:coauthVersionLast="47" xr6:coauthVersionMax="47" xr10:uidLastSave="{00000000-0000-0000-0000-000000000000}"/>
  <bookViews>
    <workbookView xWindow="-110" yWindow="-110" windowWidth="25820" windowHeight="15500" firstSheet="1" activeTab="5" xr2:uid="{00000000-000D-0000-FFFF-FFFF00000000}"/>
  </bookViews>
  <sheets>
    <sheet name="Charges &amp; Budget" sheetId="1" r:id="rId1"/>
    <sheet name="Rentabilité &amp; ROI" sheetId="2" r:id="rId2"/>
    <sheet name="Registre CNIL" sheetId="3" r:id="rId3"/>
    <sheet name="Analyse des Risques" sheetId="4" r:id="rId4"/>
    <sheet name="Sprints (4 mois)" sheetId="5" r:id="rId5"/>
    <sheet name="Synthèse de pilotage projet"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1" l="1"/>
  <c r="E10" i="2"/>
  <c r="E9" i="2"/>
  <c r="E8" i="2"/>
  <c r="E7" i="2"/>
  <c r="E6" i="2"/>
  <c r="J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F0D3206F-9243-47F0-9B2C-7E18BB403415}">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18" authorId="0" shapeId="0" xr:uid="{BF7827C9-01FE-46D7-8F00-4C72D083815F}">
      <text>
        <r>
          <rPr>
            <sz val="11"/>
            <color rgb="FF000000"/>
            <rFont val="Calibri"/>
            <family val="2"/>
          </rPr>
          <t>Si le responsable du traitement est situé hors UE, il doit indiquer en plus le nom de son représentant sur le territoire de l'UE</t>
        </r>
      </text>
    </comment>
    <comment ref="A19" authorId="0" shapeId="0" xr:uid="{1B181AEF-E375-4267-B337-5459933F0440}">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23" authorId="0" shapeId="0" xr:uid="{60E4FCBF-DC22-43C0-A976-C1D0BB12A539}">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9" authorId="0" shapeId="0" xr:uid="{0CD2C1E9-6413-483D-B5CB-B9E0660C09C7}">
      <text>
        <r>
          <rPr>
            <sz val="11"/>
            <color rgb="FF000000"/>
            <rFont val="Calibri"/>
            <family val="2"/>
          </rPr>
          <t xml:space="preserve">Durée de conservation
Dans certains cas (gestion des paies), certaines données doivent être conservées plus longtemps, selon vos obligations légales ou si les données présentent un intérêt administratif (contentieux).
Consultez la fiche "limiter la conservation de données" sur le site de la CNIL
</t>
        </r>
      </text>
    </comment>
    <comment ref="A35" authorId="0" shapeId="0" xr:uid="{1D45E3E2-10BE-4867-8E0D-236A8B626980}">
      <text>
        <r>
          <rPr>
            <sz val="11"/>
            <color rgb="FF000000"/>
            <rFont val="Calibri"/>
            <family val="2"/>
          </rPr>
          <t>Lister tous les types de personnes faisant l'objet du traitement de données.
Exemples : salariés, clients, patients, prospects …</t>
        </r>
      </text>
    </comment>
    <comment ref="A38" authorId="0" shapeId="0" xr:uid="{A7D7DB4A-3CA3-4B8B-8AB8-F7F69420ECB7}">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43" authorId="0" shapeId="0" xr:uid="{839F71CA-DF74-4DC5-82DB-96F18398E493}">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List>
</comments>
</file>

<file path=xl/sharedStrings.xml><?xml version="1.0" encoding="utf-8"?>
<sst xmlns="http://schemas.openxmlformats.org/spreadsheetml/2006/main" count="386" uniqueCount="336">
  <si>
    <t>Profil</t>
  </si>
  <si>
    <t>Jours</t>
  </si>
  <si>
    <t>Coût journalier (€)</t>
  </si>
  <si>
    <t>Coût total (€)</t>
  </si>
  <si>
    <t>Développeur mobile</t>
  </si>
  <si>
    <t>Expert cloud/infrastructure</t>
  </si>
  <si>
    <t>Chef de projet (SCRUM)</t>
  </si>
  <si>
    <t>Designer UX/UI</t>
  </si>
  <si>
    <t>RGPD &amp; gestion des retours</t>
  </si>
  <si>
    <t>Année</t>
  </si>
  <si>
    <t>ROI (%)</t>
  </si>
  <si>
    <t>Base légale</t>
  </si>
  <si>
    <t>Durée de conservation</t>
  </si>
  <si>
    <t>Création de compte</t>
  </si>
  <si>
    <t>Analyse IA</t>
  </si>
  <si>
    <t>Gestion RGPD (modif/suppression)</t>
  </si>
  <si>
    <t>Accès au service</t>
  </si>
  <si>
    <t>Amélioration de l’expérience</t>
  </si>
  <si>
    <t>Personnalisation, suggestion mode</t>
  </si>
  <si>
    <t>Respect de la réglementation RGPD</t>
  </si>
  <si>
    <t>Consentement utilisateur</t>
  </si>
  <si>
    <t>Intérêt légitime / Consentement</t>
  </si>
  <si>
    <t>Consentement</t>
  </si>
  <si>
    <t>Email, mot de passe</t>
  </si>
  <si>
    <t>Photos des habits, historique recommandations</t>
  </si>
  <si>
    <t>Données extraites des photos</t>
  </si>
  <si>
    <t>Toutes données personnelles</t>
  </si>
  <si>
    <t>Jusqu'à suppression du compte</t>
  </si>
  <si>
    <t>3 ans après dernière activité</t>
  </si>
  <si>
    <t>1 an</t>
  </si>
  <si>
    <t>Selon obligation légale</t>
  </si>
  <si>
    <t>Risque</t>
  </si>
  <si>
    <t>Non-adhésion des utilisateurs à l'appli</t>
  </si>
  <si>
    <t>Moyenne</t>
  </si>
  <si>
    <t>Dimensionnement (chiffrage détaillé et estimation de la rentabilité)</t>
  </si>
  <si>
    <t xml:space="preserve">Tâche (User Story) </t>
  </si>
  <si>
    <t>Création de compte et connexion</t>
  </si>
  <si>
    <t>Recommandation basée sur les vêtements existants</t>
  </si>
  <si>
    <t>Data scientist</t>
  </si>
  <si>
    <t>c</t>
  </si>
  <si>
    <t>Élément</t>
  </si>
  <si>
    <t>Coût mensuel (€)</t>
  </si>
  <si>
    <t>Durée (mois)</t>
  </si>
  <si>
    <t>Serveurs VM</t>
  </si>
  <si>
    <t>Services IA (Azure)</t>
  </si>
  <si>
    <t>Coût annuel (€)</t>
  </si>
  <si>
    <t>Stockage des données</t>
  </si>
  <si>
    <t>Coûts Infrastructures</t>
  </si>
  <si>
    <t>Stockage données</t>
  </si>
  <si>
    <t>PostgreSQL</t>
  </si>
  <si>
    <t>Elément</t>
  </si>
  <si>
    <t>Serveurs de production (VM + IA + BDD)</t>
  </si>
  <si>
    <t>soit 3,15 * 12</t>
  </si>
  <si>
    <t>Calcul du ROI sur plusieurs années</t>
  </si>
  <si>
    <t>Coût initial cumulé (€)</t>
  </si>
  <si>
    <t>Gains cumulés (€)</t>
  </si>
  <si>
    <t>Registre des traitements CNIL (orienté IA)</t>
  </si>
  <si>
    <t>Nom du traitement</t>
  </si>
  <si>
    <t>Objectif du traitement</t>
  </si>
  <si>
    <t>Données traitées</t>
  </si>
  <si>
    <t>Mesures de sécurité</t>
  </si>
  <si>
    <t>Recommandation basée sur IA</t>
  </si>
  <si>
    <t>Chiffrement des données, accès restreint</t>
  </si>
  <si>
    <t>Obligation légale (RGPD)</t>
  </si>
  <si>
    <t>Chiffrement, droit à la suppression</t>
  </si>
  <si>
    <r>
      <t xml:space="preserve">28 650 € (développement) + 1 476,57 € (infra initiale) + 4 429,71 € (infra T2 à T4) = </t>
    </r>
    <r>
      <rPr>
        <b/>
        <sz val="11"/>
        <color theme="1"/>
        <rFont val="Calibri"/>
        <family val="2"/>
        <scheme val="minor"/>
      </rPr>
      <t>34 556,28 €</t>
    </r>
  </si>
  <si>
    <t>Synthèse (Rentabilité et ROI)</t>
  </si>
  <si>
    <t>Montant</t>
  </si>
  <si>
    <t>Gains annuels prévus</t>
  </si>
  <si>
    <t>Coût initial total</t>
  </si>
  <si>
    <t>Calcul ROI (1ère année)</t>
  </si>
  <si>
    <t>30 126,57 € (développement et infrastructure)</t>
  </si>
  <si>
    <t>(150,000−34556,28)/34556,28×100=334,1%</t>
  </si>
  <si>
    <t>Année 1</t>
  </si>
  <si>
    <t>Catégorie</t>
  </si>
  <si>
    <t>Description</t>
  </si>
  <si>
    <t>Rentabilité et gains</t>
  </si>
  <si>
    <t>150 000 € par an</t>
  </si>
  <si>
    <t>Coûts d'infrastructure annuels</t>
  </si>
  <si>
    <t>Scénario optimiste</t>
  </si>
  <si>
    <t>Scénario pessimiste</t>
  </si>
  <si>
    <t>Performances attendues</t>
  </si>
  <si>
    <t>Précision des recommandations IA</t>
  </si>
  <si>
    <t>Taux d’adoption utilisateur</t>
  </si>
  <si>
    <t>Taux de rétention</t>
  </si>
  <si>
    <t>Défaillance technique</t>
  </si>
  <si>
    <t>Tests internes</t>
  </si>
  <si>
    <t>Tests bêta</t>
  </si>
  <si>
    <t>Réalisation de tests avec des utilisateurs externes</t>
  </si>
  <si>
    <t>Ajustements</t>
  </si>
  <si>
    <t>Azure Pricing Calculator</t>
  </si>
  <si>
    <t>Temps de réponse</t>
  </si>
  <si>
    <t>Suivi post-lancement</t>
  </si>
  <si>
    <t>Tests</t>
  </si>
  <si>
    <t>Azure</t>
  </si>
  <si>
    <t>Réservation serveurs</t>
  </si>
  <si>
    <t>Optimisation IA</t>
  </si>
  <si>
    <t>334,1% dès la première année, soit un profit de 115 453 €</t>
  </si>
  <si>
    <t>Fonctionnalités ajustés via feedbacks</t>
  </si>
  <si>
    <t>Semaine</t>
  </si>
  <si>
    <t>Sprint</t>
  </si>
  <si>
    <t>User Story</t>
  </si>
  <si>
    <t>Tâches principales</t>
  </si>
  <si>
    <t>Durée (jours)</t>
  </si>
  <si>
    <t>Profil(s)</t>
  </si>
  <si>
    <t>Sprint 1</t>
  </si>
  <si>
    <t>Développeur mobile, Expert Cloud</t>
  </si>
  <si>
    <t>Sprint 2</t>
  </si>
  <si>
    <t>Sprint 3</t>
  </si>
  <si>
    <t>Data Scientist</t>
  </si>
  <si>
    <t>Sprint 4</t>
  </si>
  <si>
    <t>Tests finaux &amp; validation</t>
  </si>
  <si>
    <t>Tous les profils</t>
  </si>
  <si>
    <t>Gestion de projet (SCRUM) et coordination</t>
  </si>
  <si>
    <t>Conception de l'interface utilisateur</t>
  </si>
  <si>
    <t xml:space="preserve">Description  du traitement  </t>
  </si>
  <si>
    <t>N° / RÉF</t>
  </si>
  <si>
    <t>Date de création du traitement</t>
  </si>
  <si>
    <t>Mise à jour du traitement</t>
  </si>
  <si>
    <t>Nom</t>
  </si>
  <si>
    <t>Adresse</t>
  </si>
  <si>
    <t>Code Postal</t>
  </si>
  <si>
    <t>Ville</t>
  </si>
  <si>
    <t>Pays</t>
  </si>
  <si>
    <t>Téléphone</t>
  </si>
  <si>
    <t>Adresse mél</t>
  </si>
  <si>
    <t>Responsable du traitement</t>
  </si>
  <si>
    <t>Paris</t>
  </si>
  <si>
    <t>France</t>
  </si>
  <si>
    <t>01 xx xx xx xx</t>
  </si>
  <si>
    <t>Délégué à la protection des données</t>
  </si>
  <si>
    <t>Finalité principale</t>
  </si>
  <si>
    <t>Sous-finalité 1</t>
  </si>
  <si>
    <t>Sous-finalité 2</t>
  </si>
  <si>
    <t>Sous-finalité 3</t>
  </si>
  <si>
    <t>Données d'identification</t>
  </si>
  <si>
    <t>Nom, prénom, email, mot de passe</t>
  </si>
  <si>
    <t>5 ans après la suppression du compte</t>
  </si>
  <si>
    <t>Préférences vestimentaires</t>
  </si>
  <si>
    <t>Jusqu'à suppression par l'utilisateur</t>
  </si>
  <si>
    <t>Catégories de personnes concernées</t>
  </si>
  <si>
    <t>Précisions</t>
  </si>
  <si>
    <t>Clients</t>
  </si>
  <si>
    <t>Type de destinataire</t>
  </si>
  <si>
    <t>Chiffrement des données</t>
  </si>
  <si>
    <t>Accès restreint et contrôlé</t>
  </si>
  <si>
    <t>Service interne marketing</t>
  </si>
  <si>
    <t>Respect du RGPD et opt-in utilisateur</t>
  </si>
  <si>
    <t>Type de mesure de sécurité</t>
  </si>
  <si>
    <t>Contrôle d'accès</t>
  </si>
  <si>
    <t>Audits réguliers</t>
  </si>
  <si>
    <t>Risque identifié</t>
  </si>
  <si>
    <t>Criticité</t>
  </si>
  <si>
    <t>Plan d'action</t>
  </si>
  <si>
    <t>Biais algorithmique dans les recommandations</t>
  </si>
  <si>
    <t>Élevée</t>
  </si>
  <si>
    <t>Violation de la vie privée des utilisateurs</t>
  </si>
  <si>
    <t>Conformité stricte au RGPD et audits fréquents des mesures de sécurité</t>
  </si>
  <si>
    <t xml:space="preserve">soit 489,04 * 12 </t>
  </si>
  <si>
    <r>
      <t xml:space="preserve">Total initial </t>
    </r>
    <r>
      <rPr>
        <i/>
        <sz val="11"/>
        <color theme="1"/>
        <rFont val="Calibri"/>
        <family val="2"/>
        <scheme val="minor"/>
      </rPr>
      <t>(coût trimestriel)</t>
    </r>
    <r>
      <rPr>
        <sz val="11"/>
        <color theme="1"/>
        <rFont val="Calibri"/>
        <family val="2"/>
        <scheme val="minor"/>
      </rPr>
      <t xml:space="preserve"> :</t>
    </r>
  </si>
  <si>
    <r>
      <t xml:space="preserve">Total récurrent annuel </t>
    </r>
    <r>
      <rPr>
        <i/>
        <sz val="11"/>
        <color theme="1"/>
        <rFont val="Calibri"/>
        <family val="2"/>
        <scheme val="minor"/>
      </rPr>
      <t>(coût annuel)</t>
    </r>
    <r>
      <rPr>
        <sz val="11"/>
        <color theme="1"/>
        <rFont val="Calibri"/>
        <family val="2"/>
        <scheme val="minor"/>
      </rPr>
      <t xml:space="preserve"> :</t>
    </r>
  </si>
  <si>
    <t>5 906,28 € par an</t>
  </si>
  <si>
    <t>Fiche de registre</t>
  </si>
  <si>
    <t>Contenu</t>
  </si>
  <si>
    <t>Recommandation vestimentaire basée sur l’analyse des vêtements possédés</t>
  </si>
  <si>
    <t>REC/2025/001</t>
  </si>
  <si>
    <t xml:space="preserve">Acteurs responsables </t>
  </si>
  <si>
    <t>Clara MARTIN</t>
  </si>
  <si>
    <t>10 rue de l’Innovation</t>
  </si>
  <si>
    <t>Sophie LENOIR</t>
  </si>
  <si>
    <t>75010</t>
  </si>
  <si>
    <t>clara.martin@startup-ai.fr</t>
  </si>
  <si>
    <t>dpo@startup-ai.fr</t>
  </si>
  <si>
    <t>Sous-traitant (cloud/IA)</t>
  </si>
  <si>
    <t>Microsoft Azure</t>
  </si>
  <si>
    <t>support@azure.microsoft.com</t>
  </si>
  <si>
    <t>Finalité(s) du traitement</t>
  </si>
  <si>
    <t>Recommandation personnalisée de vêtements via application mobile</t>
  </si>
  <si>
    <t>Recommander des vêtements similaires à ceux déjà possédés</t>
  </si>
  <si>
    <t>Affiner les recommandations selon les retours utilisateurs</t>
  </si>
  <si>
    <t>Catégories de données personnelles</t>
  </si>
  <si>
    <t>Données vestimentaires</t>
  </si>
  <si>
    <t>Images des vêtements renseignés par l’utilisateur</t>
  </si>
  <si>
    <t>Marques, styles, filtres, favoris</t>
  </si>
  <si>
    <t>Données d’utilisation</t>
  </si>
  <si>
    <t>Fréquence, clics, feedback utilisateur</t>
  </si>
  <si>
    <t>2 ans après la dernière connexion</t>
  </si>
  <si>
    <t xml:space="preserve"> Utilisateurs de l'application mobile de Fashion-Insta</t>
  </si>
  <si>
    <r>
      <t xml:space="preserve">Registre CNIL – Projet d’application IA de recommandation vestimentaire </t>
    </r>
    <r>
      <rPr>
        <b/>
        <i/>
        <sz val="18"/>
        <color theme="0"/>
        <rFont val="Calibri"/>
        <family val="2"/>
        <scheme val="minor"/>
      </rPr>
      <t>Fashion Insta</t>
    </r>
  </si>
  <si>
    <t>Destinataires des données</t>
  </si>
  <si>
    <t>Service interne (technique)</t>
  </si>
  <si>
    <t>Data scientists et développeurs – accès restreint</t>
  </si>
  <si>
    <t>Service cloud (Azure)</t>
  </si>
  <si>
    <t>Service externe pour l'entraînement des modèles (Stockage, traitement IA – données chiffrées et compartimentées)</t>
  </si>
  <si>
    <t>Analyses de préférences – données anonymisées</t>
  </si>
  <si>
    <t>Toutes les données personnelles (photos, identifications) sont chiffrées au repos et en transit</t>
  </si>
  <si>
    <t>Authentification MFA, accès restreint par rôle</t>
  </si>
  <si>
    <t>Contrôles internes semestriels pour vérifier la conformité aux normes RGPD et la sécurité des données.</t>
  </si>
  <si>
    <t>Journalisation</t>
  </si>
  <si>
    <t>Traçabilité des accès aux données sensibles</t>
  </si>
  <si>
    <t>Fuite ou vol de données personnelles</t>
  </si>
  <si>
    <t>Sauvegardes automatiques + chiffrement complet + supervision des accès</t>
  </si>
  <si>
    <t xml:space="preserve">Revue régulière des modèles IA et test de neutralité </t>
  </si>
  <si>
    <t>Proposer des articles adaptés au style et préférences utilisateur</t>
  </si>
  <si>
    <t>Identification et évaluation détaillées des risques avec plan d’action</t>
  </si>
  <si>
    <t>Facteurs de risque</t>
  </si>
  <si>
    <t>Conséquence</t>
  </si>
  <si>
    <t>Impact (0-3)</t>
  </si>
  <si>
    <t>Probabilité (0-3)</t>
  </si>
  <si>
    <t>Criticité (impact * prob)</t>
  </si>
  <si>
    <t>Non-conformité RGPD</t>
  </si>
  <si>
    <t>Fuite ou mauvaise gestion des données personnelles</t>
  </si>
  <si>
    <t>Chiffrement des données, audit de conformité régulier</t>
  </si>
  <si>
    <t>Révision des politiques de gestion des données, notification des utilisateurs et effacement des données si nécessaire</t>
  </si>
  <si>
    <t>Biais dans l'algorithme de recommandation</t>
  </si>
  <si>
    <t>Interruption du service, ralentissement des fonctionnalités</t>
  </si>
  <si>
    <t>Mise en place de redondances, surveillance proactive</t>
  </si>
  <si>
    <t>Activation des systèmes de secours et redémarrage des serveurs</t>
  </si>
  <si>
    <t>Dépassement de budget</t>
  </si>
  <si>
    <t>Replanification et réallocation du budget</t>
  </si>
  <si>
    <t>Retard de développement</t>
  </si>
  <si>
    <t>Gestion proactive des tâches et respect des jalons</t>
  </si>
  <si>
    <t>Échec commercial</t>
  </si>
  <si>
    <t>Ajout de fonctionnalités attractives, amélioration de l'interface utilisateur</t>
  </si>
  <si>
    <t>Biais IA</t>
  </si>
  <si>
    <t>Etant donné que …</t>
  </si>
  <si>
    <t>Si ...</t>
  </si>
  <si>
    <t>Alors …</t>
  </si>
  <si>
    <t>Actions de prévention
(pour éviter l'événement redouté)</t>
  </si>
  <si>
    <t>Action de correction
(si événement redouté avéré)</t>
  </si>
  <si>
    <t>Conséquences
(en coût, délai, qualité, satisfaction client)</t>
  </si>
  <si>
    <t>Risque
(événement redouté)</t>
  </si>
  <si>
    <t>Planification rigoureuse et suivi des coûts via Azure Cost Management, alertes de quota</t>
  </si>
  <si>
    <t>Réduction de la pertinence des recommandations, diminution de la satisfaction client et risque de mauvaise réputation</t>
  </si>
  <si>
    <t>Violation du RGPD, sanctions CNIL, perte de confiance</t>
  </si>
  <si>
    <t>Biais IA (personnalisation faible)</t>
  </si>
  <si>
    <t>Suggestions incohérentes ou peu pertinentes</t>
  </si>
  <si>
    <t>Expérience utilisateur médiocre, désengagement</t>
  </si>
  <si>
    <t>Recalibrage des modèles, surveillance régulière, collecte de feedback utilisateur</t>
  </si>
  <si>
    <t>Réentraîner les modèles avec données annotées, A/B testing</t>
  </si>
  <si>
    <t>Recommandations non inclusives ou stéréotypées</t>
  </si>
  <si>
    <t>Audit d’équité, échantillonnage représentatif dans les jeux de données</t>
  </si>
  <si>
    <t>Retraining du modèle avec données diversifiées, revue manuelle des recommandations</t>
  </si>
  <si>
    <t>Surcharge ou plantage des serveurs</t>
  </si>
  <si>
    <t>Perte de rentabilité</t>
  </si>
  <si>
    <t>Coûts d'infrastructure Azure supérieurs aux prévisions</t>
  </si>
  <si>
    <t>Non-respect du planning de sprints</t>
  </si>
  <si>
    <t>Déception des parties prenantes, démotivation</t>
  </si>
  <si>
    <t>Faible adhésion, Taux de téléchargement ou d’utilisation faible</t>
  </si>
  <si>
    <t>Échec commercial, perte d’investissement</t>
  </si>
  <si>
    <t>Campagne marketing ciblée, bêta-tests utilisateurs</t>
  </si>
  <si>
    <t>Amélioration UX/UI, ajout de nouvelles fonctionnalités demandées</t>
  </si>
  <si>
    <t>Analyse des risques approfondie</t>
  </si>
  <si>
    <t>Plan de mitigation</t>
  </si>
  <si>
    <t>Violation du RGPD</t>
  </si>
  <si>
    <t>Amendes, perte de confiance</t>
  </si>
  <si>
    <t>Audit RGPD régulier, chiffrement des données</t>
  </si>
  <si>
    <t>Interruption des services, coûts supplémentaires</t>
  </si>
  <si>
    <t>Redondance des serveurs, surveillance proactive</t>
  </si>
  <si>
    <t>Recommandations non pertinentes</t>
  </si>
  <si>
    <t>Ajustement et surveillance continue des algorithmes IA</t>
  </si>
  <si>
    <t>Dépassement budgétaire</t>
  </si>
  <si>
    <t>Optimisation IA, prévision réaliste, suivi mensuel des coûts Azure</t>
  </si>
  <si>
    <t>Retard de livraison</t>
  </si>
  <si>
    <t>Diminution de confiance, perte d’opportunité marché</t>
  </si>
  <si>
    <t>Suivi SCRUM serré, livrables incrémentaux, re-scoping si besoin</t>
  </si>
  <si>
    <t>Non-adhésion client</t>
  </si>
  <si>
    <t>Tests bêta, marketing ciblé, améliorations UX en continu</t>
  </si>
  <si>
    <t>Coûts récurrents</t>
  </si>
  <si>
    <t>Économie via engagement long terme</t>
  </si>
  <si>
    <t>Estimation initiale des coûts (492,19 €/mois)</t>
  </si>
  <si>
    <t>Taux de précision IA élevé</t>
  </si>
  <si>
    <t>disponibilité visée : 99,9 %</t>
  </si>
  <si>
    <t>&lt; 1 seconde</t>
  </si>
  <si>
    <t>Réalisés par l’équipe projet</t>
  </si>
  <si>
    <t>Coûts estimés</t>
  </si>
  <si>
    <r>
      <t xml:space="preserve"> </t>
    </r>
    <r>
      <rPr>
        <sz val="11"/>
        <color theme="1"/>
        <rFont val="Calibri"/>
        <family val="2"/>
        <scheme val="minor"/>
      </rPr>
      <t>Objectif du projet</t>
    </r>
  </si>
  <si>
    <t>Application IA de recommandation</t>
  </si>
  <si>
    <t>Recommandations de vêtements basées sur le dressing de l’utilisateur</t>
  </si>
  <si>
    <t>Cible</t>
  </si>
  <si>
    <t>Utilisateurs Fashion / Mobile</t>
  </si>
  <si>
    <t>Jeunes adultes utilisateurs de smartphones et réseaux sociaux</t>
  </si>
  <si>
    <t>Synthèse de pilotage – Rentabilité &amp; Performance &amp; Résumé exécutif</t>
  </si>
  <si>
    <t>Gains attendus</t>
  </si>
  <si>
    <t>Rentabilité ROI</t>
  </si>
  <si>
    <t>&gt; 85 % de recommandations pertinentes</t>
  </si>
  <si>
    <t>Mesuré par le nombre d’utilisateurs actifs après lancement (Suivi sur 3 mois) - Objectif : +10 000 utilisateurs</t>
  </si>
  <si>
    <t>Pourcentage d'utilisateurs conservant l'application à long terme - &gt; 50 % après 3 mois</t>
  </si>
  <si>
    <t>Sécurité &amp; RGPD</t>
  </si>
  <si>
    <t>Conformité RGPD</t>
  </si>
  <si>
    <t>Données chiffrées, contrôle d'accès, audits réguliers</t>
  </si>
  <si>
    <t>Éthique IA</t>
  </si>
  <si>
    <t>Tests anti-biais, IA responsable, documentation algorithmes</t>
  </si>
  <si>
    <t>Scénarios projetés</t>
  </si>
  <si>
    <t>Augmentation de 10 % des gains annuels (165 000 € / an)</t>
  </si>
  <si>
    <t>Augmentation de 15 % des coûts d'infrastructure Azure (~6 800 € / an)</t>
  </si>
  <si>
    <t>Méthode de travail</t>
  </si>
  <si>
    <t>Méthode Agile</t>
  </si>
  <si>
    <t>Rituels</t>
  </si>
  <si>
    <t>Agile Scrum</t>
  </si>
  <si>
    <t>Daily Scrum, Sprint Review, Rétrospective</t>
  </si>
  <si>
    <t>Suivi</t>
  </si>
  <si>
    <t>Burndown Chart, démonstrations régulières</t>
  </si>
  <si>
    <t>Principaux risques identifiés</t>
  </si>
  <si>
    <t>Risqe RGPD</t>
  </si>
  <si>
    <t>Risque IA</t>
  </si>
  <si>
    <t>Défaillances techniques</t>
  </si>
  <si>
    <t>Réduction des ressources consommées par les modèles IA ((compute, stockage))</t>
  </si>
  <si>
    <t>Vol de données, non-conformité → Audits réguliers RGPD : pour détecter et corriger toute faille</t>
  </si>
  <si>
    <t>pannes, surcharge des serveurs, bugs critiques → Plan de redondance serveurs Azure, sauvegardes automatisées</t>
  </si>
  <si>
    <t>Biais algorithmiques (perte de pertinence ou d'équité) → supervision et tests, Réduction des coûts IA/Azure</t>
  </si>
  <si>
    <t>Création de compte et connexion + infrastructure cloud</t>
  </si>
  <si>
    <t>Semaines 1-2-3</t>
  </si>
  <si>
    <t>Semaines 4-5-6</t>
  </si>
  <si>
    <t>Semaines 7-8-9</t>
  </si>
  <si>
    <t>Semaines 10-11-12</t>
  </si>
  <si>
    <t>Gestion des retours &amp; RGPD + préparation COMEX</t>
  </si>
  <si>
    <t>Infrastructure de base pour l'application (VM, stockage, BDD)</t>
  </si>
  <si>
    <t>Prise de photos et gestion des vêtements</t>
  </si>
  <si>
    <t>Intégration de la caméra / prise de photos / gestion de la galerie utilisateur</t>
  </si>
  <si>
    <t>Stockage des photos et métadonnées sur Azure</t>
  </si>
  <si>
    <t>Pré-traitement des images (préparation des données pour l’IA)</t>
  </si>
  <si>
    <t>Développeur mobile, Designer UX/UI</t>
  </si>
  <si>
    <t>Recommandation IA &amp; préférences utilisateur</t>
  </si>
  <si>
    <t>Entraînement du modèle IA (recommandations basées sur photos + préférences)</t>
  </si>
  <si>
    <t>Ajout des préférences (styles, marques, influenceurs)</t>
  </si>
  <si>
    <t>Tests et ajustements</t>
  </si>
  <si>
    <t>Data Scientist, Développeur mobile</t>
  </si>
  <si>
    <t>Développeur mobile, PO</t>
  </si>
  <si>
    <t>PO, Chef de projet, Designer</t>
  </si>
  <si>
    <t>Préparation démo MVP et documentation pour le COMEX</t>
  </si>
  <si>
    <t>Mise en place des règles RGPD (collecte, modification, suppression des données, désinscription)</t>
  </si>
  <si>
    <t>Développement de la fonctionnalité de création de compte + Authentification sécurisée</t>
  </si>
  <si>
    <t>Planification des Sprints sur 3 Mois (12 semaines)</t>
  </si>
  <si>
    <r>
      <t xml:space="preserve">Rentabilité après 5 ans = </t>
    </r>
    <r>
      <rPr>
        <i/>
        <sz val="11"/>
        <color theme="1"/>
        <rFont val="Calibri"/>
        <family val="2"/>
        <scheme val="minor"/>
      </rPr>
      <t>Gainscumulés(750 000)-Coûtscumulés(75 371)</t>
    </r>
  </si>
  <si>
    <t>Profit cumulé : 674 629 €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</si>
</sst>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0\ &quot;€&quot;;[Red]\-#,##0\ &quot;€&quot;"/>
    <numFmt numFmtId="8" formatCode="#,##0.00\ &quot;€&quot;;[Red]\-#,##0.00\ &quot;€&quot;"/>
    <numFmt numFmtId="164" formatCode="#&quot; &quot;##&quot; &quot;##&quot; &quot;##&quot; &quot;#0"/>
  </numFmts>
  <fonts count="21" x14ac:knownFonts="1">
    <font>
      <sz val="11"/>
      <color theme="1"/>
      <name val="Calibri"/>
      <family val="2"/>
      <scheme val="minor"/>
    </font>
    <font>
      <b/>
      <sz val="11"/>
      <color theme="1"/>
      <name val="Calibri"/>
      <family val="2"/>
      <scheme val="minor"/>
    </font>
    <font>
      <b/>
      <sz val="14"/>
      <color theme="0"/>
      <name val="Calibri"/>
      <family val="2"/>
      <scheme val="minor"/>
    </font>
    <font>
      <b/>
      <sz val="11"/>
      <color theme="0"/>
      <name val="Calibri"/>
      <family val="2"/>
      <scheme val="minor"/>
    </font>
    <font>
      <sz val="12"/>
      <color theme="1"/>
      <name val="Calibri"/>
      <family val="2"/>
      <scheme val="minor"/>
    </font>
    <font>
      <b/>
      <sz val="12"/>
      <color theme="0"/>
      <name val="Calibri"/>
      <family val="2"/>
      <scheme val="minor"/>
    </font>
    <font>
      <u/>
      <sz val="11"/>
      <color theme="10"/>
      <name val="Calibri"/>
      <family val="2"/>
      <scheme val="minor"/>
    </font>
    <font>
      <i/>
      <sz val="11"/>
      <color theme="1"/>
      <name val="Calibri"/>
      <family val="2"/>
      <scheme val="minor"/>
    </font>
    <font>
      <b/>
      <sz val="18"/>
      <color theme="0"/>
      <name val="Calibri"/>
      <family val="2"/>
      <scheme val="minor"/>
    </font>
    <font>
      <sz val="11"/>
      <color rgb="FF000000"/>
      <name val="Calibri"/>
      <family val="2"/>
    </font>
    <font>
      <b/>
      <sz val="14"/>
      <color rgb="FFFFFFFF"/>
      <name val="Georgia"/>
      <family val="1"/>
    </font>
    <font>
      <sz val="11"/>
      <color rgb="FFFFFFFF"/>
      <name val="Georgia"/>
      <family val="1"/>
    </font>
    <font>
      <b/>
      <sz val="16"/>
      <color rgb="FFFFFFFF"/>
      <name val="Georgia"/>
      <family val="1"/>
    </font>
    <font>
      <b/>
      <sz val="11"/>
      <color rgb="FF1F4E78"/>
      <name val="Georgia"/>
      <family val="1"/>
    </font>
    <font>
      <b/>
      <sz val="11"/>
      <color rgb="FFFFFFFF"/>
      <name val="Georgia"/>
      <family val="1"/>
    </font>
    <font>
      <sz val="11"/>
      <color rgb="FF000000"/>
      <name val="Georgia"/>
      <family val="1"/>
    </font>
    <font>
      <b/>
      <sz val="11"/>
      <color rgb="FF004A99"/>
      <name val="Georgia"/>
      <family val="1"/>
    </font>
    <font>
      <sz val="11"/>
      <color theme="1"/>
      <name val="Georgia"/>
      <family val="1"/>
    </font>
    <font>
      <b/>
      <sz val="11"/>
      <color theme="0"/>
      <name val="Georgia"/>
      <family val="1"/>
    </font>
    <font>
      <b/>
      <sz val="11"/>
      <color theme="3" tint="0.249977111117893"/>
      <name val="Georgia"/>
      <family val="1"/>
    </font>
    <font>
      <b/>
      <i/>
      <sz val="18"/>
      <color theme="0"/>
      <name val="Calibri"/>
      <family val="2"/>
      <scheme val="minor"/>
    </font>
  </fonts>
  <fills count="43">
    <fill>
      <patternFill patternType="none"/>
    </fill>
    <fill>
      <patternFill patternType="gray125"/>
    </fill>
    <fill>
      <patternFill patternType="solid">
        <fgColor theme="1"/>
        <bgColor indexed="64"/>
      </patternFill>
    </fill>
    <fill>
      <patternFill patternType="solid">
        <fgColor theme="3" tint="0.749992370372631"/>
        <bgColor indexed="64"/>
      </patternFill>
    </fill>
    <fill>
      <patternFill patternType="solid">
        <fgColor rgb="FFFFCCCC"/>
        <bgColor indexed="64"/>
      </patternFill>
    </fill>
    <fill>
      <patternFill patternType="solid">
        <fgColor theme="6" tint="0.79998168889431442"/>
        <bgColor indexed="64"/>
      </patternFill>
    </fill>
    <fill>
      <patternFill patternType="solid">
        <fgColor rgb="FFFFFF66"/>
        <bgColor indexed="64"/>
      </patternFill>
    </fill>
    <fill>
      <patternFill patternType="darkDown"/>
    </fill>
    <fill>
      <patternFill patternType="solid">
        <fgColor theme="9" tint="0.59999389629810485"/>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92D05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rgb="FFFFFFCC"/>
        <bgColor indexed="64"/>
      </patternFill>
    </fill>
    <fill>
      <patternFill patternType="solid">
        <fgColor theme="4" tint="0.39997558519241921"/>
        <bgColor indexed="64"/>
      </patternFill>
    </fill>
    <fill>
      <patternFill patternType="solid">
        <fgColor theme="3" tint="0.89999084444715716"/>
        <bgColor indexed="64"/>
      </patternFill>
    </fill>
    <fill>
      <patternFill patternType="solid">
        <fgColor theme="9" tint="0.39997558519241921"/>
        <bgColor indexed="64"/>
      </patternFill>
    </fill>
    <fill>
      <patternFill patternType="darkDown">
        <bgColor theme="7" tint="0.79998168889431442"/>
      </patternFill>
    </fill>
    <fill>
      <patternFill patternType="darkDown">
        <bgColor theme="9" tint="0.79998168889431442"/>
      </patternFill>
    </fill>
    <fill>
      <patternFill patternType="solid">
        <fgColor theme="8" tint="0.79998168889431442"/>
        <bgColor indexed="64"/>
      </patternFill>
    </fill>
    <fill>
      <patternFill patternType="darkDown">
        <bgColor theme="8" tint="0.79998168889431442"/>
      </patternFill>
    </fill>
    <fill>
      <patternFill patternType="solid">
        <fgColor theme="5" tint="0.79998168889431442"/>
        <bgColor indexed="64"/>
      </patternFill>
    </fill>
    <fill>
      <patternFill patternType="solid">
        <fgColor theme="8" tint="0.39997558519241921"/>
        <bgColor indexed="64"/>
      </patternFill>
    </fill>
    <fill>
      <patternFill patternType="solid">
        <fgColor rgb="FF31859C"/>
        <bgColor rgb="FF31859C"/>
      </patternFill>
    </fill>
    <fill>
      <patternFill patternType="solid">
        <fgColor rgb="FF004A99"/>
        <bgColor rgb="FF004A99"/>
      </patternFill>
    </fill>
    <fill>
      <patternFill patternType="solid">
        <fgColor rgb="FF5B9BD5"/>
        <bgColor rgb="FF5B9BD5"/>
      </patternFill>
    </fill>
    <fill>
      <patternFill patternType="solid">
        <fgColor rgb="FFDDEBF7"/>
        <bgColor rgb="FFDDEBF7"/>
      </patternFill>
    </fill>
    <fill>
      <patternFill patternType="solid">
        <fgColor rgb="FF9BC2E6"/>
        <bgColor rgb="FF9BC2E6"/>
      </patternFill>
    </fill>
    <fill>
      <patternFill patternType="solid">
        <fgColor rgb="FFFFFFFF"/>
        <bgColor rgb="FFFFFFFF"/>
      </patternFill>
    </fill>
    <fill>
      <patternFill patternType="solid">
        <fgColor rgb="FF003399"/>
        <bgColor rgb="FF5B9BD5"/>
      </patternFill>
    </fill>
    <fill>
      <patternFill patternType="solid">
        <fgColor rgb="FF003399"/>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5"/>
        <bgColor indexed="64"/>
      </patternFill>
    </fill>
    <fill>
      <patternFill patternType="solid">
        <fgColor rgb="FFFFC000"/>
        <bgColor indexed="64"/>
      </patternFill>
    </fill>
    <fill>
      <patternFill patternType="solid">
        <fgColor theme="6"/>
        <bgColor indexed="64"/>
      </patternFill>
    </fill>
    <fill>
      <patternFill patternType="darkDown">
        <bgColor theme="7" tint="0.79992065187536243"/>
      </patternFill>
    </fill>
    <fill>
      <patternFill patternType="darkDown">
        <bgColor theme="5" tint="0.79995117038483843"/>
      </patternFill>
    </fill>
    <fill>
      <patternFill patternType="darkDown">
        <bgColor theme="5" tint="0.79998168889431442"/>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rgb="FFFFFFFF"/>
      </left>
      <right/>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top/>
      <bottom/>
      <diagonal/>
    </border>
    <border>
      <left style="thin">
        <color rgb="FFFFFFFF"/>
      </left>
      <right style="thin">
        <color rgb="FFFFFFFF"/>
      </right>
      <top/>
      <bottom style="thin">
        <color rgb="FFFFFFFF"/>
      </bottom>
      <diagonal/>
    </border>
    <border>
      <left/>
      <right/>
      <top style="thin">
        <color rgb="FFFFFFFF"/>
      </top>
      <bottom/>
      <diagonal/>
    </border>
    <border>
      <left style="thin">
        <color auto="1"/>
      </left>
      <right/>
      <top style="thin">
        <color auto="1"/>
      </top>
      <bottom style="thin">
        <color auto="1"/>
      </bottom>
      <diagonal/>
    </border>
  </borders>
  <cellStyleXfs count="3">
    <xf numFmtId="0" fontId="0" fillId="0" borderId="0"/>
    <xf numFmtId="0" fontId="6" fillId="0" borderId="0" applyNumberFormat="0" applyFill="0" applyBorder="0" applyAlignment="0" applyProtection="0"/>
    <xf numFmtId="0" fontId="9" fillId="0" borderId="0"/>
  </cellStyleXfs>
  <cellXfs count="168">
    <xf numFmtId="0" fontId="0" fillId="0" borderId="0" xfId="0"/>
    <xf numFmtId="0" fontId="0" fillId="2" borderId="0" xfId="0" applyFill="1"/>
    <xf numFmtId="0" fontId="2" fillId="2" borderId="0" xfId="0" applyFont="1" applyFill="1" applyAlignment="1">
      <alignment horizontal="left"/>
    </xf>
    <xf numFmtId="0" fontId="1" fillId="3" borderId="1" xfId="0" applyFont="1" applyFill="1" applyBorder="1" applyAlignment="1">
      <alignment horizontal="center"/>
    </xf>
    <xf numFmtId="0" fontId="1" fillId="3" borderId="1" xfId="0" applyFont="1" applyFill="1" applyBorder="1" applyAlignment="1">
      <alignment horizontal="center" wrapText="1"/>
    </xf>
    <xf numFmtId="0" fontId="0" fillId="4" borderId="1" xfId="0" applyFill="1" applyBorder="1" applyAlignment="1">
      <alignment wrapText="1"/>
    </xf>
    <xf numFmtId="0" fontId="0" fillId="4" borderId="1" xfId="0" applyFill="1" applyBorder="1"/>
    <xf numFmtId="0" fontId="0" fillId="5" borderId="1" xfId="0" applyFill="1" applyBorder="1" applyAlignment="1">
      <alignment wrapText="1"/>
    </xf>
    <xf numFmtId="0" fontId="0" fillId="5" borderId="1" xfId="0" applyFill="1" applyBorder="1"/>
    <xf numFmtId="0" fontId="0" fillId="0" borderId="1" xfId="0" applyBorder="1"/>
    <xf numFmtId="0" fontId="1" fillId="0" borderId="0" xfId="0" applyFont="1"/>
    <xf numFmtId="0" fontId="2" fillId="2" borderId="0" xfId="0" applyFont="1" applyFill="1" applyAlignment="1">
      <alignment horizontal="left" indent="8"/>
    </xf>
    <xf numFmtId="0" fontId="1" fillId="3" borderId="1" xfId="0" applyFont="1" applyFill="1" applyBorder="1" applyAlignment="1">
      <alignment horizontal="center" vertical="center" wrapText="1"/>
    </xf>
    <xf numFmtId="0" fontId="0" fillId="6" borderId="1" xfId="0" applyFill="1" applyBorder="1"/>
    <xf numFmtId="0" fontId="0" fillId="6" borderId="1" xfId="0" applyFill="1" applyBorder="1" applyAlignment="1">
      <alignment wrapText="1"/>
    </xf>
    <xf numFmtId="0" fontId="0" fillId="7" borderId="1" xfId="0" applyFill="1" applyBorder="1"/>
    <xf numFmtId="0" fontId="0" fillId="8" borderId="1" xfId="0" applyFill="1" applyBorder="1" applyAlignment="1">
      <alignment wrapText="1"/>
    </xf>
    <xf numFmtId="3" fontId="0" fillId="8" borderId="1" xfId="0" applyNumberFormat="1" applyFill="1" applyBorder="1"/>
    <xf numFmtId="0" fontId="0" fillId="0" borderId="1" xfId="0" applyBorder="1" applyAlignment="1">
      <alignment wrapText="1"/>
    </xf>
    <xf numFmtId="3" fontId="0" fillId="0" borderId="1" xfId="0" applyNumberFormat="1" applyBorder="1"/>
    <xf numFmtId="0" fontId="0" fillId="9" borderId="1" xfId="0" applyFill="1" applyBorder="1"/>
    <xf numFmtId="0" fontId="4" fillId="2" borderId="0" xfId="0" applyFont="1" applyFill="1"/>
    <xf numFmtId="0" fontId="5" fillId="2" borderId="0" xfId="0" applyFont="1" applyFill="1" applyAlignment="1">
      <alignment horizontal="left" indent="5"/>
    </xf>
    <xf numFmtId="0" fontId="1" fillId="10" borderId="1" xfId="0" applyFont="1" applyFill="1" applyBorder="1" applyAlignment="1">
      <alignment horizontal="center"/>
    </xf>
    <xf numFmtId="0" fontId="1" fillId="10" borderId="1" xfId="0" applyFont="1" applyFill="1" applyBorder="1" applyAlignment="1">
      <alignment horizontal="center" wrapText="1"/>
    </xf>
    <xf numFmtId="0" fontId="0" fillId="3" borderId="1" xfId="0" applyFill="1" applyBorder="1"/>
    <xf numFmtId="0" fontId="0" fillId="11" borderId="1" xfId="0" applyFill="1" applyBorder="1"/>
    <xf numFmtId="0" fontId="2" fillId="2" borderId="0" xfId="0" applyFont="1" applyFill="1" applyAlignment="1">
      <alignment horizontal="left" indent="17"/>
    </xf>
    <xf numFmtId="0" fontId="0" fillId="12" borderId="1" xfId="0" applyFill="1" applyBorder="1" applyAlignment="1">
      <alignment horizontal="center" wrapText="1"/>
    </xf>
    <xf numFmtId="0" fontId="0" fillId="12" borderId="1" xfId="0" applyFill="1" applyBorder="1" applyAlignment="1">
      <alignment horizontal="center"/>
    </xf>
    <xf numFmtId="0" fontId="0" fillId="13" borderId="1" xfId="0" applyFill="1" applyBorder="1" applyAlignment="1">
      <alignment wrapText="1"/>
    </xf>
    <xf numFmtId="0" fontId="0" fillId="13" borderId="1" xfId="0" applyFill="1" applyBorder="1"/>
    <xf numFmtId="0" fontId="0" fillId="14" borderId="1" xfId="0" applyFill="1" applyBorder="1" applyAlignment="1">
      <alignment wrapText="1"/>
    </xf>
    <xf numFmtId="0" fontId="0" fillId="14" borderId="1" xfId="0" applyFill="1" applyBorder="1"/>
    <xf numFmtId="0" fontId="0" fillId="15" borderId="1" xfId="0" applyFill="1" applyBorder="1" applyAlignment="1">
      <alignment wrapText="1"/>
    </xf>
    <xf numFmtId="0" fontId="0" fillId="15" borderId="1" xfId="0" applyFill="1" applyBorder="1"/>
    <xf numFmtId="0" fontId="0" fillId="16" borderId="1" xfId="0" applyFill="1" applyBorder="1" applyAlignment="1">
      <alignment horizontal="center" wrapText="1"/>
    </xf>
    <xf numFmtId="0" fontId="0" fillId="16" borderId="1" xfId="0" applyFill="1" applyBorder="1" applyAlignment="1">
      <alignment horizontal="center"/>
    </xf>
    <xf numFmtId="0" fontId="0" fillId="0" borderId="0" xfId="0" applyAlignment="1">
      <alignment horizontal="left" vertical="center" indent="1"/>
    </xf>
    <xf numFmtId="0" fontId="5" fillId="2" borderId="0" xfId="0" applyFont="1" applyFill="1" applyAlignment="1">
      <alignment horizontal="left" indent="14"/>
    </xf>
    <xf numFmtId="0" fontId="1" fillId="12" borderId="1" xfId="0" applyFont="1" applyFill="1" applyBorder="1" applyAlignment="1">
      <alignment horizontal="center"/>
    </xf>
    <xf numFmtId="0" fontId="0" fillId="17" borderId="1" xfId="0" applyFill="1" applyBorder="1"/>
    <xf numFmtId="6" fontId="0" fillId="0" borderId="1" xfId="0" applyNumberFormat="1" applyBorder="1"/>
    <xf numFmtId="0" fontId="0" fillId="0" borderId="1" xfId="0" applyBorder="1" applyAlignment="1">
      <alignment horizontal="right" wrapText="1"/>
    </xf>
    <xf numFmtId="0" fontId="0" fillId="0" borderId="1" xfId="0" applyBorder="1" applyAlignment="1">
      <alignment horizontal="left" wrapText="1"/>
    </xf>
    <xf numFmtId="3" fontId="0" fillId="0" borderId="2" xfId="0" applyNumberFormat="1" applyBorder="1"/>
    <xf numFmtId="0" fontId="2" fillId="2" borderId="0" xfId="0" applyFont="1" applyFill="1"/>
    <xf numFmtId="0" fontId="1" fillId="18" borderId="1" xfId="0" applyFont="1" applyFill="1" applyBorder="1" applyAlignment="1">
      <alignment horizontal="center"/>
    </xf>
    <xf numFmtId="0" fontId="0" fillId="3" borderId="1" xfId="0" applyFill="1" applyBorder="1" applyAlignment="1">
      <alignment wrapText="1"/>
    </xf>
    <xf numFmtId="0" fontId="0" fillId="16" borderId="1" xfId="0" applyFill="1" applyBorder="1"/>
    <xf numFmtId="0" fontId="0" fillId="19" borderId="1" xfId="0" applyFill="1" applyBorder="1"/>
    <xf numFmtId="0" fontId="0" fillId="0" borderId="0" xfId="0" applyAlignment="1">
      <alignment wrapText="1"/>
    </xf>
    <xf numFmtId="0" fontId="0" fillId="16" borderId="1" xfId="0" applyFill="1" applyBorder="1" applyAlignment="1">
      <alignment wrapText="1"/>
    </xf>
    <xf numFmtId="0" fontId="0" fillId="11" borderId="1" xfId="0" applyFill="1" applyBorder="1" applyAlignment="1">
      <alignment wrapText="1"/>
    </xf>
    <xf numFmtId="0" fontId="0" fillId="19" borderId="1" xfId="0" applyFill="1" applyBorder="1" applyAlignment="1">
      <alignment wrapText="1"/>
    </xf>
    <xf numFmtId="0" fontId="0" fillId="17" borderId="1" xfId="0" applyFill="1" applyBorder="1" applyAlignment="1">
      <alignment wrapText="1"/>
    </xf>
    <xf numFmtId="0" fontId="1" fillId="20" borderId="1" xfId="0" applyFont="1" applyFill="1" applyBorder="1" applyAlignment="1">
      <alignment horizontal="center"/>
    </xf>
    <xf numFmtId="0" fontId="0" fillId="21" borderId="1" xfId="0" applyFill="1" applyBorder="1"/>
    <xf numFmtId="0" fontId="0" fillId="22" borderId="1" xfId="0" applyFill="1" applyBorder="1"/>
    <xf numFmtId="0" fontId="0" fillId="23" borderId="1" xfId="0" applyFill="1" applyBorder="1"/>
    <xf numFmtId="0" fontId="0" fillId="23" borderId="1" xfId="0" applyFill="1" applyBorder="1" applyAlignment="1">
      <alignment wrapText="1"/>
    </xf>
    <xf numFmtId="0" fontId="0" fillId="24" borderId="1" xfId="0" applyFill="1" applyBorder="1"/>
    <xf numFmtId="0" fontId="0" fillId="25" borderId="1" xfId="0" applyFill="1" applyBorder="1"/>
    <xf numFmtId="0" fontId="0" fillId="25" borderId="1" xfId="0" applyFill="1" applyBorder="1" applyAlignment="1">
      <alignment wrapText="1"/>
    </xf>
    <xf numFmtId="0" fontId="0" fillId="26" borderId="1" xfId="0" applyFill="1" applyBorder="1"/>
    <xf numFmtId="0" fontId="0" fillId="26" borderId="1" xfId="0" applyFill="1" applyBorder="1" applyAlignment="1">
      <alignment wrapText="1"/>
    </xf>
    <xf numFmtId="0" fontId="8" fillId="2" borderId="0" xfId="0" applyFont="1" applyFill="1" applyAlignment="1">
      <alignment horizontal="left" indent="8"/>
    </xf>
    <xf numFmtId="0" fontId="10" fillId="27" borderId="0" xfId="2" applyFont="1" applyFill="1" applyAlignment="1">
      <alignment horizontal="left" vertical="center" wrapText="1"/>
    </xf>
    <xf numFmtId="0" fontId="11" fillId="27" borderId="0" xfId="2" applyFont="1" applyFill="1" applyAlignment="1">
      <alignment vertical="top"/>
    </xf>
    <xf numFmtId="0" fontId="12" fillId="27" borderId="0" xfId="2" applyFont="1" applyFill="1" applyAlignment="1">
      <alignment vertical="top"/>
    </xf>
    <xf numFmtId="49" fontId="12" fillId="27" borderId="0" xfId="2" applyNumberFormat="1" applyFont="1" applyFill="1" applyAlignment="1">
      <alignment vertical="center"/>
    </xf>
    <xf numFmtId="49" fontId="15" fillId="28" borderId="5" xfId="2" applyNumberFormat="1" applyFont="1" applyFill="1" applyBorder="1" applyAlignment="1">
      <alignment vertical="top"/>
    </xf>
    <xf numFmtId="14" fontId="16" fillId="30" borderId="5" xfId="2" applyNumberFormat="1" applyFont="1" applyFill="1" applyBorder="1" applyAlignment="1">
      <alignment horizontal="left" vertical="center"/>
    </xf>
    <xf numFmtId="49" fontId="16" fillId="31" borderId="5" xfId="2" applyNumberFormat="1" applyFont="1" applyFill="1" applyBorder="1" applyAlignment="1">
      <alignment horizontal="left" vertical="center"/>
    </xf>
    <xf numFmtId="0" fontId="15" fillId="0" borderId="0" xfId="2" applyFont="1" applyAlignment="1">
      <alignment vertical="top"/>
    </xf>
    <xf numFmtId="0" fontId="14" fillId="28" borderId="4" xfId="2" applyFont="1" applyFill="1" applyBorder="1" applyAlignment="1">
      <alignment horizontal="center" vertical="center"/>
    </xf>
    <xf numFmtId="49" fontId="16" fillId="30" borderId="5" xfId="2" applyNumberFormat="1" applyFont="1" applyFill="1" applyBorder="1" applyAlignment="1">
      <alignment vertical="center"/>
    </xf>
    <xf numFmtId="49" fontId="16" fillId="31" borderId="5" xfId="2" applyNumberFormat="1" applyFont="1" applyFill="1" applyBorder="1" applyAlignment="1">
      <alignment horizontal="left" vertical="center" shrinkToFit="1"/>
    </xf>
    <xf numFmtId="164" fontId="16" fillId="31" borderId="5" xfId="2" applyNumberFormat="1" applyFont="1" applyFill="1" applyBorder="1" applyAlignment="1">
      <alignment horizontal="left" vertical="center"/>
    </xf>
    <xf numFmtId="14" fontId="16" fillId="30" borderId="8" xfId="2" applyNumberFormat="1" applyFont="1" applyFill="1" applyBorder="1" applyAlignment="1">
      <alignment horizontal="left" vertical="center" shrinkToFit="1"/>
    </xf>
    <xf numFmtId="14" fontId="16" fillId="30" borderId="7" xfId="2" applyNumberFormat="1" applyFont="1" applyFill="1" applyBorder="1" applyAlignment="1">
      <alignment horizontal="left" vertical="center"/>
    </xf>
    <xf numFmtId="49" fontId="15" fillId="32" borderId="0" xfId="2" applyNumberFormat="1" applyFont="1" applyFill="1" applyAlignment="1">
      <alignment vertical="top"/>
    </xf>
    <xf numFmtId="0" fontId="15" fillId="0" borderId="12" xfId="2" applyFont="1" applyBorder="1" applyAlignment="1">
      <alignment vertical="top"/>
    </xf>
    <xf numFmtId="49" fontId="16" fillId="30" borderId="4" xfId="2" applyNumberFormat="1" applyFont="1" applyFill="1" applyBorder="1" applyAlignment="1">
      <alignment vertical="center"/>
    </xf>
    <xf numFmtId="49" fontId="16" fillId="30" borderId="8" xfId="2" applyNumberFormat="1" applyFont="1" applyFill="1" applyBorder="1" applyAlignment="1">
      <alignment vertical="center"/>
    </xf>
    <xf numFmtId="0" fontId="9" fillId="30" borderId="4" xfId="2" applyFill="1" applyBorder="1"/>
    <xf numFmtId="0" fontId="9" fillId="30" borderId="5" xfId="2" applyFill="1" applyBorder="1"/>
    <xf numFmtId="0" fontId="17" fillId="0" borderId="0" xfId="0" applyFont="1" applyAlignment="1">
      <alignment horizontal="center"/>
    </xf>
    <xf numFmtId="0" fontId="17" fillId="34" borderId="0" xfId="0" applyFont="1" applyFill="1" applyAlignment="1">
      <alignment horizontal="center"/>
    </xf>
    <xf numFmtId="0" fontId="18" fillId="34" borderId="0" xfId="0" applyFont="1" applyFill="1" applyAlignment="1">
      <alignment horizontal="left"/>
    </xf>
    <xf numFmtId="0" fontId="0" fillId="34" borderId="0" xfId="0" applyFill="1"/>
    <xf numFmtId="0" fontId="18" fillId="34" borderId="0" xfId="0" applyFont="1" applyFill="1" applyAlignment="1">
      <alignment horizontal="left" indent="10"/>
    </xf>
    <xf numFmtId="0" fontId="19" fillId="3" borderId="0" xfId="0" applyFont="1" applyFill="1" applyAlignment="1">
      <alignment horizontal="left" indent="30"/>
    </xf>
    <xf numFmtId="0" fontId="0" fillId="3" borderId="0" xfId="0" applyFill="1"/>
    <xf numFmtId="0" fontId="19" fillId="3" borderId="0" xfId="0" applyFont="1" applyFill="1"/>
    <xf numFmtId="0" fontId="0" fillId="0" borderId="0" xfId="0" applyAlignment="1">
      <alignment horizontal="left"/>
    </xf>
    <xf numFmtId="49" fontId="6" fillId="30" borderId="5" xfId="1" applyNumberFormat="1" applyFill="1" applyBorder="1" applyAlignment="1">
      <alignment vertical="center"/>
    </xf>
    <xf numFmtId="164" fontId="6" fillId="31" borderId="5" xfId="1" applyNumberFormat="1" applyFill="1" applyBorder="1" applyAlignment="1">
      <alignment horizontal="left" vertical="center"/>
    </xf>
    <xf numFmtId="14" fontId="6" fillId="30" borderId="5" xfId="1" applyNumberFormat="1" applyFill="1" applyBorder="1" applyAlignment="1">
      <alignment horizontal="left" vertical="center"/>
    </xf>
    <xf numFmtId="49" fontId="16" fillId="31" borderId="0" xfId="2" applyNumberFormat="1" applyFont="1" applyFill="1" applyAlignment="1">
      <alignment horizontal="left" vertical="center"/>
    </xf>
    <xf numFmtId="49" fontId="16" fillId="31" borderId="0" xfId="2" applyNumberFormat="1" applyFont="1" applyFill="1" applyAlignment="1">
      <alignment vertical="center"/>
    </xf>
    <xf numFmtId="49" fontId="18" fillId="28" borderId="5" xfId="2" applyNumberFormat="1" applyFont="1" applyFill="1" applyBorder="1" applyAlignment="1">
      <alignment vertical="top"/>
    </xf>
    <xf numFmtId="0" fontId="14" fillId="28" borderId="4" xfId="2" applyFont="1" applyFill="1" applyBorder="1" applyAlignment="1">
      <alignment horizontal="left" vertical="center" wrapText="1"/>
    </xf>
    <xf numFmtId="0" fontId="14" fillId="29" borderId="6" xfId="2" applyFont="1" applyFill="1" applyBorder="1" applyAlignment="1">
      <alignment horizontal="left" vertical="center" wrapText="1"/>
    </xf>
    <xf numFmtId="0" fontId="14" fillId="29" borderId="4" xfId="2" applyFont="1" applyFill="1" applyBorder="1" applyAlignment="1">
      <alignment horizontal="left" vertical="center" wrapText="1"/>
    </xf>
    <xf numFmtId="0" fontId="14" fillId="29" borderId="7" xfId="2" applyFont="1" applyFill="1" applyBorder="1" applyAlignment="1">
      <alignment horizontal="left" vertical="center" wrapText="1"/>
    </xf>
    <xf numFmtId="0" fontId="15" fillId="0" borderId="0" xfId="2" applyFont="1" applyAlignment="1">
      <alignment horizontal="left" vertical="center"/>
    </xf>
    <xf numFmtId="0" fontId="14" fillId="29" borderId="0" xfId="2" applyFont="1" applyFill="1" applyAlignment="1">
      <alignment horizontal="left" vertical="center" wrapText="1"/>
    </xf>
    <xf numFmtId="0" fontId="14" fillId="32" borderId="0" xfId="2" applyFont="1" applyFill="1" applyAlignment="1">
      <alignment horizontal="left" vertical="center" wrapText="1"/>
    </xf>
    <xf numFmtId="0" fontId="15" fillId="0" borderId="0" xfId="2" applyFont="1" applyAlignment="1">
      <alignment horizontal="left" vertical="center" wrapText="1"/>
    </xf>
    <xf numFmtId="0" fontId="14" fillId="28" borderId="0" xfId="2" applyFont="1" applyFill="1" applyAlignment="1">
      <alignment horizontal="left" vertical="center" wrapText="1"/>
    </xf>
    <xf numFmtId="0" fontId="14" fillId="33" borderId="0" xfId="2" applyFont="1" applyFill="1" applyAlignment="1">
      <alignment horizontal="left" vertical="center" wrapText="1"/>
    </xf>
    <xf numFmtId="0" fontId="1" fillId="8" borderId="1" xfId="0" applyFont="1" applyFill="1" applyBorder="1" applyAlignment="1">
      <alignment horizontal="center" wrapText="1"/>
    </xf>
    <xf numFmtId="0" fontId="1" fillId="8" borderId="1" xfId="0" applyFont="1" applyFill="1" applyBorder="1" applyAlignment="1">
      <alignment horizontal="center"/>
    </xf>
    <xf numFmtId="0" fontId="1" fillId="35" borderId="1" xfId="0" applyFont="1" applyFill="1" applyBorder="1" applyAlignment="1">
      <alignment horizontal="center" wrapText="1"/>
    </xf>
    <xf numFmtId="0" fontId="1" fillId="35" borderId="1" xfId="0" applyFont="1" applyFill="1" applyBorder="1" applyAlignment="1">
      <alignment horizontal="center"/>
    </xf>
    <xf numFmtId="0" fontId="3" fillId="2" borderId="0" xfId="0" applyFont="1" applyFill="1"/>
    <xf numFmtId="0" fontId="0" fillId="36" borderId="1" xfId="0" applyFill="1" applyBorder="1" applyAlignment="1">
      <alignment vertical="center" wrapText="1"/>
    </xf>
    <xf numFmtId="0" fontId="0" fillId="36" borderId="1" xfId="0" applyFill="1" applyBorder="1" applyAlignment="1">
      <alignment wrapText="1"/>
    </xf>
    <xf numFmtId="0" fontId="1" fillId="37" borderId="1" xfId="0" applyFont="1" applyFill="1" applyBorder="1" applyAlignment="1">
      <alignment horizontal="center"/>
    </xf>
    <xf numFmtId="0" fontId="0" fillId="38" borderId="1" xfId="0" applyFill="1" applyBorder="1"/>
    <xf numFmtId="0" fontId="0" fillId="38" borderId="0" xfId="0" applyFill="1"/>
    <xf numFmtId="0" fontId="0" fillId="13" borderId="0" xfId="0" applyFill="1" applyAlignment="1">
      <alignment wrapText="1"/>
    </xf>
    <xf numFmtId="0" fontId="0" fillId="36" borderId="0" xfId="0" applyFill="1"/>
    <xf numFmtId="0" fontId="0" fillId="36" borderId="0" xfId="0" applyFill="1" applyAlignment="1">
      <alignment wrapText="1"/>
    </xf>
    <xf numFmtId="8" fontId="0" fillId="0" borderId="0" xfId="0" applyNumberFormat="1" applyAlignment="1">
      <alignment horizontal="right"/>
    </xf>
    <xf numFmtId="0" fontId="0" fillId="8" borderId="1" xfId="0" applyFill="1" applyBorder="1" applyAlignment="1">
      <alignment horizontal="left" wrapText="1"/>
    </xf>
    <xf numFmtId="0" fontId="1" fillId="8" borderId="1" xfId="0" applyFont="1" applyFill="1" applyBorder="1" applyAlignment="1">
      <alignment horizontal="left"/>
    </xf>
    <xf numFmtId="0" fontId="0" fillId="8" borderId="1" xfId="0" applyFill="1" applyBorder="1" applyAlignment="1">
      <alignment horizontal="left"/>
    </xf>
    <xf numFmtId="0" fontId="0" fillId="39" borderId="1" xfId="0" applyFill="1" applyBorder="1"/>
    <xf numFmtId="0" fontId="0" fillId="39" borderId="1" xfId="0" applyFill="1" applyBorder="1" applyAlignment="1">
      <alignment wrapText="1"/>
    </xf>
    <xf numFmtId="0" fontId="0" fillId="40" borderId="1" xfId="0" applyFill="1" applyBorder="1"/>
    <xf numFmtId="0" fontId="0" fillId="25" borderId="13" xfId="0" applyFill="1" applyBorder="1"/>
    <xf numFmtId="0" fontId="0" fillId="41" borderId="1" xfId="0" applyFill="1" applyBorder="1"/>
    <xf numFmtId="0" fontId="0" fillId="42" borderId="1" xfId="0" applyFill="1" applyBorder="1"/>
    <xf numFmtId="49" fontId="13" fillId="30" borderId="4" xfId="2" applyNumberFormat="1" applyFont="1" applyFill="1" applyBorder="1" applyAlignment="1">
      <alignment horizontal="left" vertical="center"/>
    </xf>
    <xf numFmtId="49" fontId="13" fillId="30" borderId="5" xfId="2" applyNumberFormat="1" applyFont="1" applyFill="1" applyBorder="1" applyAlignment="1">
      <alignment horizontal="left" vertical="center"/>
    </xf>
    <xf numFmtId="0" fontId="14" fillId="28" borderId="11" xfId="2" applyFont="1" applyFill="1" applyBorder="1" applyAlignment="1">
      <alignment horizontal="center" vertical="center"/>
    </xf>
    <xf numFmtId="49" fontId="16" fillId="30" borderId="7" xfId="2" applyNumberFormat="1" applyFont="1" applyFill="1" applyBorder="1" applyAlignment="1">
      <alignment horizontal="left" vertical="center"/>
    </xf>
    <xf numFmtId="49" fontId="16" fillId="30" borderId="7" xfId="2" applyNumberFormat="1" applyFont="1" applyFill="1" applyBorder="1" applyAlignment="1">
      <alignment horizontal="left" vertical="center" wrapText="1"/>
    </xf>
    <xf numFmtId="0" fontId="14" fillId="28" borderId="9" xfId="2" applyFont="1" applyFill="1" applyBorder="1" applyAlignment="1">
      <alignment horizontal="center" vertical="center"/>
    </xf>
    <xf numFmtId="49" fontId="16" fillId="31" borderId="7" xfId="2" applyNumberFormat="1" applyFont="1" applyFill="1" applyBorder="1" applyAlignment="1">
      <alignment horizontal="left" vertical="center"/>
    </xf>
    <xf numFmtId="49" fontId="16" fillId="30" borderId="4" xfId="2" applyNumberFormat="1" applyFont="1" applyFill="1" applyBorder="1" applyAlignment="1">
      <alignment vertical="center"/>
    </xf>
    <xf numFmtId="49" fontId="16" fillId="30" borderId="5" xfId="2" applyNumberFormat="1" applyFont="1" applyFill="1" applyBorder="1" applyAlignment="1">
      <alignment vertical="center"/>
    </xf>
    <xf numFmtId="49" fontId="16" fillId="30" borderId="8" xfId="2" applyNumberFormat="1" applyFont="1" applyFill="1" applyBorder="1" applyAlignment="1">
      <alignment vertical="center"/>
    </xf>
    <xf numFmtId="0" fontId="9" fillId="30" borderId="4" xfId="2" applyFill="1" applyBorder="1"/>
    <xf numFmtId="0" fontId="9" fillId="30" borderId="5" xfId="2" applyFill="1" applyBorder="1"/>
    <xf numFmtId="49" fontId="16" fillId="31" borderId="4" xfId="2" applyNumberFormat="1" applyFont="1" applyFill="1" applyBorder="1" applyAlignment="1">
      <alignment horizontal="left" vertical="center" wrapText="1"/>
    </xf>
    <xf numFmtId="49" fontId="16" fillId="31" borderId="5" xfId="2" applyNumberFormat="1" applyFont="1" applyFill="1" applyBorder="1" applyAlignment="1">
      <alignment horizontal="left" vertical="center" wrapText="1"/>
    </xf>
    <xf numFmtId="49" fontId="16" fillId="31" borderId="8" xfId="2" applyNumberFormat="1" applyFont="1" applyFill="1" applyBorder="1" applyAlignment="1">
      <alignment horizontal="left" vertical="center" wrapText="1"/>
    </xf>
    <xf numFmtId="0" fontId="9" fillId="31" borderId="4" xfId="2" applyFill="1" applyBorder="1"/>
    <xf numFmtId="0" fontId="9" fillId="31" borderId="5" xfId="2" applyFill="1" applyBorder="1"/>
    <xf numFmtId="49" fontId="13" fillId="31" borderId="4" xfId="2" applyNumberFormat="1" applyFont="1" applyFill="1" applyBorder="1" applyAlignment="1">
      <alignment vertical="center"/>
    </xf>
    <xf numFmtId="49" fontId="13" fillId="31" borderId="5" xfId="2" applyNumberFormat="1" applyFont="1" applyFill="1" applyBorder="1" applyAlignment="1">
      <alignment vertical="center"/>
    </xf>
    <xf numFmtId="0" fontId="9" fillId="31" borderId="6" xfId="2" applyFill="1" applyBorder="1"/>
    <xf numFmtId="0" fontId="9" fillId="31" borderId="3" xfId="2" applyFill="1" applyBorder="1"/>
    <xf numFmtId="49" fontId="16" fillId="31" borderId="4" xfId="2" applyNumberFormat="1" applyFont="1" applyFill="1" applyBorder="1" applyAlignment="1">
      <alignment vertical="center"/>
    </xf>
    <xf numFmtId="49" fontId="16" fillId="31" borderId="5" xfId="2" applyNumberFormat="1" applyFont="1" applyFill="1" applyBorder="1" applyAlignment="1">
      <alignment vertical="center"/>
    </xf>
    <xf numFmtId="0" fontId="13" fillId="0" borderId="3" xfId="2" applyFont="1" applyBorder="1" applyAlignment="1">
      <alignment horizontal="left" vertical="center" wrapText="1"/>
    </xf>
    <xf numFmtId="14" fontId="16" fillId="30" borderId="5" xfId="2" applyNumberFormat="1" applyFont="1" applyFill="1" applyBorder="1" applyAlignment="1">
      <alignment horizontal="left" vertical="center"/>
    </xf>
    <xf numFmtId="49" fontId="16" fillId="31" borderId="5" xfId="2" applyNumberFormat="1" applyFont="1" applyFill="1" applyBorder="1" applyAlignment="1">
      <alignment horizontal="left" vertical="center"/>
    </xf>
    <xf numFmtId="14" fontId="16" fillId="30" borderId="4" xfId="2" applyNumberFormat="1" applyFont="1" applyFill="1" applyBorder="1" applyAlignment="1">
      <alignment horizontal="left" vertical="center"/>
    </xf>
    <xf numFmtId="0" fontId="14" fillId="28" borderId="6" xfId="2" applyFont="1" applyFill="1" applyBorder="1" applyAlignment="1">
      <alignment horizontal="center" vertical="center"/>
    </xf>
    <xf numFmtId="0" fontId="14" fillId="28" borderId="3" xfId="2" applyFont="1" applyFill="1" applyBorder="1" applyAlignment="1">
      <alignment horizontal="center" vertical="center"/>
    </xf>
    <xf numFmtId="0" fontId="14" fillId="28" borderId="10" xfId="2" applyFont="1" applyFill="1" applyBorder="1" applyAlignment="1">
      <alignment horizontal="center" vertical="center"/>
    </xf>
    <xf numFmtId="0" fontId="14" fillId="28" borderId="0" xfId="2" applyFont="1" applyFill="1" applyAlignment="1">
      <alignment horizontal="center" vertical="center"/>
    </xf>
    <xf numFmtId="0" fontId="9" fillId="30" borderId="6" xfId="2" applyFill="1" applyBorder="1"/>
    <xf numFmtId="0" fontId="9" fillId="30" borderId="3" xfId="2" applyFill="1" applyBorder="1"/>
  </cellXfs>
  <cellStyles count="3">
    <cellStyle name="Lien hypertexte" xfId="1" builtinId="8"/>
    <cellStyle name="Normal" xfId="0" builtinId="0"/>
    <cellStyle name="Normal 2" xfId="2" xr:uid="{CDFCE3D7-223F-4F23-80E9-AD571231F61B}"/>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19050</xdr:colOff>
      <xdr:row>20</xdr:row>
      <xdr:rowOff>19050</xdr:rowOff>
    </xdr:from>
    <xdr:to>
      <xdr:col>9</xdr:col>
      <xdr:colOff>946150</xdr:colOff>
      <xdr:row>52</xdr:row>
      <xdr:rowOff>0</xdr:rowOff>
    </xdr:to>
    <xdr:pic>
      <xdr:nvPicPr>
        <xdr:cNvPr id="3" name="Image 2">
          <a:extLst>
            <a:ext uri="{FF2B5EF4-FFF2-40B4-BE49-F238E27FC236}">
              <a16:creationId xmlns:a16="http://schemas.microsoft.com/office/drawing/2014/main" id="{00D34F50-E3DC-13FE-3E23-DD6EFAF8ED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79650" y="5137150"/>
          <a:ext cx="11023600" cy="5873750"/>
        </a:xfrm>
        <a:prstGeom prst="rect">
          <a:avLst/>
        </a:prstGeom>
      </xdr:spPr>
    </xdr:pic>
    <xdr:clientData/>
  </xdr:twoCellAnchor>
  <xdr:twoCellAnchor>
    <xdr:from>
      <xdr:col>2</xdr:col>
      <xdr:colOff>2501900</xdr:colOff>
      <xdr:row>14</xdr:row>
      <xdr:rowOff>292100</xdr:rowOff>
    </xdr:from>
    <xdr:to>
      <xdr:col>7</xdr:col>
      <xdr:colOff>444500</xdr:colOff>
      <xdr:row>19</xdr:row>
      <xdr:rowOff>0</xdr:rowOff>
    </xdr:to>
    <xdr:sp macro="" textlink="">
      <xdr:nvSpPr>
        <xdr:cNvPr id="5" name="ZoneTexte 4">
          <a:extLst>
            <a:ext uri="{FF2B5EF4-FFF2-40B4-BE49-F238E27FC236}">
              <a16:creationId xmlns:a16="http://schemas.microsoft.com/office/drawing/2014/main" id="{10E50DF4-5A1E-006E-48C8-0A98E2D46278}"/>
            </a:ext>
          </a:extLst>
        </xdr:cNvPr>
        <xdr:cNvSpPr txBox="1"/>
      </xdr:nvSpPr>
      <xdr:spPr>
        <a:xfrm>
          <a:off x="4762500" y="3905250"/>
          <a:ext cx="4965700" cy="102870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i="0" u="none" strike="noStrike">
              <a:solidFill>
                <a:schemeClr val="dk1"/>
              </a:solidFill>
              <a:effectLst/>
              <a:latin typeface="+mn-lt"/>
              <a:ea typeface="+mn-ea"/>
              <a:cs typeface="+mn-cs"/>
            </a:rPr>
            <a:t>Coût Total développement : 28 650 €</a:t>
          </a:r>
          <a:r>
            <a:rPr lang="fr-FR"/>
            <a:t> </a:t>
          </a:r>
        </a:p>
        <a:p>
          <a:r>
            <a:rPr lang="fr-FR" sz="1100" b="1" i="0" u="none" strike="noStrike">
              <a:solidFill>
                <a:schemeClr val="dk1"/>
              </a:solidFill>
              <a:effectLst/>
              <a:latin typeface="+mn-lt"/>
              <a:ea typeface="+mn-ea"/>
              <a:cs typeface="+mn-cs"/>
            </a:rPr>
            <a:t>Coût infrastructure Azure (3 mois initiaux) : 492,19 € x 3 = 1 476,57 €</a:t>
          </a:r>
          <a:r>
            <a:rPr lang="fr-FR"/>
            <a:t> </a:t>
          </a:r>
        </a:p>
        <a:p>
          <a:endParaRPr lang="fr-FR" sz="1100" b="1" i="0" u="none" strike="noStrike">
            <a:solidFill>
              <a:schemeClr val="dk1"/>
            </a:solidFill>
            <a:effectLst/>
            <a:latin typeface="+mn-lt"/>
            <a:ea typeface="+mn-ea"/>
            <a:cs typeface="+mn-cs"/>
          </a:endParaRPr>
        </a:p>
        <a:p>
          <a:r>
            <a:rPr lang="fr-FR" sz="1100" b="1" i="0" u="none" strike="noStrike">
              <a:solidFill>
                <a:schemeClr val="dk1"/>
              </a:solidFill>
              <a:effectLst/>
              <a:latin typeface="+mn-lt"/>
              <a:ea typeface="+mn-ea"/>
              <a:cs typeface="+mn-cs"/>
            </a:rPr>
            <a:t>💰 Coût initial global ≈ 30 126,57 €</a:t>
          </a:r>
          <a:r>
            <a:rPr lang="fr-FR"/>
            <a:t> </a:t>
          </a:r>
          <a:endParaRPr lang="fr-FR" sz="1100"/>
        </a:p>
      </xdr:txBody>
    </xdr:sp>
    <xdr:clientData/>
  </xdr:twoCellAnchor>
  <xdr:twoCellAnchor>
    <xdr:from>
      <xdr:col>11</xdr:col>
      <xdr:colOff>158750</xdr:colOff>
      <xdr:row>11</xdr:row>
      <xdr:rowOff>177800</xdr:rowOff>
    </xdr:from>
    <xdr:to>
      <xdr:col>13</xdr:col>
      <xdr:colOff>285750</xdr:colOff>
      <xdr:row>14</xdr:row>
      <xdr:rowOff>292100</xdr:rowOff>
    </xdr:to>
    <xdr:sp macro="" textlink="">
      <xdr:nvSpPr>
        <xdr:cNvPr id="6" name="ZoneTexte 5">
          <a:extLst>
            <a:ext uri="{FF2B5EF4-FFF2-40B4-BE49-F238E27FC236}">
              <a16:creationId xmlns:a16="http://schemas.microsoft.com/office/drawing/2014/main" id="{64BD7DE5-E7A2-2153-0446-8081C6905084}"/>
            </a:ext>
          </a:extLst>
        </xdr:cNvPr>
        <xdr:cNvSpPr txBox="1"/>
      </xdr:nvSpPr>
      <xdr:spPr>
        <a:xfrm>
          <a:off x="14312900" y="2971800"/>
          <a:ext cx="13462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fr-FR" sz="1100"/>
        </a:p>
        <a:p>
          <a:endParaRPr lang="fr-FR" sz="1100"/>
        </a:p>
        <a:p>
          <a:r>
            <a:rPr lang="fr-FR" sz="1100"/>
            <a:t>     </a:t>
          </a:r>
          <a:r>
            <a:rPr lang="fr-FR" sz="1100" b="1"/>
            <a:t>492,19 </a:t>
          </a:r>
          <a:r>
            <a:rPr lang="fr-FR" sz="1100" b="1" i="0">
              <a:solidFill>
                <a:schemeClr val="dk1"/>
              </a:solidFill>
              <a:effectLst/>
              <a:latin typeface="+mn-lt"/>
              <a:ea typeface="+mn-ea"/>
              <a:cs typeface="+mn-cs"/>
            </a:rPr>
            <a:t>€</a:t>
          </a:r>
          <a:endParaRPr lang="fr-FR" sz="1100" b="1"/>
        </a:p>
      </xdr:txBody>
    </xdr:sp>
    <xdr:clientData/>
  </xdr:twoCellAnchor>
  <xdr:twoCellAnchor>
    <xdr:from>
      <xdr:col>11</xdr:col>
      <xdr:colOff>203200</xdr:colOff>
      <xdr:row>13</xdr:row>
      <xdr:rowOff>177800</xdr:rowOff>
    </xdr:from>
    <xdr:to>
      <xdr:col>11</xdr:col>
      <xdr:colOff>355600</xdr:colOff>
      <xdr:row>15</xdr:row>
      <xdr:rowOff>120650</xdr:rowOff>
    </xdr:to>
    <xdr:sp macro="" textlink="">
      <xdr:nvSpPr>
        <xdr:cNvPr id="7" name="Accolade fermante 6">
          <a:extLst>
            <a:ext uri="{FF2B5EF4-FFF2-40B4-BE49-F238E27FC236}">
              <a16:creationId xmlns:a16="http://schemas.microsoft.com/office/drawing/2014/main" id="{52F88A95-DCAD-C000-E849-6680E35E8EC1}"/>
            </a:ext>
          </a:extLst>
        </xdr:cNvPr>
        <xdr:cNvSpPr/>
      </xdr:nvSpPr>
      <xdr:spPr>
        <a:xfrm>
          <a:off x="14357350" y="3155950"/>
          <a:ext cx="152400" cy="5778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19051</xdr:colOff>
      <xdr:row>18</xdr:row>
      <xdr:rowOff>12700</xdr:rowOff>
    </xdr:from>
    <xdr:to>
      <xdr:col>2</xdr:col>
      <xdr:colOff>2679700</xdr:colOff>
      <xdr:row>18</xdr:row>
      <xdr:rowOff>358864</xdr:rowOff>
    </xdr:to>
    <xdr:pic>
      <xdr:nvPicPr>
        <xdr:cNvPr id="16" name="Image 15">
          <a:extLst>
            <a:ext uri="{FF2B5EF4-FFF2-40B4-BE49-F238E27FC236}">
              <a16:creationId xmlns:a16="http://schemas.microsoft.com/office/drawing/2014/main" id="{BB9E4832-4B6A-C390-680E-4E879B44C4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92301" y="3702050"/>
          <a:ext cx="2660649" cy="346164"/>
        </a:xfrm>
        <a:prstGeom prst="rect">
          <a:avLst/>
        </a:prstGeom>
      </xdr:spPr>
    </xdr:pic>
    <xdr:clientData/>
  </xdr:twoCellAnchor>
  <xdr:twoCellAnchor>
    <xdr:from>
      <xdr:col>7</xdr:col>
      <xdr:colOff>0</xdr:colOff>
      <xdr:row>1</xdr:row>
      <xdr:rowOff>177800</xdr:rowOff>
    </xdr:from>
    <xdr:to>
      <xdr:col>18</xdr:col>
      <xdr:colOff>6350</xdr:colOff>
      <xdr:row>31</xdr:row>
      <xdr:rowOff>374650</xdr:rowOff>
    </xdr:to>
    <xdr:sp macro="" textlink="">
      <xdr:nvSpPr>
        <xdr:cNvPr id="21" name="ZoneTexte 20">
          <a:extLst>
            <a:ext uri="{FF2B5EF4-FFF2-40B4-BE49-F238E27FC236}">
              <a16:creationId xmlns:a16="http://schemas.microsoft.com/office/drawing/2014/main" id="{792D3496-7B08-1569-7573-9AA0CC9A75E3}"/>
            </a:ext>
          </a:extLst>
        </xdr:cNvPr>
        <xdr:cNvSpPr txBox="1"/>
      </xdr:nvSpPr>
      <xdr:spPr>
        <a:xfrm>
          <a:off x="9372600" y="361950"/>
          <a:ext cx="6591300" cy="862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ct val="115000"/>
            </a:lnSpc>
            <a:spcAft>
              <a:spcPts val="800"/>
            </a:spcAft>
            <a:buNone/>
          </a:pPr>
          <a:r>
            <a:rPr lang="fr-FR" sz="1100" b="1" u="sng" kern="100">
              <a:effectLst/>
              <a:latin typeface="+mn-lt"/>
              <a:ea typeface="Aptos" panose="020B0004020202020204" pitchFamily="34" charset="0"/>
              <a:cs typeface="Times New Roman" panose="02020603050405020304" pitchFamily="18" charset="0"/>
            </a:rPr>
            <a:t>Explication du tableau du calcul du ROI</a:t>
          </a:r>
          <a:endParaRPr lang="fr-FR" sz="1100" kern="100">
            <a:effectLst/>
            <a:latin typeface="+mn-lt"/>
            <a:ea typeface="Aptos" panose="020B0004020202020204" pitchFamily="34" charset="0"/>
            <a:cs typeface="Times New Roman" panose="02020603050405020304" pitchFamily="18" charset="0"/>
          </a:endParaRPr>
        </a:p>
        <a:p>
          <a:pPr>
            <a:lnSpc>
              <a:spcPct val="115000"/>
            </a:lnSpc>
            <a:spcAft>
              <a:spcPts val="800"/>
            </a:spcAft>
            <a:buNone/>
          </a:pPr>
          <a:r>
            <a:rPr lang="fr-FR" sz="1100" b="1" kern="100">
              <a:solidFill>
                <a:srgbClr val="EE0000"/>
              </a:solidFill>
              <a:effectLst/>
              <a:latin typeface="+mn-lt"/>
              <a:ea typeface="Aptos" panose="020B0004020202020204" pitchFamily="34" charset="0"/>
              <a:cs typeface="Times New Roman" panose="02020603050405020304" pitchFamily="18" charset="0"/>
            </a:rPr>
            <a:t>1. Coût initial cumulé :</a:t>
          </a:r>
          <a:endParaRPr lang="fr-FR" sz="1100" kern="100">
            <a:effectLst/>
            <a:latin typeface="+mn-lt"/>
            <a:ea typeface="Aptos" panose="020B0004020202020204" pitchFamily="34" charset="0"/>
            <a:cs typeface="Times New Roman" panose="02020603050405020304" pitchFamily="18" charset="0"/>
          </a:endParaRPr>
        </a:p>
        <a:p>
          <a:pPr marL="342900" lvl="0" indent="-342900">
            <a:lnSpc>
              <a:spcPct val="115000"/>
            </a:lnSpc>
            <a:buFont typeface="Symbol" panose="05050102010706020507" pitchFamily="18" charset="2"/>
            <a:buChar char=""/>
          </a:pPr>
          <a:r>
            <a:rPr lang="fr-FR" sz="1100" kern="100">
              <a:effectLst/>
              <a:latin typeface="+mn-lt"/>
              <a:ea typeface="Aptos" panose="020B0004020202020204" pitchFamily="34" charset="0"/>
              <a:cs typeface="Times New Roman" panose="02020603050405020304" pitchFamily="18" charset="0"/>
            </a:rPr>
            <a:t>Ce montant représente l’addition :</a:t>
          </a:r>
        </a:p>
        <a:p>
          <a:pPr marL="342900" lvl="0" indent="-342900">
            <a:lnSpc>
              <a:spcPct val="115000"/>
            </a:lnSpc>
            <a:buFont typeface="Courier New" panose="02070309020205020404" pitchFamily="49" charset="0"/>
            <a:buChar char="o"/>
          </a:pPr>
          <a:r>
            <a:rPr lang="fr-FR" sz="1100" kern="100">
              <a:effectLst/>
              <a:latin typeface="+mn-lt"/>
              <a:ea typeface="Aptos" panose="020B0004020202020204" pitchFamily="34" charset="0"/>
              <a:cs typeface="Times New Roman" panose="02020603050405020304" pitchFamily="18" charset="0"/>
            </a:rPr>
            <a:t>des coûts de développement : 28 650 €</a:t>
          </a:r>
        </a:p>
        <a:p>
          <a:pPr marL="342900" lvl="0" indent="-342900">
            <a:lnSpc>
              <a:spcPct val="115000"/>
            </a:lnSpc>
            <a:buFont typeface="Courier New" panose="02070309020205020404" pitchFamily="49" charset="0"/>
            <a:buChar char="o"/>
          </a:pPr>
          <a:r>
            <a:rPr lang="fr-FR" sz="1100" kern="100">
              <a:effectLst/>
              <a:latin typeface="+mn-lt"/>
              <a:ea typeface="Aptos" panose="020B0004020202020204" pitchFamily="34" charset="0"/>
              <a:cs typeface="Times New Roman" panose="02020603050405020304" pitchFamily="18" charset="0"/>
            </a:rPr>
            <a:t>et des coûts d’infrastructure Azure initiaux (3 mois) : 1 476,57 €</a:t>
          </a:r>
        </a:p>
        <a:p>
          <a:pPr marL="685800">
            <a:lnSpc>
              <a:spcPct val="115000"/>
            </a:lnSpc>
            <a:buNone/>
          </a:pPr>
          <a:r>
            <a:rPr lang="fr-FR" sz="1100" kern="100">
              <a:effectLst/>
              <a:latin typeface="+mn-lt"/>
              <a:ea typeface="Aptos" panose="020B0004020202020204" pitchFamily="34" charset="0"/>
              <a:cs typeface="Times New Roman" panose="02020603050405020304" pitchFamily="18" charset="0"/>
            </a:rPr>
            <a:t> </a:t>
          </a:r>
        </a:p>
        <a:p>
          <a:pPr marL="342900" lvl="0" indent="-342900">
            <a:lnSpc>
              <a:spcPct val="115000"/>
            </a:lnSpc>
            <a:spcAft>
              <a:spcPts val="800"/>
            </a:spcAft>
            <a:buFont typeface="Symbol" panose="05050102010706020507" pitchFamily="18" charset="2"/>
            <a:buChar char=""/>
          </a:pPr>
          <a:r>
            <a:rPr lang="fr-FR" sz="1100" kern="100">
              <a:effectLst/>
              <a:latin typeface="+mn-lt"/>
              <a:ea typeface="Aptos" panose="020B0004020202020204" pitchFamily="34" charset="0"/>
              <a:cs typeface="Times New Roman" panose="02020603050405020304" pitchFamily="18" charset="0"/>
            </a:rPr>
            <a:t>Coût initial global ≈ 30 126,57 €</a:t>
          </a:r>
        </a:p>
        <a:p>
          <a:pPr>
            <a:lnSpc>
              <a:spcPct val="115000"/>
            </a:lnSpc>
            <a:spcAft>
              <a:spcPts val="800"/>
            </a:spcAft>
            <a:buNone/>
          </a:pPr>
          <a:r>
            <a:rPr lang="fr-FR" sz="1100" kern="100">
              <a:effectLst/>
              <a:latin typeface="+mn-lt"/>
              <a:ea typeface="Aptos" panose="020B0004020202020204" pitchFamily="34" charset="0"/>
              <a:cs typeface="Times New Roman" panose="02020603050405020304" pitchFamily="18" charset="0"/>
            </a:rPr>
            <a:t> </a:t>
          </a:r>
        </a:p>
        <a:p>
          <a:pPr>
            <a:lnSpc>
              <a:spcPct val="115000"/>
            </a:lnSpc>
            <a:spcAft>
              <a:spcPts val="800"/>
            </a:spcAft>
            <a:buNone/>
          </a:pPr>
          <a:r>
            <a:rPr lang="fr-FR" sz="1100" b="1" u="sng" kern="100">
              <a:effectLst/>
              <a:latin typeface="+mn-lt"/>
              <a:ea typeface="Aptos" panose="020B0004020202020204" pitchFamily="34" charset="0"/>
              <a:cs typeface="Times New Roman" panose="02020603050405020304" pitchFamily="18" charset="0"/>
            </a:rPr>
            <a:t>Détail de l'évolution du coût cumulé sur 5 ans avec infrastructure récurrente</a:t>
          </a:r>
          <a:r>
            <a:rPr lang="fr-FR" sz="1100" b="1" kern="100">
              <a:effectLst/>
              <a:latin typeface="+mn-lt"/>
              <a:ea typeface="Aptos" panose="020B0004020202020204" pitchFamily="34" charset="0"/>
              <a:cs typeface="Times New Roman" panose="02020603050405020304" pitchFamily="18" charset="0"/>
            </a:rPr>
            <a:t> :</a:t>
          </a:r>
          <a:endParaRPr lang="fr-FR" sz="1100" kern="100">
            <a:effectLst/>
            <a:latin typeface="+mn-lt"/>
            <a:ea typeface="Aptos" panose="020B0004020202020204" pitchFamily="34" charset="0"/>
            <a:cs typeface="Times New Roman" panose="02020603050405020304" pitchFamily="18" charset="0"/>
          </a:endParaRPr>
        </a:p>
        <a:p>
          <a:pPr>
            <a:lnSpc>
              <a:spcPct val="115000"/>
            </a:lnSpc>
            <a:spcAft>
              <a:spcPts val="800"/>
            </a:spcAft>
            <a:buNone/>
          </a:pPr>
          <a:r>
            <a:rPr lang="fr-FR" sz="1100" kern="100">
              <a:effectLst/>
              <a:latin typeface="+mn-lt"/>
              <a:ea typeface="Aptos" panose="020B0004020202020204" pitchFamily="34" charset="0"/>
              <a:cs typeface="Times New Roman" panose="02020603050405020304" pitchFamily="18" charset="0"/>
            </a:rPr>
            <a:t>On suppose que les coûts d’infrastructure Azure (1 476,57 € pour 3 mois) sont répétés chaque trimestre, soit 5 906,28 € par an.</a:t>
          </a:r>
        </a:p>
        <a:p>
          <a:pPr marL="342900" lvl="0" indent="-342900">
            <a:lnSpc>
              <a:spcPct val="115000"/>
            </a:lnSpc>
            <a:buFont typeface="Symbol" panose="05050102010706020507" pitchFamily="18" charset="2"/>
            <a:buChar char=""/>
          </a:pPr>
          <a:r>
            <a:rPr lang="fr-FR" sz="1100" b="1" kern="100">
              <a:effectLst/>
              <a:latin typeface="+mn-lt"/>
              <a:ea typeface="Aptos" panose="020B0004020202020204" pitchFamily="34" charset="0"/>
              <a:cs typeface="Times New Roman" panose="02020603050405020304" pitchFamily="18" charset="0"/>
            </a:rPr>
            <a:t>Année 1 : </a:t>
          </a:r>
          <a:r>
            <a:rPr lang="fr-FR" sz="1100" kern="100">
              <a:effectLst/>
              <a:latin typeface="+mn-lt"/>
              <a:ea typeface="Aptos" panose="020B0004020202020204" pitchFamily="34" charset="0"/>
              <a:cs typeface="Times New Roman" panose="02020603050405020304" pitchFamily="18" charset="0"/>
            </a:rPr>
            <a:t>28 650 € (développement) + 1 476,57 € (infra initiale) + 4 429,71 € (infra T2 à T4) = 34 556,28 € (</a:t>
          </a:r>
          <a:r>
            <a:rPr lang="fr-FR" sz="1100" i="1" kern="100">
              <a:solidFill>
                <a:srgbClr val="EE0000"/>
              </a:solidFill>
              <a:effectLst/>
              <a:latin typeface="+mn-lt"/>
              <a:ea typeface="Aptos" panose="020B0004020202020204" pitchFamily="34" charset="0"/>
              <a:cs typeface="Times New Roman" panose="02020603050405020304" pitchFamily="18" charset="0"/>
            </a:rPr>
            <a:t>j’ai choisi d’</a:t>
          </a:r>
          <a:r>
            <a:rPr lang="fr-FR" sz="1100" b="1" i="1" kern="100">
              <a:solidFill>
                <a:srgbClr val="EE0000"/>
              </a:solidFill>
              <a:effectLst/>
              <a:latin typeface="+mn-lt"/>
              <a:ea typeface="Aptos" panose="020B0004020202020204" pitchFamily="34" charset="0"/>
              <a:cs typeface="Times New Roman" panose="02020603050405020304" pitchFamily="18" charset="0"/>
            </a:rPr>
            <a:t>inclure l’année complète d’infrastructure</a:t>
          </a:r>
          <a:r>
            <a:rPr lang="fr-FR" sz="1100" i="1" kern="100">
              <a:solidFill>
                <a:srgbClr val="EE0000"/>
              </a:solidFill>
              <a:effectLst/>
              <a:latin typeface="+mn-lt"/>
              <a:ea typeface="Aptos" panose="020B0004020202020204" pitchFamily="34" charset="0"/>
              <a:cs typeface="Times New Roman" panose="02020603050405020304" pitchFamily="18" charset="0"/>
            </a:rPr>
            <a:t>, pas juste les 3 premiers mois, d’où la somme de 34 556,28 € et non 30 126,57 €).</a:t>
          </a:r>
          <a:endParaRPr lang="fr-FR" sz="1100" kern="100">
            <a:effectLst/>
            <a:latin typeface="+mn-lt"/>
            <a:ea typeface="Aptos" panose="020B0004020202020204" pitchFamily="34" charset="0"/>
            <a:cs typeface="Times New Roman" panose="02020603050405020304" pitchFamily="18" charset="0"/>
          </a:endParaRPr>
        </a:p>
        <a:p>
          <a:pPr marL="457200">
            <a:lnSpc>
              <a:spcPct val="115000"/>
            </a:lnSpc>
            <a:buNone/>
          </a:pPr>
          <a:endParaRPr lang="fr-FR" sz="1100" kern="100">
            <a:effectLst/>
            <a:latin typeface="+mn-lt"/>
            <a:ea typeface="Aptos" panose="020B0004020202020204" pitchFamily="34" charset="0"/>
            <a:cs typeface="Times New Roman" panose="02020603050405020304" pitchFamily="18" charset="0"/>
          </a:endParaRPr>
        </a:p>
        <a:p>
          <a:pPr marL="457200">
            <a:lnSpc>
              <a:spcPct val="115000"/>
            </a:lnSpc>
            <a:buNone/>
          </a:pPr>
          <a:r>
            <a:rPr lang="fr-FR" b="1">
              <a:latin typeface="+mn-lt"/>
            </a:rPr>
            <a:t>À partir de l’année 2</a:t>
          </a:r>
          <a:r>
            <a:rPr lang="fr-FR">
              <a:latin typeface="+mn-lt"/>
            </a:rPr>
            <a:t>, on ajoute seulement :</a:t>
          </a:r>
          <a:br>
            <a:rPr lang="fr-FR">
              <a:latin typeface="+mn-lt"/>
            </a:rPr>
          </a:br>
          <a:r>
            <a:rPr lang="fr-FR">
              <a:latin typeface="+mn-lt"/>
            </a:rPr>
            <a:t>* </a:t>
          </a:r>
          <a:r>
            <a:rPr lang="fr-FR" b="1">
              <a:latin typeface="+mn-lt"/>
            </a:rPr>
            <a:t>coûts récurrents </a:t>
          </a:r>
          <a:r>
            <a:rPr lang="fr-FR">
              <a:latin typeface="+mn-lt"/>
            </a:rPr>
            <a:t>: 5 906,28 €</a:t>
          </a:r>
          <a:br>
            <a:rPr lang="fr-FR">
              <a:latin typeface="+mn-lt"/>
            </a:rPr>
          </a:br>
          <a:r>
            <a:rPr lang="fr-FR">
              <a:latin typeface="+mn-lt"/>
            </a:rPr>
            <a:t>*</a:t>
          </a:r>
          <a:r>
            <a:rPr lang="fr-FR" baseline="0">
              <a:latin typeface="+mn-lt"/>
            </a:rPr>
            <a:t> </a:t>
          </a:r>
          <a:r>
            <a:rPr lang="fr-FR" b="1">
              <a:latin typeface="+mn-lt"/>
            </a:rPr>
            <a:t>Maintenance</a:t>
          </a:r>
          <a:r>
            <a:rPr lang="fr-FR">
              <a:latin typeface="+mn-lt"/>
            </a:rPr>
            <a:t> (15% du coût de developpement) = 4 297,49 €</a:t>
          </a:r>
          <a:br>
            <a:rPr lang="fr-FR">
              <a:latin typeface="+mn-lt"/>
            </a:rPr>
          </a:br>
          <a:r>
            <a:rPr lang="fr-FR">
              <a:latin typeface="+mn-lt"/>
            </a:rPr>
            <a:t>	</a:t>
          </a:r>
          <a:r>
            <a:rPr lang="fr-FR" b="1" u="sng">
              <a:latin typeface="+mn-lt"/>
            </a:rPr>
            <a:t>Total récurrent = </a:t>
          </a:r>
          <a:r>
            <a:rPr lang="fr-FR" b="1" u="sng">
              <a:solidFill>
                <a:srgbClr val="EE0000"/>
              </a:solidFill>
              <a:latin typeface="+mn-lt"/>
            </a:rPr>
            <a:t>10 203,77 € par an</a:t>
          </a:r>
        </a:p>
        <a:p>
          <a:pPr marL="457200">
            <a:lnSpc>
              <a:spcPct val="115000"/>
            </a:lnSpc>
            <a:buNone/>
          </a:pPr>
          <a:r>
            <a:rPr lang="fr-FR" sz="1100" kern="100">
              <a:effectLst/>
              <a:latin typeface="+mn-lt"/>
              <a:ea typeface="Aptos" panose="020B0004020202020204" pitchFamily="34" charset="0"/>
              <a:cs typeface="Times New Roman" panose="02020603050405020304" pitchFamily="18" charset="0"/>
            </a:rPr>
            <a:t> </a:t>
          </a:r>
        </a:p>
        <a:p>
          <a:pPr marL="457200">
            <a:lnSpc>
              <a:spcPct val="115000"/>
            </a:lnSpc>
            <a:buNone/>
          </a:pPr>
          <a:endParaRPr lang="fr-FR" sz="1100" kern="100">
            <a:effectLst/>
            <a:latin typeface="+mn-lt"/>
            <a:ea typeface="Aptos" panose="020B0004020202020204" pitchFamily="34" charset="0"/>
            <a:cs typeface="Times New Roman" panose="02020603050405020304" pitchFamily="18" charset="0"/>
          </a:endParaRPr>
        </a:p>
        <a:p>
          <a:pPr marL="342900" lvl="0" indent="-342900">
            <a:lnSpc>
              <a:spcPct val="115000"/>
            </a:lnSpc>
            <a:buFont typeface="Symbol" panose="05050102010706020507" pitchFamily="18" charset="2"/>
            <a:buChar char=""/>
          </a:pPr>
          <a:r>
            <a:rPr lang="fr-FR" sz="1100" b="1" kern="100">
              <a:effectLst/>
              <a:latin typeface="+mn-lt"/>
              <a:ea typeface="Aptos" panose="020B0004020202020204" pitchFamily="34" charset="0"/>
              <a:cs typeface="Times New Roman" panose="02020603050405020304" pitchFamily="18" charset="0"/>
            </a:rPr>
            <a:t>Année 2 : </a:t>
          </a:r>
          <a:r>
            <a:rPr lang="fr-FR" sz="1100" kern="100">
              <a:effectLst/>
              <a:latin typeface="+mn-lt"/>
              <a:ea typeface="Aptos" panose="020B0004020202020204" pitchFamily="34" charset="0"/>
              <a:cs typeface="Times New Roman" panose="02020603050405020304" pitchFamily="18" charset="0"/>
            </a:rPr>
            <a:t>34 556,28 € (année 1) + </a:t>
          </a:r>
          <a:r>
            <a:rPr lang="fr-FR"/>
            <a:t>10 203,77 </a:t>
          </a:r>
          <a:r>
            <a:rPr lang="fr-FR" sz="1100" kern="100">
              <a:effectLst/>
              <a:latin typeface="+mn-lt"/>
              <a:ea typeface="Aptos" panose="020B0004020202020204" pitchFamily="34" charset="0"/>
              <a:cs typeface="Times New Roman" panose="02020603050405020304" pitchFamily="18" charset="0"/>
            </a:rPr>
            <a:t>€ (infra annuelle) = </a:t>
          </a:r>
          <a:r>
            <a:rPr lang="fr-FR"/>
            <a:t>44 759,99 </a:t>
          </a:r>
          <a:r>
            <a:rPr lang="fr-FR" sz="1100" kern="100">
              <a:effectLst/>
              <a:latin typeface="+mn-lt"/>
              <a:ea typeface="Aptos" panose="020B0004020202020204" pitchFamily="34" charset="0"/>
              <a:cs typeface="Times New Roman" panose="02020603050405020304" pitchFamily="18" charset="0"/>
            </a:rPr>
            <a:t>€</a:t>
          </a:r>
        </a:p>
        <a:p>
          <a:pPr marL="457200">
            <a:lnSpc>
              <a:spcPct val="115000"/>
            </a:lnSpc>
            <a:buNone/>
          </a:pPr>
          <a:r>
            <a:rPr lang="fr-FR" sz="1100" kern="100">
              <a:effectLst/>
              <a:latin typeface="+mn-lt"/>
              <a:ea typeface="Aptos" panose="020B0004020202020204" pitchFamily="34" charset="0"/>
              <a:cs typeface="Times New Roman" panose="02020603050405020304" pitchFamily="18" charset="0"/>
            </a:rPr>
            <a:t> </a:t>
          </a:r>
        </a:p>
        <a:p>
          <a:pPr marL="342900" lvl="0" indent="-342900">
            <a:lnSpc>
              <a:spcPct val="115000"/>
            </a:lnSpc>
            <a:buFont typeface="Symbol" panose="05050102010706020507" pitchFamily="18" charset="2"/>
            <a:buChar char=""/>
          </a:pPr>
          <a:r>
            <a:rPr lang="fr-FR" sz="1100" b="1" kern="100">
              <a:effectLst/>
              <a:latin typeface="+mn-lt"/>
              <a:ea typeface="Aptos" panose="020B0004020202020204" pitchFamily="34" charset="0"/>
              <a:cs typeface="Times New Roman" panose="02020603050405020304" pitchFamily="18" charset="0"/>
            </a:rPr>
            <a:t>Année 3 : </a:t>
          </a:r>
          <a:r>
            <a:rPr lang="fr-FR" sz="1100">
              <a:solidFill>
                <a:schemeClr val="dk1"/>
              </a:solidFill>
              <a:effectLst/>
              <a:latin typeface="+mn-lt"/>
              <a:ea typeface="+mn-ea"/>
              <a:cs typeface="+mn-cs"/>
            </a:rPr>
            <a:t>44 759,99 </a:t>
          </a:r>
          <a:r>
            <a:rPr lang="fr-FR" sz="1100" kern="100">
              <a:effectLst/>
              <a:latin typeface="+mn-lt"/>
              <a:ea typeface="Aptos" panose="020B0004020202020204" pitchFamily="34" charset="0"/>
              <a:cs typeface="Times New Roman" panose="02020603050405020304" pitchFamily="18" charset="0"/>
            </a:rPr>
            <a:t>€ (année 2) + </a:t>
          </a:r>
          <a:r>
            <a:rPr lang="fr-FR"/>
            <a:t>10 203,77 </a:t>
          </a:r>
          <a:r>
            <a:rPr lang="fr-FR" sz="1100" kern="100">
              <a:effectLst/>
              <a:latin typeface="+mn-lt"/>
              <a:ea typeface="Aptos" panose="020B0004020202020204" pitchFamily="34" charset="0"/>
              <a:cs typeface="Times New Roman" panose="02020603050405020304" pitchFamily="18" charset="0"/>
            </a:rPr>
            <a:t>€ = </a:t>
          </a:r>
          <a:r>
            <a:rPr lang="fr-FR"/>
            <a:t>54 963,76 </a:t>
          </a:r>
          <a:r>
            <a:rPr lang="fr-FR" sz="1100" kern="100">
              <a:effectLst/>
              <a:latin typeface="+mn-lt"/>
              <a:ea typeface="Aptos" panose="020B0004020202020204" pitchFamily="34" charset="0"/>
              <a:cs typeface="Times New Roman" panose="02020603050405020304" pitchFamily="18" charset="0"/>
            </a:rPr>
            <a:t>€</a:t>
          </a:r>
        </a:p>
        <a:p>
          <a:pPr marL="457200">
            <a:lnSpc>
              <a:spcPct val="115000"/>
            </a:lnSpc>
            <a:buNone/>
          </a:pPr>
          <a:r>
            <a:rPr lang="fr-FR" sz="1100" kern="100">
              <a:effectLst/>
              <a:latin typeface="+mn-lt"/>
              <a:ea typeface="Aptos" panose="020B0004020202020204" pitchFamily="34" charset="0"/>
              <a:cs typeface="Times New Roman" panose="02020603050405020304" pitchFamily="18" charset="0"/>
            </a:rPr>
            <a:t> </a:t>
          </a:r>
        </a:p>
        <a:p>
          <a:pPr marL="342900" lvl="0" indent="-342900">
            <a:lnSpc>
              <a:spcPct val="115000"/>
            </a:lnSpc>
            <a:buFont typeface="Symbol" panose="05050102010706020507" pitchFamily="18" charset="2"/>
            <a:buChar char=""/>
          </a:pPr>
          <a:r>
            <a:rPr lang="fr-FR" sz="1100" b="1" kern="100">
              <a:effectLst/>
              <a:latin typeface="+mn-lt"/>
              <a:ea typeface="Aptos" panose="020B0004020202020204" pitchFamily="34" charset="0"/>
              <a:cs typeface="Times New Roman" panose="02020603050405020304" pitchFamily="18" charset="0"/>
            </a:rPr>
            <a:t>Année 4 : </a:t>
          </a:r>
          <a:r>
            <a:rPr lang="fr-FR" sz="1100">
              <a:solidFill>
                <a:schemeClr val="dk1"/>
              </a:solidFill>
              <a:effectLst/>
              <a:latin typeface="+mn-lt"/>
              <a:ea typeface="+mn-ea"/>
              <a:cs typeface="+mn-cs"/>
            </a:rPr>
            <a:t>54 963,76 </a:t>
          </a:r>
          <a:r>
            <a:rPr lang="fr-FR" sz="1100" kern="100">
              <a:effectLst/>
              <a:latin typeface="+mn-lt"/>
              <a:ea typeface="Aptos" panose="020B0004020202020204" pitchFamily="34" charset="0"/>
              <a:cs typeface="Times New Roman" panose="02020603050405020304" pitchFamily="18" charset="0"/>
            </a:rPr>
            <a:t>€ (année 3) + </a:t>
          </a:r>
          <a:r>
            <a:rPr lang="fr-FR"/>
            <a:t>10 203,77 </a:t>
          </a:r>
          <a:r>
            <a:rPr lang="fr-FR" sz="1100" kern="100">
              <a:effectLst/>
              <a:latin typeface="+mn-lt"/>
              <a:ea typeface="Aptos" panose="020B0004020202020204" pitchFamily="34" charset="0"/>
              <a:cs typeface="Times New Roman" panose="02020603050405020304" pitchFamily="18" charset="0"/>
            </a:rPr>
            <a:t>€ = </a:t>
          </a:r>
          <a:r>
            <a:rPr lang="fr-FR"/>
            <a:t>65 167,53 </a:t>
          </a:r>
          <a:r>
            <a:rPr lang="fr-FR" sz="1100" kern="100">
              <a:effectLst/>
              <a:latin typeface="+mn-lt"/>
              <a:ea typeface="Aptos" panose="020B0004020202020204" pitchFamily="34" charset="0"/>
              <a:cs typeface="Times New Roman" panose="02020603050405020304" pitchFamily="18" charset="0"/>
            </a:rPr>
            <a:t>€</a:t>
          </a:r>
        </a:p>
        <a:p>
          <a:pPr marL="457200">
            <a:lnSpc>
              <a:spcPct val="115000"/>
            </a:lnSpc>
            <a:buNone/>
          </a:pPr>
          <a:r>
            <a:rPr lang="fr-FR" sz="1100" kern="100">
              <a:effectLst/>
              <a:latin typeface="+mn-lt"/>
              <a:ea typeface="Aptos" panose="020B0004020202020204" pitchFamily="34" charset="0"/>
              <a:cs typeface="Times New Roman" panose="02020603050405020304" pitchFamily="18" charset="0"/>
            </a:rPr>
            <a:t> </a:t>
          </a:r>
        </a:p>
        <a:p>
          <a:pPr marL="342900" lvl="0" indent="-342900">
            <a:lnSpc>
              <a:spcPct val="115000"/>
            </a:lnSpc>
            <a:spcAft>
              <a:spcPts val="800"/>
            </a:spcAft>
            <a:buFont typeface="Symbol" panose="05050102010706020507" pitchFamily="18" charset="2"/>
            <a:buChar char=""/>
          </a:pPr>
          <a:r>
            <a:rPr lang="fr-FR" sz="1100" b="1" kern="100">
              <a:effectLst/>
              <a:latin typeface="+mn-lt"/>
              <a:ea typeface="Aptos" panose="020B0004020202020204" pitchFamily="34" charset="0"/>
              <a:cs typeface="Times New Roman" panose="02020603050405020304" pitchFamily="18" charset="0"/>
            </a:rPr>
            <a:t>Année 5 : </a:t>
          </a:r>
          <a:r>
            <a:rPr lang="fr-FR" sz="1100">
              <a:solidFill>
                <a:schemeClr val="dk1"/>
              </a:solidFill>
              <a:effectLst/>
              <a:latin typeface="+mn-lt"/>
              <a:ea typeface="+mn-ea"/>
              <a:cs typeface="+mn-cs"/>
            </a:rPr>
            <a:t>65 167,53 </a:t>
          </a:r>
          <a:r>
            <a:rPr lang="fr-FR" sz="1100" kern="100">
              <a:effectLst/>
              <a:latin typeface="+mn-lt"/>
              <a:ea typeface="Aptos" panose="020B0004020202020204" pitchFamily="34" charset="0"/>
              <a:cs typeface="Times New Roman" panose="02020603050405020304" pitchFamily="18" charset="0"/>
            </a:rPr>
            <a:t>€ (année 4) + </a:t>
          </a:r>
          <a:r>
            <a:rPr lang="fr-FR"/>
            <a:t>10 203,77 </a:t>
          </a:r>
          <a:r>
            <a:rPr lang="fr-FR" sz="1100" kern="100">
              <a:effectLst/>
              <a:latin typeface="+mn-lt"/>
              <a:ea typeface="Aptos" panose="020B0004020202020204" pitchFamily="34" charset="0"/>
              <a:cs typeface="Times New Roman" panose="02020603050405020304" pitchFamily="18" charset="0"/>
            </a:rPr>
            <a:t>€ = </a:t>
          </a:r>
          <a:r>
            <a:rPr lang="fr-FR"/>
            <a:t>75 371,30 </a:t>
          </a:r>
          <a:r>
            <a:rPr lang="fr-FR" sz="1100" kern="100">
              <a:effectLst/>
              <a:latin typeface="+mn-lt"/>
              <a:ea typeface="Aptos" panose="020B0004020202020204" pitchFamily="34" charset="0"/>
              <a:cs typeface="Times New Roman" panose="02020603050405020304" pitchFamily="18" charset="0"/>
            </a:rPr>
            <a:t>€</a:t>
          </a:r>
        </a:p>
        <a:p>
          <a:pPr>
            <a:lnSpc>
              <a:spcPct val="115000"/>
            </a:lnSpc>
            <a:spcAft>
              <a:spcPts val="800"/>
            </a:spcAft>
            <a:buNone/>
          </a:pPr>
          <a:r>
            <a:rPr lang="fr-FR" sz="1100" kern="100">
              <a:effectLst/>
              <a:latin typeface="+mn-lt"/>
              <a:ea typeface="Aptos" panose="020B0004020202020204" pitchFamily="34" charset="0"/>
              <a:cs typeface="Times New Roman" panose="02020603050405020304" pitchFamily="18" charset="0"/>
            </a:rPr>
            <a:t> </a:t>
          </a:r>
        </a:p>
        <a:p>
          <a:pPr>
            <a:lnSpc>
              <a:spcPct val="115000"/>
            </a:lnSpc>
            <a:spcAft>
              <a:spcPts val="800"/>
            </a:spcAft>
            <a:buNone/>
          </a:pPr>
          <a:r>
            <a:rPr lang="fr-FR" sz="1100" b="1" kern="100">
              <a:solidFill>
                <a:srgbClr val="EE0000"/>
              </a:solidFill>
              <a:effectLst/>
              <a:latin typeface="+mn-lt"/>
              <a:ea typeface="Aptos" panose="020B0004020202020204" pitchFamily="34" charset="0"/>
              <a:cs typeface="Times New Roman" panose="02020603050405020304" pitchFamily="18" charset="0"/>
            </a:rPr>
            <a:t>2. Gains cumulés :</a:t>
          </a:r>
          <a:endParaRPr lang="fr-FR" sz="1100" kern="100">
            <a:effectLst/>
            <a:latin typeface="+mn-lt"/>
            <a:ea typeface="Aptos" panose="020B0004020202020204" pitchFamily="34" charset="0"/>
            <a:cs typeface="Times New Roman" panose="02020603050405020304" pitchFamily="18" charset="0"/>
          </a:endParaRPr>
        </a:p>
        <a:p>
          <a:pPr>
            <a:lnSpc>
              <a:spcPct val="115000"/>
            </a:lnSpc>
            <a:spcAft>
              <a:spcPts val="800"/>
            </a:spcAft>
            <a:buNone/>
          </a:pPr>
          <a:r>
            <a:rPr lang="fr-FR" sz="1100" kern="100">
              <a:effectLst/>
              <a:latin typeface="+mn-lt"/>
              <a:ea typeface="Aptos" panose="020B0004020202020204" pitchFamily="34" charset="0"/>
              <a:cs typeface="Times New Roman" panose="02020603050405020304" pitchFamily="18" charset="0"/>
            </a:rPr>
            <a:t>On estime des gains de 150 000 € par an à partir de la mise en production.</a:t>
          </a:r>
        </a:p>
        <a:p>
          <a:pPr>
            <a:lnSpc>
              <a:spcPct val="115000"/>
            </a:lnSpc>
            <a:spcAft>
              <a:spcPts val="800"/>
            </a:spcAft>
            <a:buNone/>
          </a:pPr>
          <a:r>
            <a:rPr lang="fr-FR" sz="1100" b="1" u="sng" kern="100">
              <a:effectLst/>
              <a:latin typeface="+mn-lt"/>
              <a:ea typeface="Aptos" panose="020B0004020202020204" pitchFamily="34" charset="0"/>
              <a:cs typeface="Times New Roman" panose="02020603050405020304" pitchFamily="18" charset="0"/>
            </a:rPr>
            <a:t>Détail des gains cumulés</a:t>
          </a:r>
          <a:r>
            <a:rPr lang="fr-FR" sz="1100" b="1" kern="100">
              <a:effectLst/>
              <a:latin typeface="+mn-lt"/>
              <a:ea typeface="Aptos" panose="020B0004020202020204" pitchFamily="34" charset="0"/>
              <a:cs typeface="Times New Roman" panose="02020603050405020304" pitchFamily="18" charset="0"/>
            </a:rPr>
            <a:t> :</a:t>
          </a:r>
          <a:endParaRPr lang="fr-FR" sz="1100" kern="100">
            <a:effectLst/>
            <a:latin typeface="+mn-lt"/>
            <a:ea typeface="Aptos" panose="020B0004020202020204" pitchFamily="34" charset="0"/>
            <a:cs typeface="Times New Roman" panose="02020603050405020304" pitchFamily="18" charset="0"/>
          </a:endParaRPr>
        </a:p>
        <a:p>
          <a:pPr marL="342900" lvl="0" indent="-342900">
            <a:lnSpc>
              <a:spcPct val="115000"/>
            </a:lnSpc>
            <a:buFont typeface="Symbol" panose="05050102010706020507" pitchFamily="18" charset="2"/>
            <a:buChar char=""/>
          </a:pPr>
          <a:r>
            <a:rPr lang="fr-FR" sz="1100" kern="100">
              <a:effectLst/>
              <a:latin typeface="+mn-lt"/>
              <a:ea typeface="Aptos" panose="020B0004020202020204" pitchFamily="34" charset="0"/>
              <a:cs typeface="Times New Roman" panose="02020603050405020304" pitchFamily="18" charset="0"/>
            </a:rPr>
            <a:t>Année 1 : 150 000 €</a:t>
          </a:r>
        </a:p>
        <a:p>
          <a:pPr marL="342900" lvl="0" indent="-342900">
            <a:lnSpc>
              <a:spcPct val="115000"/>
            </a:lnSpc>
            <a:buFont typeface="Symbol" panose="05050102010706020507" pitchFamily="18" charset="2"/>
            <a:buChar char=""/>
          </a:pPr>
          <a:r>
            <a:rPr lang="fr-FR" sz="1100" kern="100">
              <a:effectLst/>
              <a:latin typeface="+mn-lt"/>
              <a:ea typeface="Aptos" panose="020B0004020202020204" pitchFamily="34" charset="0"/>
              <a:cs typeface="Times New Roman" panose="02020603050405020304" pitchFamily="18" charset="0"/>
            </a:rPr>
            <a:t>Année 2 : 150 000 € + 150 000 € = 300 000 €</a:t>
          </a:r>
        </a:p>
        <a:p>
          <a:pPr marL="342900" lvl="0" indent="-342900">
            <a:lnSpc>
              <a:spcPct val="115000"/>
            </a:lnSpc>
            <a:buFont typeface="Symbol" panose="05050102010706020507" pitchFamily="18" charset="2"/>
            <a:buChar char=""/>
          </a:pPr>
          <a:r>
            <a:rPr lang="fr-FR" sz="1100" kern="100">
              <a:effectLst/>
              <a:latin typeface="+mn-lt"/>
              <a:ea typeface="Aptos" panose="020B0004020202020204" pitchFamily="34" charset="0"/>
              <a:cs typeface="Times New Roman" panose="02020603050405020304" pitchFamily="18" charset="0"/>
            </a:rPr>
            <a:t>Année 3 : 300 000 € + 150 000 € = 450 000 €</a:t>
          </a:r>
        </a:p>
        <a:p>
          <a:pPr marL="342900" lvl="0" indent="-342900">
            <a:lnSpc>
              <a:spcPct val="115000"/>
            </a:lnSpc>
            <a:buFont typeface="Symbol" panose="05050102010706020507" pitchFamily="18" charset="2"/>
            <a:buChar char=""/>
          </a:pPr>
          <a:r>
            <a:rPr lang="fr-FR" sz="1100" kern="100">
              <a:effectLst/>
              <a:latin typeface="+mn-lt"/>
              <a:ea typeface="Aptos" panose="020B0004020202020204" pitchFamily="34" charset="0"/>
              <a:cs typeface="Times New Roman" panose="02020603050405020304" pitchFamily="18" charset="0"/>
            </a:rPr>
            <a:t>Année 4 : 450 000 € + 150 000 € = 600 000 €</a:t>
          </a:r>
        </a:p>
        <a:p>
          <a:pPr marL="342900" lvl="0" indent="-342900">
            <a:lnSpc>
              <a:spcPct val="115000"/>
            </a:lnSpc>
            <a:spcAft>
              <a:spcPts val="800"/>
            </a:spcAft>
            <a:buFont typeface="Symbol" panose="05050102010706020507" pitchFamily="18" charset="2"/>
            <a:buChar char=""/>
          </a:pPr>
          <a:r>
            <a:rPr lang="fr-FR" sz="1100" kern="100">
              <a:effectLst/>
              <a:latin typeface="+mn-lt"/>
              <a:ea typeface="Aptos" panose="020B0004020202020204" pitchFamily="34" charset="0"/>
              <a:cs typeface="Times New Roman" panose="02020603050405020304" pitchFamily="18" charset="0"/>
            </a:rPr>
            <a:t>Année 5 : 600 000 € + 150 000 € = 750 000 €</a:t>
          </a:r>
        </a:p>
        <a:p>
          <a:pPr>
            <a:lnSpc>
              <a:spcPct val="115000"/>
            </a:lnSpc>
            <a:spcAft>
              <a:spcPts val="800"/>
            </a:spcAft>
            <a:buNone/>
          </a:pPr>
          <a:r>
            <a:rPr lang="fr-FR" sz="1100" kern="100">
              <a:effectLst/>
              <a:latin typeface="+mn-lt"/>
              <a:ea typeface="Aptos" panose="020B0004020202020204" pitchFamily="34" charset="0"/>
              <a:cs typeface="Times New Roman" panose="02020603050405020304" pitchFamily="18" charset="0"/>
            </a:rPr>
            <a:t> </a:t>
          </a:r>
        </a:p>
        <a:p>
          <a:pPr>
            <a:lnSpc>
              <a:spcPct val="115000"/>
            </a:lnSpc>
            <a:spcAft>
              <a:spcPts val="800"/>
            </a:spcAft>
            <a:buNone/>
          </a:pPr>
          <a:r>
            <a:rPr lang="fr-FR" sz="1100" b="1" kern="100">
              <a:solidFill>
                <a:srgbClr val="EE0000"/>
              </a:solidFill>
              <a:effectLst/>
              <a:latin typeface="+mn-lt"/>
              <a:ea typeface="Aptos" panose="020B0004020202020204" pitchFamily="34" charset="0"/>
              <a:cs typeface="Times New Roman" panose="02020603050405020304" pitchFamily="18" charset="0"/>
            </a:rPr>
            <a:t>3. Pourquoi le choix de 150.000 € ? :</a:t>
          </a:r>
          <a:endParaRPr lang="fr-FR" sz="1100" kern="100">
            <a:effectLst/>
            <a:latin typeface="+mn-lt"/>
            <a:ea typeface="Aptos" panose="020B0004020202020204" pitchFamily="34" charset="0"/>
            <a:cs typeface="Times New Roman" panose="02020603050405020304" pitchFamily="18" charset="0"/>
          </a:endParaRPr>
        </a:p>
        <a:p>
          <a:pPr>
            <a:lnSpc>
              <a:spcPct val="115000"/>
            </a:lnSpc>
            <a:spcAft>
              <a:spcPts val="800"/>
            </a:spcAft>
          </a:pPr>
          <a:r>
            <a:rPr lang="fr-FR" sz="1100" kern="100">
              <a:effectLst/>
              <a:latin typeface="+mn-lt"/>
              <a:ea typeface="Aptos" panose="020B0004020202020204" pitchFamily="34" charset="0"/>
              <a:cs typeface="Times New Roman" panose="02020603050405020304" pitchFamily="18" charset="0"/>
            </a:rPr>
            <a:t>Les gains annuels de 150 000 € sont basés sur une hypothèse réaliste, à savoir </a:t>
          </a:r>
          <a:r>
            <a:rPr lang="fr-FR" sz="1100" b="1" kern="100">
              <a:solidFill>
                <a:srgbClr val="EE0000"/>
              </a:solidFill>
              <a:effectLst/>
              <a:latin typeface="+mn-lt"/>
              <a:ea typeface="Aptos" panose="020B0004020202020204" pitchFamily="34" charset="0"/>
              <a:cs typeface="Times New Roman" panose="02020603050405020304" pitchFamily="18" charset="0"/>
            </a:rPr>
            <a:t>10 000 utilisateurs actifs avec un abonnement mensuel à 1,50 € sur 12 mois</a:t>
          </a:r>
          <a:r>
            <a:rPr lang="fr-FR" sz="1100" kern="100">
              <a:effectLst/>
              <a:latin typeface="+mn-lt"/>
              <a:ea typeface="Aptos" panose="020B0004020202020204" pitchFamily="34" charset="0"/>
              <a:cs typeface="Times New Roman" panose="02020603050405020304" pitchFamily="18" charset="0"/>
            </a:rPr>
            <a:t>. Cela correspond à notre ambition de croissance modérée mais réaliste à 1 an.</a:t>
          </a:r>
        </a:p>
        <a:p>
          <a:endParaRPr lang="fr-FR" sz="1100">
            <a:latin typeface="+mn-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54</xdr:row>
      <xdr:rowOff>12700</xdr:rowOff>
    </xdr:from>
    <xdr:to>
      <xdr:col>6</xdr:col>
      <xdr:colOff>0</xdr:colOff>
      <xdr:row>71</xdr:row>
      <xdr:rowOff>1</xdr:rowOff>
    </xdr:to>
    <xdr:sp macro="" textlink="">
      <xdr:nvSpPr>
        <xdr:cNvPr id="2" name="ZoneTexte 1">
          <a:extLst>
            <a:ext uri="{FF2B5EF4-FFF2-40B4-BE49-F238E27FC236}">
              <a16:creationId xmlns:a16="http://schemas.microsoft.com/office/drawing/2014/main" id="{48FFA72E-44A8-3662-CB94-AAB24897E700}"/>
            </a:ext>
          </a:extLst>
        </xdr:cNvPr>
        <xdr:cNvSpPr txBox="1"/>
      </xdr:nvSpPr>
      <xdr:spPr>
        <a:xfrm>
          <a:off x="0" y="10864850"/>
          <a:ext cx="14236700" cy="31178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b="1" u="sng">
              <a:solidFill>
                <a:srgbClr val="EE0000"/>
              </a:solidFill>
            </a:rPr>
            <a:t>Annexe : Complément d’informations sur la gestion des données sensibles et des biais algorithmiques</a:t>
          </a:r>
        </a:p>
        <a:p>
          <a:endParaRPr lang="fr-FR"/>
        </a:p>
        <a:p>
          <a:r>
            <a:rPr lang="fr-FR"/>
            <a:t>Les photos téléchargées par les utilisateurs dans l’application constituent des </a:t>
          </a:r>
          <a:r>
            <a:rPr lang="fr-FR" b="1"/>
            <a:t>données personnelles potentiellement sensibles</a:t>
          </a:r>
          <a:r>
            <a:rPr lang="fr-FR"/>
            <a:t>, dans la mesure où elles peuvent </a:t>
          </a:r>
          <a:r>
            <a:rPr lang="fr-FR" b="1"/>
            <a:t>révéler implicitement des caractéristiques</a:t>
          </a:r>
          <a:r>
            <a:rPr lang="fr-FR"/>
            <a:t> telles que l’apparence physique, le sexe, la morphologie ou l’origine ethnique. Bien que ces informations ne soient pas collectées explicitement, les algorithmes de traitement d’image et de recommandation pourraient </a:t>
          </a:r>
          <a:r>
            <a:rPr lang="fr-FR" b="1"/>
            <a:t>introduire des biais involontaires</a:t>
          </a:r>
          <a:r>
            <a:rPr lang="fr-FR"/>
            <a:t> basés sur ces critères.</a:t>
          </a:r>
        </a:p>
        <a:p>
          <a:endParaRPr lang="fr-FR"/>
        </a:p>
        <a:p>
          <a:r>
            <a:rPr lang="fr-FR"/>
            <a:t>Afin de garantir une utilisation </a:t>
          </a:r>
          <a:r>
            <a:rPr lang="fr-FR" b="1"/>
            <a:t>éthique et équitable</a:t>
          </a:r>
          <a:r>
            <a:rPr lang="fr-FR"/>
            <a:t> de l’intelligence artificielle dans notre système de recommandation, une attention particulière est portée à la </a:t>
          </a:r>
          <a:r>
            <a:rPr lang="fr-FR" b="1"/>
            <a:t>détection et la réduction des biais potentiels</a:t>
          </a:r>
          <a:r>
            <a:rPr lang="fr-FR"/>
            <a:t> dans les modèles utilisés. L’objectif est de s’assurer que </a:t>
          </a:r>
          <a:r>
            <a:rPr lang="fr-FR" b="1"/>
            <a:t>tous les utilisateurs bénéficient d’une expérience équivalente</a:t>
          </a:r>
          <a:r>
            <a:rPr lang="fr-FR"/>
            <a:t>, sans discrimination implicite.</a:t>
          </a:r>
        </a:p>
        <a:p>
          <a:endParaRPr lang="fr-FR" b="1"/>
        </a:p>
        <a:p>
          <a:r>
            <a:rPr lang="fr-FR" b="1" u="sng">
              <a:solidFill>
                <a:srgbClr val="EE0000"/>
              </a:solidFill>
            </a:rPr>
            <a:t>Plan d’action pour la réduction des biais IA </a:t>
          </a:r>
          <a:r>
            <a:rPr lang="fr-FR" b="1">
              <a:solidFill>
                <a:srgbClr val="EE0000"/>
              </a:solidFill>
            </a:rPr>
            <a:t>:</a:t>
          </a:r>
        </a:p>
        <a:p>
          <a:r>
            <a:rPr lang="fr-FR" b="1"/>
            <a:t>- Évaluation régulière des biais algorithmiques : </a:t>
          </a:r>
          <a:r>
            <a:rPr lang="fr-FR"/>
            <a:t>Des tests sont réalisés périodiquement pour analyser les recommandations en fonction de différents profils utilisateurs, afin de détecter tout biais systémique.</a:t>
          </a:r>
        </a:p>
        <a:p>
          <a:endParaRPr lang="fr-FR" b="1"/>
        </a:p>
        <a:p>
          <a:r>
            <a:rPr lang="fr-FR" b="1"/>
            <a:t>- Audits de performance et d’équité des modèles IA : </a:t>
          </a:r>
          <a:r>
            <a:rPr lang="fr-FR"/>
            <a:t>Des audits internes sont menés pour s'assurer que les suggestions de vêtements sont </a:t>
          </a:r>
          <a:r>
            <a:rPr lang="fr-FR" b="1"/>
            <a:t>variées, inclusives et représentatives</a:t>
          </a:r>
          <a:r>
            <a:rPr lang="fr-FR"/>
            <a:t> des préférences de chaque utilisateur.</a:t>
          </a:r>
        </a:p>
        <a:p>
          <a:endParaRPr lang="fr-FR" b="1"/>
        </a:p>
        <a:p>
          <a:r>
            <a:rPr lang="fr-FR" b="1"/>
            <a:t>- Formation continue des équipes IA : </a:t>
          </a:r>
          <a:r>
            <a:rPr lang="fr-FR"/>
            <a:t>Les data scientists et développeurs sont formés aux </a:t>
          </a:r>
          <a:r>
            <a:rPr lang="fr-FR" b="1"/>
            <a:t>principes d’IA responsable</a:t>
          </a:r>
          <a:r>
            <a:rPr lang="fr-FR"/>
            <a:t>, notamment en matière de </a:t>
          </a:r>
          <a:r>
            <a:rPr lang="fr-FR" b="1"/>
            <a:t>diversité des jeux de données</a:t>
          </a:r>
          <a:r>
            <a:rPr lang="fr-FR"/>
            <a:t> et de </a:t>
          </a:r>
          <a:r>
            <a:rPr lang="fr-FR" b="1"/>
            <a:t>conception d’algorithmes non discriminants</a:t>
          </a:r>
          <a:r>
            <a:rPr lang="fr-FR"/>
            <a:t>.</a:t>
          </a:r>
        </a:p>
        <a:p>
          <a:endParaRPr lang="fr-FR" b="1"/>
        </a:p>
        <a:p>
          <a:r>
            <a:rPr lang="fr-FR" b="1"/>
            <a:t>- Documentation des décisions algorithmiques : </a:t>
          </a:r>
          <a:r>
            <a:rPr lang="fr-FR"/>
            <a:t>Les choix de conception des modèles (types de données utilisées, critères de personnalisation, logique de filtrage) sont </a:t>
          </a:r>
          <a:r>
            <a:rPr lang="fr-FR" b="1"/>
            <a:t>documentés de manière transparente</a:t>
          </a:r>
          <a:r>
            <a:rPr lang="fr-FR"/>
            <a:t>, pour permettre leur revue et amélioration continue.</a:t>
          </a:r>
        </a:p>
        <a:p>
          <a:endParaRPr lang="fr-F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177800</xdr:rowOff>
    </xdr:from>
    <xdr:to>
      <xdr:col>15</xdr:col>
      <xdr:colOff>736600</xdr:colOff>
      <xdr:row>24</xdr:row>
      <xdr:rowOff>158750</xdr:rowOff>
    </xdr:to>
    <xdr:sp macro="" textlink="">
      <xdr:nvSpPr>
        <xdr:cNvPr id="2" name="ZoneTexte 1">
          <a:extLst>
            <a:ext uri="{FF2B5EF4-FFF2-40B4-BE49-F238E27FC236}">
              <a16:creationId xmlns:a16="http://schemas.microsoft.com/office/drawing/2014/main" id="{DF6E4544-B9E2-AA42-6941-231E009B2857}"/>
            </a:ext>
          </a:extLst>
        </xdr:cNvPr>
        <xdr:cNvSpPr txBox="1"/>
      </xdr:nvSpPr>
      <xdr:spPr>
        <a:xfrm>
          <a:off x="10934700" y="546100"/>
          <a:ext cx="5308600" cy="643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400" b="1" u="sng">
              <a:solidFill>
                <a:srgbClr val="EE0000"/>
              </a:solidFill>
            </a:rPr>
            <a:t>Note explicative – Planification des Sprints (4 semaines)</a:t>
          </a:r>
        </a:p>
        <a:p>
          <a:endParaRPr lang="fr-FR" sz="1400"/>
        </a:p>
        <a:p>
          <a:r>
            <a:rPr lang="fr-FR" sz="1200" b="1"/>
            <a:t>Sprint 1 (Semaines 1 à 3) : Création de compte et infrastructure</a:t>
          </a:r>
          <a:r>
            <a:rPr lang="fr-FR" sz="1200"/>
            <a:t>. </a:t>
          </a:r>
        </a:p>
        <a:p>
          <a:r>
            <a:rPr lang="fr-FR" sz="1200"/>
            <a:t>Ce sprint se concentre sur la création de compte, l’initialisation de l’infrastructure cloud, la gestion de projet (SCRUM), ainsi que la conception de l’interface utilisateur. L’objectif est de livrer une première version stable de l’application avec authentification sécurisée.</a:t>
          </a:r>
        </a:p>
        <a:p>
          <a:endParaRPr lang="fr-FR" sz="1200" b="1"/>
        </a:p>
        <a:p>
          <a:r>
            <a:rPr lang="fr-FR" sz="1200" b="1"/>
            <a:t>Sprint 2 (Semaines 4 à 6) : Prise de photos et gestion des vêtements. </a:t>
          </a:r>
        </a:p>
        <a:p>
          <a:r>
            <a:rPr lang="fr-FR" sz="1200"/>
            <a:t>Ce sprint se concentre sur la capture et la gestion des photos de vêtements. Il intègre l’appareil photo dans l’application mobile, permet la gestion de la galerie utilisateur, le stockage des images sur Azure, et prépare les données pour l’entraînement du modèle IA. </a:t>
          </a:r>
        </a:p>
        <a:p>
          <a:endParaRPr lang="fr-FR" sz="1200" b="1"/>
        </a:p>
        <a:p>
          <a:r>
            <a:rPr lang="fr-FR" sz="1200" b="1"/>
            <a:t>Sprint 3 (Semaines 7 à 9) : Recommandation IA et préférences utilisateur</a:t>
          </a:r>
          <a:endParaRPr lang="fr-FR" sz="1200" b="0"/>
        </a:p>
        <a:p>
          <a:r>
            <a:rPr lang="fr-FR" sz="1200"/>
            <a:t>Ce sprint se concentre sur l’intelligence artificielle. Il comprend l'entraînement du modèle de recommandation basé sur les photos et les préférences utilisateur (styles, marques, influenceurs). Les tests sont réalisés pour garantir la pertinence et l'équité des recommandations. </a:t>
          </a:r>
        </a:p>
        <a:p>
          <a:endParaRPr lang="fr-FR" sz="1200" b="1"/>
        </a:p>
        <a:p>
          <a:r>
            <a:rPr lang="fr-FR" sz="1200" b="1"/>
            <a:t>Sprint 4 (Semaines 10 à 12) : RGPD, tests finaux et livrable MVP</a:t>
          </a:r>
        </a:p>
        <a:p>
          <a:r>
            <a:rPr lang="fr-FR" sz="1200"/>
            <a:t>Mise en conformité avec le RGPD (gestion des données personnelles) et réalisation des tests finaux,</a:t>
          </a:r>
          <a:r>
            <a:rPr lang="fr-FR" sz="1200" baseline="0"/>
            <a:t> </a:t>
          </a:r>
          <a:r>
            <a:rPr lang="fr-FR" sz="1200"/>
            <a:t>et à la préparation du livrable MVP pour la démonstration au COMEX. L’ensemble des profils est mobilisé pour valider la stabilité du produit.</a:t>
          </a:r>
        </a:p>
        <a:p>
          <a:endParaRPr lang="fr-FR" sz="1200"/>
        </a:p>
        <a:p>
          <a:endParaRPr lang="fr-FR" sz="1200" b="1"/>
        </a:p>
        <a:p>
          <a:r>
            <a:rPr lang="fr-FR" sz="1200" b="1"/>
            <a:t>Conclusion</a:t>
          </a:r>
          <a:endParaRPr lang="fr-FR" sz="1200"/>
        </a:p>
        <a:p>
          <a:r>
            <a:rPr lang="fr-FR" sz="1200"/>
            <a:t>Ce découpage en </a:t>
          </a:r>
          <a:r>
            <a:rPr lang="fr-FR" sz="1200" b="1"/>
            <a:t>4 sprints de 3 semaines</a:t>
          </a:r>
          <a:r>
            <a:rPr lang="fr-FR" sz="1200"/>
            <a:t> permet une gestion réaliste du projet dans une approche Agile.</a:t>
          </a:r>
        </a:p>
        <a:p>
          <a:r>
            <a:rPr lang="fr-FR" sz="1200"/>
            <a:t>Chaque sprint aboutit à un livrable fonctionnel et le découpage par domaine (technique, photo, IA, RGPD). </a:t>
          </a:r>
          <a:endParaRPr lang="fr-FR"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support@azure.microsoft.com" TargetMode="External"/><Relationship Id="rId2" Type="http://schemas.openxmlformats.org/officeDocument/2006/relationships/hyperlink" Target="mailto:clara.martin@startup-ai.fr" TargetMode="External"/><Relationship Id="rId1" Type="http://schemas.openxmlformats.org/officeDocument/2006/relationships/hyperlink" Target="mailto:dpo@startup-ai.fr"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17"/>
  <sheetViews>
    <sheetView topLeftCell="B1" workbookViewId="0">
      <selection activeCell="E10" sqref="E10"/>
    </sheetView>
  </sheetViews>
  <sheetFormatPr baseColWidth="10" defaultColWidth="8.7265625" defaultRowHeight="14.5" x14ac:dyDescent="0.35"/>
  <cols>
    <col min="2" max="2" width="23.6328125" bestFit="1" customWidth="1"/>
    <col min="3" max="3" width="45.6328125" customWidth="1"/>
    <col min="4" max="4" width="10.6328125" customWidth="1"/>
    <col min="5" max="5" width="8.6328125" customWidth="1"/>
    <col min="6" max="6" width="12" bestFit="1" customWidth="1"/>
    <col min="7" max="7" width="23.6328125" bestFit="1" customWidth="1"/>
    <col min="8" max="8" width="18.36328125" bestFit="1" customWidth="1"/>
    <col min="9" max="9" width="25.6328125" customWidth="1"/>
    <col min="10" max="10" width="13.7265625" bestFit="1" customWidth="1"/>
    <col min="11" max="11" width="12" bestFit="1" customWidth="1"/>
  </cols>
  <sheetData>
    <row r="2" spans="2:11" ht="18.5" x14ac:dyDescent="0.45">
      <c r="B2" s="1"/>
      <c r="C2" s="2" t="s">
        <v>34</v>
      </c>
      <c r="D2" s="1"/>
      <c r="E2" s="1"/>
      <c r="F2" s="1"/>
    </row>
    <row r="3" spans="2:11" ht="18.5" x14ac:dyDescent="0.45">
      <c r="H3" s="1"/>
      <c r="I3" s="11" t="s">
        <v>47</v>
      </c>
      <c r="J3" s="1"/>
      <c r="K3" s="1" t="s">
        <v>39</v>
      </c>
    </row>
    <row r="4" spans="2:11" x14ac:dyDescent="0.35">
      <c r="B4" s="3" t="s">
        <v>0</v>
      </c>
      <c r="C4" s="4" t="s">
        <v>35</v>
      </c>
      <c r="D4" s="3" t="s">
        <v>2</v>
      </c>
      <c r="E4" s="3" t="s">
        <v>1</v>
      </c>
      <c r="F4" s="3" t="s">
        <v>3</v>
      </c>
    </row>
    <row r="5" spans="2:11" x14ac:dyDescent="0.35">
      <c r="B5" s="5" t="s">
        <v>4</v>
      </c>
      <c r="C5" s="6" t="s">
        <v>36</v>
      </c>
      <c r="D5" s="5">
        <v>600</v>
      </c>
      <c r="E5" s="6">
        <v>6</v>
      </c>
      <c r="F5" s="6">
        <v>3000</v>
      </c>
      <c r="H5" s="12" t="s">
        <v>40</v>
      </c>
      <c r="I5" s="4" t="s">
        <v>41</v>
      </c>
      <c r="J5" s="4" t="s">
        <v>42</v>
      </c>
      <c r="K5" s="3" t="s">
        <v>3</v>
      </c>
    </row>
    <row r="6" spans="2:11" ht="25" customHeight="1" x14ac:dyDescent="0.35">
      <c r="B6" s="5" t="s">
        <v>5</v>
      </c>
      <c r="C6" s="6" t="s">
        <v>36</v>
      </c>
      <c r="D6" s="5">
        <v>800</v>
      </c>
      <c r="E6" s="6">
        <v>4</v>
      </c>
      <c r="F6" s="6">
        <v>1600</v>
      </c>
      <c r="H6" s="13" t="s">
        <v>43</v>
      </c>
      <c r="I6" s="13">
        <v>81.760000000000005</v>
      </c>
      <c r="J6" s="13">
        <v>3</v>
      </c>
      <c r="K6" s="13">
        <v>245.28</v>
      </c>
    </row>
    <row r="7" spans="2:11" ht="25" customHeight="1" x14ac:dyDescent="0.35">
      <c r="B7" s="5" t="s">
        <v>6</v>
      </c>
      <c r="C7" s="6" t="s">
        <v>36</v>
      </c>
      <c r="D7" s="5">
        <v>750</v>
      </c>
      <c r="E7" s="6">
        <v>3</v>
      </c>
      <c r="F7" s="6">
        <v>1500</v>
      </c>
      <c r="H7" s="14" t="s">
        <v>48</v>
      </c>
      <c r="I7" s="13">
        <v>3.15</v>
      </c>
      <c r="J7" s="13">
        <v>3</v>
      </c>
      <c r="K7" s="13">
        <v>9.4499999999999993</v>
      </c>
    </row>
    <row r="8" spans="2:11" ht="25" customHeight="1" x14ac:dyDescent="0.35">
      <c r="B8" s="5" t="s">
        <v>7</v>
      </c>
      <c r="C8" s="6" t="s">
        <v>36</v>
      </c>
      <c r="D8" s="5">
        <v>550</v>
      </c>
      <c r="E8" s="6">
        <v>3</v>
      </c>
      <c r="F8" s="6">
        <v>1650</v>
      </c>
      <c r="H8" s="14" t="s">
        <v>44</v>
      </c>
      <c r="I8" s="13">
        <v>256.23</v>
      </c>
      <c r="J8" s="13">
        <v>3</v>
      </c>
      <c r="K8" s="13">
        <v>768.69</v>
      </c>
    </row>
    <row r="9" spans="2:11" ht="25" customHeight="1" x14ac:dyDescent="0.35">
      <c r="B9" s="5"/>
      <c r="C9" s="6"/>
      <c r="D9" s="5"/>
      <c r="E9" s="6"/>
      <c r="F9" s="6"/>
      <c r="H9" s="20" t="s">
        <v>49</v>
      </c>
      <c r="I9" s="13">
        <v>151.05000000000001</v>
      </c>
      <c r="J9" s="13">
        <v>3</v>
      </c>
      <c r="K9" s="13">
        <v>453.15</v>
      </c>
    </row>
    <row r="10" spans="2:11" ht="27" customHeight="1" x14ac:dyDescent="0.35">
      <c r="B10" s="7" t="s">
        <v>4</v>
      </c>
      <c r="C10" s="8" t="s">
        <v>37</v>
      </c>
      <c r="D10" s="7">
        <v>600</v>
      </c>
      <c r="E10" s="8">
        <v>10</v>
      </c>
      <c r="F10" s="8">
        <v>6000</v>
      </c>
      <c r="H10" s="18" t="s">
        <v>159</v>
      </c>
      <c r="I10" s="15"/>
      <c r="J10" s="15"/>
      <c r="K10" s="9">
        <f>K6+K7+K8+K9</f>
        <v>1476.5700000000002</v>
      </c>
    </row>
    <row r="11" spans="2:11" x14ac:dyDescent="0.35">
      <c r="B11" s="7" t="s">
        <v>38</v>
      </c>
      <c r="C11" s="8" t="s">
        <v>37</v>
      </c>
      <c r="D11" s="7">
        <v>700</v>
      </c>
      <c r="E11" s="8">
        <v>10</v>
      </c>
      <c r="F11" s="8">
        <v>7000</v>
      </c>
    </row>
    <row r="12" spans="2:11" ht="18.5" x14ac:dyDescent="0.45">
      <c r="B12" s="7" t="s">
        <v>5</v>
      </c>
      <c r="C12" s="8" t="s">
        <v>37</v>
      </c>
      <c r="D12" s="7">
        <v>800</v>
      </c>
      <c r="E12" s="8">
        <v>5</v>
      </c>
      <c r="F12" s="8">
        <v>4000</v>
      </c>
      <c r="I12" s="11" t="s">
        <v>268</v>
      </c>
      <c r="J12" s="1"/>
    </row>
    <row r="13" spans="2:11" ht="25" customHeight="1" x14ac:dyDescent="0.35">
      <c r="B13" s="7" t="s">
        <v>4</v>
      </c>
      <c r="C13" s="8" t="s">
        <v>8</v>
      </c>
      <c r="D13" s="7">
        <v>600</v>
      </c>
      <c r="E13" s="8">
        <v>4</v>
      </c>
      <c r="F13" s="8">
        <v>2400</v>
      </c>
      <c r="I13" s="4" t="s">
        <v>50</v>
      </c>
      <c r="J13" s="3" t="s">
        <v>45</v>
      </c>
    </row>
    <row r="14" spans="2:11" ht="25" customHeight="1" x14ac:dyDescent="0.35">
      <c r="B14" s="7" t="s">
        <v>6</v>
      </c>
      <c r="C14" s="8" t="s">
        <v>8</v>
      </c>
      <c r="D14" s="7">
        <v>750</v>
      </c>
      <c r="E14" s="8">
        <v>2</v>
      </c>
      <c r="F14" s="8">
        <v>1500</v>
      </c>
      <c r="I14" s="16" t="s">
        <v>51</v>
      </c>
      <c r="J14" s="17">
        <v>5868.48</v>
      </c>
      <c r="K14" t="s">
        <v>158</v>
      </c>
    </row>
    <row r="15" spans="2:11" ht="27" customHeight="1" x14ac:dyDescent="0.35">
      <c r="I15" s="16" t="s">
        <v>46</v>
      </c>
      <c r="J15" s="17">
        <v>37.799999999999997</v>
      </c>
      <c r="K15" t="s">
        <v>52</v>
      </c>
    </row>
    <row r="16" spans="2:11" ht="25" customHeight="1" x14ac:dyDescent="0.35">
      <c r="I16" s="18" t="s">
        <v>160</v>
      </c>
      <c r="J16" s="19">
        <f>J14+J15</f>
        <v>5906.28</v>
      </c>
      <c r="K16" s="125">
        <v>5906.28</v>
      </c>
    </row>
    <row r="17" spans="7:7" ht="25" customHeight="1" x14ac:dyDescent="0.35">
      <c r="G17" s="1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I49"/>
  <sheetViews>
    <sheetView topLeftCell="A19" zoomScale="85" zoomScaleNormal="85" workbookViewId="0">
      <selection activeCell="C20" sqref="C20"/>
    </sheetView>
  </sheetViews>
  <sheetFormatPr baseColWidth="10" defaultColWidth="8.7265625" defaultRowHeight="14.5" x14ac:dyDescent="0.35"/>
  <cols>
    <col min="1" max="1" width="6.1796875" bestFit="1" customWidth="1"/>
    <col min="2" max="2" width="25.6328125" customWidth="1"/>
    <col min="3" max="3" width="40.6328125" customWidth="1"/>
    <col min="4" max="4" width="33.54296875" bestFit="1" customWidth="1"/>
    <col min="5" max="5" width="7" bestFit="1" customWidth="1"/>
    <col min="6" max="6" width="5.6328125" customWidth="1"/>
    <col min="7" max="7" width="15.54296875" bestFit="1" customWidth="1"/>
    <col min="8" max="8" width="7" bestFit="1" customWidth="1"/>
  </cols>
  <sheetData>
    <row r="3" spans="2:5" ht="15.5" x14ac:dyDescent="0.35">
      <c r="B3" s="21"/>
      <c r="C3" s="22" t="s">
        <v>53</v>
      </c>
      <c r="D3" s="21"/>
      <c r="E3" s="21"/>
    </row>
    <row r="4" spans="2:5" ht="5" customHeight="1" x14ac:dyDescent="0.35"/>
    <row r="5" spans="2:5" ht="25" customHeight="1" x14ac:dyDescent="0.35">
      <c r="B5" s="23" t="s">
        <v>9</v>
      </c>
      <c r="C5" s="24" t="s">
        <v>54</v>
      </c>
      <c r="D5" s="23" t="s">
        <v>55</v>
      </c>
      <c r="E5" s="23" t="s">
        <v>10</v>
      </c>
    </row>
    <row r="6" spans="2:5" ht="25" customHeight="1" x14ac:dyDescent="0.35">
      <c r="B6" s="25">
        <v>1</v>
      </c>
      <c r="C6" s="19">
        <v>34556.28</v>
      </c>
      <c r="D6" s="19">
        <v>150000</v>
      </c>
      <c r="E6" s="26">
        <f>ROUND(((D6-C6)/C6)*100,2)</f>
        <v>334.07</v>
      </c>
    </row>
    <row r="7" spans="2:5" ht="25" customHeight="1" x14ac:dyDescent="0.35">
      <c r="B7" s="25">
        <v>2</v>
      </c>
      <c r="C7" s="19">
        <v>44759.99</v>
      </c>
      <c r="D7" s="19">
        <v>300000</v>
      </c>
      <c r="E7" s="26">
        <f>ROUND(((D7-C7)/C7)*100,2)</f>
        <v>570.24</v>
      </c>
    </row>
    <row r="8" spans="2:5" ht="25" customHeight="1" x14ac:dyDescent="0.35">
      <c r="B8" s="25">
        <v>3</v>
      </c>
      <c r="C8" s="19">
        <v>54963.76</v>
      </c>
      <c r="D8" s="19">
        <v>450000</v>
      </c>
      <c r="E8" s="26">
        <f>ROUND(((D8-C8)/C8)*100,2)</f>
        <v>718.72</v>
      </c>
    </row>
    <row r="9" spans="2:5" ht="25" customHeight="1" x14ac:dyDescent="0.35">
      <c r="B9" s="25">
        <v>4</v>
      </c>
      <c r="C9" s="19">
        <v>65167.53</v>
      </c>
      <c r="D9" s="19">
        <v>600000</v>
      </c>
      <c r="E9" s="26">
        <f>ROUND(((D9-C9)/C9)*100,2)</f>
        <v>820.7</v>
      </c>
    </row>
    <row r="10" spans="2:5" ht="25" customHeight="1" x14ac:dyDescent="0.35">
      <c r="B10" s="25">
        <v>5</v>
      </c>
      <c r="C10" s="45">
        <v>75371.3</v>
      </c>
      <c r="D10" s="19">
        <v>750000</v>
      </c>
      <c r="E10" s="26">
        <f>ROUND(((D10-C10)/C10)*100,2)</f>
        <v>895.07</v>
      </c>
    </row>
    <row r="13" spans="2:5" ht="15.5" x14ac:dyDescent="0.35">
      <c r="B13" s="39" t="s">
        <v>66</v>
      </c>
      <c r="C13" s="1"/>
    </row>
    <row r="14" spans="2:5" ht="5" customHeight="1" x14ac:dyDescent="0.35"/>
    <row r="15" spans="2:5" x14ac:dyDescent="0.35">
      <c r="B15" s="40" t="s">
        <v>40</v>
      </c>
      <c r="C15" s="40" t="s">
        <v>67</v>
      </c>
    </row>
    <row r="16" spans="2:5" ht="25" customHeight="1" x14ac:dyDescent="0.35">
      <c r="B16" s="41" t="s">
        <v>68</v>
      </c>
      <c r="C16" s="42">
        <v>150000</v>
      </c>
    </row>
    <row r="17" spans="2:7" ht="25" customHeight="1" x14ac:dyDescent="0.35">
      <c r="B17" s="41" t="s">
        <v>69</v>
      </c>
      <c r="C17" s="44" t="s">
        <v>71</v>
      </c>
    </row>
    <row r="18" spans="2:7" ht="43.5" x14ac:dyDescent="0.35">
      <c r="B18" s="41" t="s">
        <v>73</v>
      </c>
      <c r="C18" s="44" t="s">
        <v>65</v>
      </c>
    </row>
    <row r="19" spans="2:7" ht="30" customHeight="1" x14ac:dyDescent="0.35">
      <c r="B19" s="41" t="s">
        <v>70</v>
      </c>
      <c r="C19" s="18" t="s">
        <v>72</v>
      </c>
      <c r="G19" s="38"/>
    </row>
    <row r="20" spans="2:7" ht="50" customHeight="1" x14ac:dyDescent="0.35">
      <c r="B20" s="55" t="s">
        <v>334</v>
      </c>
      <c r="C20" s="43" t="s">
        <v>335</v>
      </c>
    </row>
    <row r="21" spans="2:7" ht="30" customHeight="1" x14ac:dyDescent="0.35"/>
    <row r="28" spans="2:7" ht="30" customHeight="1" x14ac:dyDescent="0.35"/>
    <row r="29" spans="2:7" ht="30" customHeight="1" x14ac:dyDescent="0.35"/>
    <row r="30" spans="2:7" ht="30" customHeight="1" x14ac:dyDescent="0.35"/>
    <row r="31" spans="2:7" ht="30" customHeight="1" x14ac:dyDescent="0.35"/>
    <row r="32" spans="2:7" ht="30" customHeight="1" x14ac:dyDescent="0.35"/>
    <row r="33" spans="5:9" ht="30" customHeight="1" x14ac:dyDescent="0.35"/>
    <row r="34" spans="5:9" ht="30" customHeight="1" x14ac:dyDescent="0.35"/>
    <row r="35" spans="5:9" ht="30" customHeight="1" x14ac:dyDescent="0.35"/>
    <row r="36" spans="5:9" ht="30" customHeight="1" x14ac:dyDescent="0.35"/>
    <row r="37" spans="5:9" ht="30" customHeight="1" x14ac:dyDescent="0.35">
      <c r="E37" s="51"/>
      <c r="F37" s="51"/>
      <c r="G37" s="51"/>
      <c r="H37" s="51"/>
      <c r="I37" s="51"/>
    </row>
    <row r="38" spans="5:9" ht="30" customHeight="1" x14ac:dyDescent="0.35">
      <c r="E38" s="51"/>
      <c r="F38" s="51"/>
      <c r="G38" s="51"/>
      <c r="H38" s="51"/>
      <c r="I38" s="51"/>
    </row>
    <row r="39" spans="5:9" ht="30" customHeight="1" x14ac:dyDescent="0.35">
      <c r="E39" s="51"/>
      <c r="F39" s="51"/>
      <c r="G39" s="51"/>
      <c r="H39" s="51"/>
      <c r="I39" s="51"/>
    </row>
    <row r="40" spans="5:9" ht="30" customHeight="1" x14ac:dyDescent="0.35">
      <c r="E40" s="51"/>
      <c r="F40" s="51"/>
      <c r="G40" s="51"/>
      <c r="H40" s="51"/>
      <c r="I40" s="51"/>
    </row>
    <row r="41" spans="5:9" ht="30" customHeight="1" x14ac:dyDescent="0.35">
      <c r="E41" s="51"/>
      <c r="F41" s="51"/>
      <c r="G41" s="51"/>
      <c r="H41" s="51"/>
      <c r="I41" s="51"/>
    </row>
    <row r="42" spans="5:9" ht="30" customHeight="1" x14ac:dyDescent="0.35">
      <c r="E42" s="51"/>
      <c r="F42" s="51"/>
      <c r="G42" s="51"/>
      <c r="H42" s="51"/>
      <c r="I42" s="51"/>
    </row>
    <row r="43" spans="5:9" ht="30" customHeight="1" x14ac:dyDescent="0.35">
      <c r="E43" s="51"/>
      <c r="F43" s="51"/>
      <c r="G43" s="51"/>
      <c r="H43" s="51"/>
      <c r="I43" s="51"/>
    </row>
    <row r="44" spans="5:9" ht="30" customHeight="1" x14ac:dyDescent="0.35">
      <c r="E44" s="51"/>
      <c r="F44" s="51"/>
      <c r="G44" s="51"/>
      <c r="H44" s="51"/>
      <c r="I44" s="51"/>
    </row>
    <row r="45" spans="5:9" ht="30" customHeight="1" x14ac:dyDescent="0.35">
      <c r="E45" s="51"/>
      <c r="F45" s="51"/>
      <c r="G45" s="51"/>
      <c r="H45" s="51"/>
      <c r="I45" s="51"/>
    </row>
    <row r="46" spans="5:9" ht="30" customHeight="1" x14ac:dyDescent="0.35">
      <c r="E46" s="51"/>
      <c r="F46" s="51"/>
      <c r="G46" s="51"/>
      <c r="H46" s="51"/>
      <c r="I46" s="51"/>
    </row>
    <row r="47" spans="5:9" ht="30" customHeight="1" x14ac:dyDescent="0.35">
      <c r="E47" s="51"/>
      <c r="F47" s="51"/>
      <c r="G47" s="51"/>
      <c r="H47" s="51"/>
      <c r="I47" s="51"/>
    </row>
    <row r="48" spans="5:9" ht="30" customHeight="1" x14ac:dyDescent="0.35">
      <c r="E48" s="51"/>
      <c r="F48" s="51"/>
      <c r="G48" s="51"/>
      <c r="H48" s="51"/>
      <c r="I48" s="51"/>
    </row>
    <row r="49" spans="6:9" ht="30" customHeight="1" x14ac:dyDescent="0.35">
      <c r="F49" s="51"/>
      <c r="G49" s="51"/>
      <c r="H49" s="51"/>
      <c r="I49" s="5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H83"/>
  <sheetViews>
    <sheetView topLeftCell="A58" zoomScaleNormal="100" workbookViewId="0">
      <selection activeCell="B49" sqref="B49"/>
    </sheetView>
  </sheetViews>
  <sheetFormatPr baseColWidth="10" defaultColWidth="8.7265625" defaultRowHeight="14.5" x14ac:dyDescent="0.35"/>
  <cols>
    <col min="1" max="1" width="40.6328125" customWidth="1"/>
    <col min="2" max="2" width="50.6328125" customWidth="1"/>
    <col min="3" max="3" width="27.6328125" bestFit="1" customWidth="1"/>
    <col min="4" max="4" width="30.6328125" customWidth="1"/>
    <col min="5" max="5" width="24.36328125" bestFit="1" customWidth="1"/>
    <col min="6" max="6" width="29.90625" bestFit="1" customWidth="1"/>
    <col min="7" max="8" width="30.6328125" customWidth="1"/>
  </cols>
  <sheetData>
    <row r="5" spans="1:8" ht="14.5" customHeight="1" x14ac:dyDescent="0.35"/>
    <row r="7" spans="1:8" ht="23.5" x14ac:dyDescent="0.55000000000000004">
      <c r="B7" s="66" t="s">
        <v>188</v>
      </c>
      <c r="C7" s="1"/>
      <c r="D7" s="1"/>
      <c r="E7" s="1"/>
      <c r="F7" s="1"/>
    </row>
    <row r="10" spans="1:8" ht="20" x14ac:dyDescent="0.35">
      <c r="A10" s="67" t="s">
        <v>162</v>
      </c>
      <c r="B10" s="68"/>
      <c r="C10" s="68"/>
      <c r="D10" s="69"/>
      <c r="E10" s="68"/>
      <c r="F10" s="68"/>
      <c r="G10" s="68"/>
      <c r="H10" s="70"/>
    </row>
    <row r="11" spans="1:8" x14ac:dyDescent="0.35">
      <c r="A11" s="158"/>
      <c r="B11" s="158"/>
      <c r="C11" s="158"/>
      <c r="D11" s="158"/>
      <c r="E11" s="158"/>
      <c r="F11" s="158"/>
      <c r="G11" s="158"/>
      <c r="H11" s="158"/>
    </row>
    <row r="12" spans="1:8" x14ac:dyDescent="0.35">
      <c r="A12" s="102" t="s">
        <v>115</v>
      </c>
      <c r="B12" s="101" t="s">
        <v>163</v>
      </c>
      <c r="C12" s="71"/>
      <c r="D12" s="71"/>
      <c r="E12" s="71"/>
      <c r="F12" s="71"/>
      <c r="G12" s="71"/>
      <c r="H12" s="71"/>
    </row>
    <row r="13" spans="1:8" ht="30" customHeight="1" x14ac:dyDescent="0.35">
      <c r="A13" s="103" t="s">
        <v>57</v>
      </c>
      <c r="B13" s="159" t="s">
        <v>164</v>
      </c>
      <c r="C13" s="159"/>
      <c r="D13" s="159"/>
      <c r="E13" s="159"/>
      <c r="F13" s="159"/>
      <c r="G13" s="159"/>
      <c r="H13" s="159"/>
    </row>
    <row r="14" spans="1:8" x14ac:dyDescent="0.35">
      <c r="A14" s="104" t="s">
        <v>116</v>
      </c>
      <c r="B14" s="160" t="s">
        <v>165</v>
      </c>
      <c r="C14" s="160"/>
      <c r="D14" s="160"/>
      <c r="E14" s="160"/>
      <c r="F14" s="160"/>
      <c r="G14" s="160"/>
      <c r="H14" s="160"/>
    </row>
    <row r="15" spans="1:8" x14ac:dyDescent="0.35">
      <c r="A15" s="103" t="s">
        <v>117</v>
      </c>
      <c r="B15" s="159">
        <v>45839</v>
      </c>
      <c r="C15" s="159"/>
      <c r="D15" s="159"/>
      <c r="E15" s="159"/>
      <c r="F15" s="159"/>
      <c r="G15" s="159"/>
      <c r="H15" s="159"/>
    </row>
    <row r="16" spans="1:8" x14ac:dyDescent="0.35">
      <c r="A16" s="105" t="s">
        <v>118</v>
      </c>
      <c r="B16" s="161">
        <v>45839</v>
      </c>
      <c r="C16" s="159"/>
      <c r="D16" s="159"/>
      <c r="E16" s="159"/>
      <c r="F16" s="159"/>
      <c r="G16" s="159"/>
      <c r="H16" s="159"/>
    </row>
    <row r="17" spans="1:8" x14ac:dyDescent="0.35">
      <c r="A17" s="106"/>
      <c r="B17" s="74"/>
      <c r="C17" s="74"/>
      <c r="D17" s="74"/>
      <c r="E17" s="74"/>
      <c r="F17" s="74"/>
      <c r="G17" s="74"/>
      <c r="H17" s="74"/>
    </row>
    <row r="18" spans="1:8" x14ac:dyDescent="0.35">
      <c r="A18" s="102" t="s">
        <v>166</v>
      </c>
      <c r="B18" s="75" t="s">
        <v>119</v>
      </c>
      <c r="C18" s="75" t="s">
        <v>120</v>
      </c>
      <c r="D18" s="75" t="s">
        <v>121</v>
      </c>
      <c r="E18" s="75" t="s">
        <v>122</v>
      </c>
      <c r="F18" s="75" t="s">
        <v>123</v>
      </c>
      <c r="G18" s="75" t="s">
        <v>124</v>
      </c>
      <c r="H18" s="75" t="s">
        <v>125</v>
      </c>
    </row>
    <row r="19" spans="1:8" x14ac:dyDescent="0.35">
      <c r="A19" s="105" t="s">
        <v>126</v>
      </c>
      <c r="B19" s="72" t="s">
        <v>167</v>
      </c>
      <c r="C19" s="76" t="s">
        <v>168</v>
      </c>
      <c r="D19" s="76" t="s">
        <v>170</v>
      </c>
      <c r="E19" s="76" t="s">
        <v>127</v>
      </c>
      <c r="F19" s="76" t="s">
        <v>128</v>
      </c>
      <c r="G19" s="76" t="s">
        <v>129</v>
      </c>
      <c r="H19" s="96" t="s">
        <v>171</v>
      </c>
    </row>
    <row r="20" spans="1:8" x14ac:dyDescent="0.35">
      <c r="A20" s="104" t="s">
        <v>130</v>
      </c>
      <c r="B20" s="77" t="s">
        <v>169</v>
      </c>
      <c r="C20" s="73" t="s">
        <v>168</v>
      </c>
      <c r="D20" s="73" t="s">
        <v>170</v>
      </c>
      <c r="E20" s="73" t="s">
        <v>127</v>
      </c>
      <c r="F20" s="73" t="s">
        <v>128</v>
      </c>
      <c r="G20" s="78" t="s">
        <v>129</v>
      </c>
      <c r="H20" s="97" t="s">
        <v>172</v>
      </c>
    </row>
    <row r="21" spans="1:8" x14ac:dyDescent="0.35">
      <c r="A21" s="107" t="s">
        <v>173</v>
      </c>
      <c r="B21" s="79" t="s">
        <v>174</v>
      </c>
      <c r="C21" s="80"/>
      <c r="D21" s="80"/>
      <c r="E21" s="80"/>
      <c r="F21" s="80"/>
      <c r="G21" s="72"/>
      <c r="H21" s="98" t="s">
        <v>175</v>
      </c>
    </row>
    <row r="22" spans="1:8" x14ac:dyDescent="0.35">
      <c r="A22" s="108"/>
      <c r="B22" s="81"/>
      <c r="C22" s="81"/>
      <c r="D22" s="81"/>
      <c r="E22" s="81"/>
      <c r="F22" s="81"/>
      <c r="G22" s="81"/>
      <c r="H22" s="81"/>
    </row>
    <row r="23" spans="1:8" x14ac:dyDescent="0.35">
      <c r="A23" s="102" t="s">
        <v>176</v>
      </c>
      <c r="B23" s="71"/>
      <c r="C23" s="71"/>
      <c r="D23" s="71"/>
      <c r="E23" s="71"/>
      <c r="F23" s="71"/>
      <c r="G23" s="71"/>
      <c r="H23" s="71"/>
    </row>
    <row r="24" spans="1:8" x14ac:dyDescent="0.35">
      <c r="A24" s="104" t="s">
        <v>131</v>
      </c>
      <c r="B24" s="157" t="s">
        <v>177</v>
      </c>
      <c r="C24" s="157"/>
      <c r="D24" s="157"/>
      <c r="E24" s="157"/>
      <c r="F24" s="157"/>
      <c r="G24" s="157"/>
      <c r="H24" s="157"/>
    </row>
    <row r="25" spans="1:8" x14ac:dyDescent="0.35">
      <c r="A25" s="103" t="s">
        <v>132</v>
      </c>
      <c r="B25" s="143" t="s">
        <v>178</v>
      </c>
      <c r="C25" s="143"/>
      <c r="D25" s="143"/>
      <c r="E25" s="143"/>
      <c r="F25" s="143"/>
      <c r="G25" s="143"/>
      <c r="H25" s="143"/>
    </row>
    <row r="26" spans="1:8" x14ac:dyDescent="0.35">
      <c r="A26" s="103" t="s">
        <v>133</v>
      </c>
      <c r="B26" s="157" t="s">
        <v>203</v>
      </c>
      <c r="C26" s="157"/>
      <c r="D26" s="157"/>
      <c r="E26" s="157"/>
      <c r="F26" s="157"/>
      <c r="G26" s="157"/>
      <c r="H26" s="157"/>
    </row>
    <row r="27" spans="1:8" x14ac:dyDescent="0.35">
      <c r="A27" s="107" t="s">
        <v>134</v>
      </c>
      <c r="B27" s="143" t="s">
        <v>179</v>
      </c>
      <c r="C27" s="143"/>
      <c r="D27" s="143"/>
      <c r="E27" s="143"/>
      <c r="F27" s="143"/>
      <c r="G27" s="143"/>
      <c r="H27" s="143"/>
    </row>
    <row r="28" spans="1:8" x14ac:dyDescent="0.35">
      <c r="A28" s="109"/>
      <c r="B28" s="74"/>
      <c r="C28" s="74"/>
      <c r="D28" s="74"/>
      <c r="E28" s="74"/>
      <c r="F28" s="74"/>
      <c r="G28" s="74"/>
      <c r="H28" s="74"/>
    </row>
    <row r="29" spans="1:8" x14ac:dyDescent="0.35">
      <c r="A29" s="110" t="s">
        <v>180</v>
      </c>
      <c r="B29" s="140" t="s">
        <v>75</v>
      </c>
      <c r="C29" s="140"/>
      <c r="D29" s="140"/>
      <c r="E29" s="162" t="s">
        <v>12</v>
      </c>
      <c r="F29" s="163"/>
      <c r="G29" s="163"/>
      <c r="H29" s="163"/>
    </row>
    <row r="30" spans="1:8" x14ac:dyDescent="0.35">
      <c r="A30" s="105" t="s">
        <v>135</v>
      </c>
      <c r="B30" s="141" t="s">
        <v>136</v>
      </c>
      <c r="C30" s="141"/>
      <c r="D30" s="141"/>
      <c r="E30" s="156" t="s">
        <v>137</v>
      </c>
      <c r="F30" s="157"/>
      <c r="G30" s="157"/>
      <c r="H30" s="157"/>
    </row>
    <row r="31" spans="1:8" x14ac:dyDescent="0.35">
      <c r="A31" s="105" t="s">
        <v>181</v>
      </c>
      <c r="B31" s="138" t="s">
        <v>182</v>
      </c>
      <c r="C31" s="138"/>
      <c r="D31" s="138"/>
      <c r="E31" s="156" t="s">
        <v>186</v>
      </c>
      <c r="F31" s="157"/>
      <c r="G31" s="157"/>
      <c r="H31" s="157"/>
    </row>
    <row r="32" spans="1:8" x14ac:dyDescent="0.35">
      <c r="A32" s="105" t="s">
        <v>138</v>
      </c>
      <c r="B32" s="141" t="s">
        <v>183</v>
      </c>
      <c r="C32" s="141"/>
      <c r="D32" s="141"/>
      <c r="E32" s="156" t="s">
        <v>139</v>
      </c>
      <c r="F32" s="157"/>
      <c r="G32" s="157"/>
      <c r="H32" s="157"/>
    </row>
    <row r="33" spans="1:8" x14ac:dyDescent="0.35">
      <c r="A33" s="107" t="s">
        <v>184</v>
      </c>
      <c r="B33" s="99" t="s">
        <v>185</v>
      </c>
      <c r="C33" s="99"/>
      <c r="D33" s="99"/>
      <c r="E33" s="100" t="s">
        <v>29</v>
      </c>
      <c r="F33" s="100"/>
      <c r="G33" s="100"/>
      <c r="H33" s="100"/>
    </row>
    <row r="34" spans="1:8" x14ac:dyDescent="0.35">
      <c r="A34" s="108"/>
      <c r="B34" s="81"/>
      <c r="C34" s="81"/>
      <c r="D34" s="81"/>
      <c r="E34" s="81"/>
      <c r="F34" s="81"/>
      <c r="G34" s="81"/>
      <c r="H34" s="81"/>
    </row>
    <row r="35" spans="1:8" x14ac:dyDescent="0.35">
      <c r="A35" s="110" t="s">
        <v>140</v>
      </c>
      <c r="B35" s="140" t="s">
        <v>75</v>
      </c>
      <c r="C35" s="140"/>
      <c r="D35" s="140"/>
      <c r="E35" s="164" t="s">
        <v>141</v>
      </c>
      <c r="F35" s="165"/>
      <c r="G35" s="165"/>
      <c r="H35" s="165"/>
    </row>
    <row r="36" spans="1:8" x14ac:dyDescent="0.35">
      <c r="A36" s="104" t="s">
        <v>142</v>
      </c>
      <c r="B36" s="138" t="s">
        <v>187</v>
      </c>
      <c r="C36" s="138"/>
      <c r="D36" s="138"/>
      <c r="E36" s="166"/>
      <c r="F36" s="167"/>
      <c r="G36" s="167"/>
      <c r="H36" s="167"/>
    </row>
    <row r="37" spans="1:8" x14ac:dyDescent="0.35">
      <c r="A37" s="106"/>
      <c r="B37" s="74"/>
      <c r="C37" s="74"/>
      <c r="D37" s="74"/>
      <c r="E37" s="74"/>
      <c r="F37" s="74"/>
      <c r="G37" s="74"/>
      <c r="H37" s="74"/>
    </row>
    <row r="38" spans="1:8" x14ac:dyDescent="0.35">
      <c r="A38" s="110" t="s">
        <v>189</v>
      </c>
      <c r="B38" s="137" t="s">
        <v>143</v>
      </c>
      <c r="C38" s="137"/>
      <c r="D38" s="137"/>
      <c r="E38" s="162" t="s">
        <v>141</v>
      </c>
      <c r="F38" s="163"/>
      <c r="G38" s="163"/>
      <c r="H38" s="163"/>
    </row>
    <row r="39" spans="1:8" x14ac:dyDescent="0.35">
      <c r="A39" s="104" t="s">
        <v>190</v>
      </c>
      <c r="B39" s="138" t="s">
        <v>191</v>
      </c>
      <c r="C39" s="138"/>
      <c r="D39" s="138"/>
      <c r="E39" s="135" t="s">
        <v>144</v>
      </c>
      <c r="F39" s="136"/>
      <c r="G39" s="136"/>
      <c r="H39" s="136"/>
    </row>
    <row r="40" spans="1:8" ht="27" customHeight="1" x14ac:dyDescent="0.35">
      <c r="A40" s="103" t="s">
        <v>192</v>
      </c>
      <c r="B40" s="139" t="s">
        <v>193</v>
      </c>
      <c r="C40" s="139"/>
      <c r="D40" s="139"/>
      <c r="E40" s="152" t="s">
        <v>145</v>
      </c>
      <c r="F40" s="153"/>
      <c r="G40" s="153"/>
      <c r="H40" s="153"/>
    </row>
    <row r="41" spans="1:8" x14ac:dyDescent="0.35">
      <c r="A41" s="107" t="s">
        <v>146</v>
      </c>
      <c r="B41" s="138" t="s">
        <v>194</v>
      </c>
      <c r="C41" s="138"/>
      <c r="D41" s="138"/>
      <c r="E41" s="135" t="s">
        <v>147</v>
      </c>
      <c r="F41" s="136"/>
      <c r="G41" s="136"/>
      <c r="H41" s="136"/>
    </row>
    <row r="42" spans="1:8" x14ac:dyDescent="0.35">
      <c r="A42" s="106"/>
      <c r="B42" s="82"/>
      <c r="C42" s="82"/>
      <c r="D42" s="82"/>
      <c r="E42" s="74"/>
      <c r="F42" s="74"/>
      <c r="G42" s="74"/>
      <c r="H42" s="74"/>
    </row>
    <row r="43" spans="1:8" x14ac:dyDescent="0.35">
      <c r="A43" s="110" t="s">
        <v>60</v>
      </c>
      <c r="B43" s="140" t="s">
        <v>148</v>
      </c>
      <c r="C43" s="140"/>
      <c r="D43" s="140"/>
      <c r="E43" s="164" t="s">
        <v>141</v>
      </c>
      <c r="F43" s="165"/>
      <c r="G43" s="165"/>
      <c r="H43" s="165"/>
    </row>
    <row r="44" spans="1:8" x14ac:dyDescent="0.35">
      <c r="A44" s="105" t="s">
        <v>144</v>
      </c>
      <c r="B44" s="147" t="s">
        <v>195</v>
      </c>
      <c r="C44" s="148"/>
      <c r="D44" s="149"/>
      <c r="E44" s="154"/>
      <c r="F44" s="155"/>
      <c r="G44" s="155"/>
      <c r="H44" s="155"/>
    </row>
    <row r="45" spans="1:8" x14ac:dyDescent="0.35">
      <c r="A45" s="105" t="s">
        <v>149</v>
      </c>
      <c r="B45" s="142" t="s">
        <v>196</v>
      </c>
      <c r="C45" s="143"/>
      <c r="D45" s="144"/>
      <c r="E45" s="145"/>
      <c r="F45" s="146"/>
      <c r="G45" s="146"/>
      <c r="H45" s="146"/>
    </row>
    <row r="46" spans="1:8" x14ac:dyDescent="0.35">
      <c r="A46" s="107" t="s">
        <v>198</v>
      </c>
      <c r="B46" s="83" t="s">
        <v>199</v>
      </c>
      <c r="C46" s="76"/>
      <c r="D46" s="84"/>
      <c r="E46" s="85"/>
      <c r="F46" s="86"/>
      <c r="G46" s="86"/>
      <c r="H46" s="86"/>
    </row>
    <row r="47" spans="1:8" x14ac:dyDescent="0.35">
      <c r="A47" s="107" t="s">
        <v>150</v>
      </c>
      <c r="B47" s="147" t="s">
        <v>197</v>
      </c>
      <c r="C47" s="148"/>
      <c r="D47" s="149"/>
      <c r="E47" s="150"/>
      <c r="F47" s="151"/>
      <c r="G47" s="151"/>
      <c r="H47" s="151"/>
    </row>
    <row r="48" spans="1:8" x14ac:dyDescent="0.35">
      <c r="A48" s="95"/>
      <c r="E48" s="87"/>
    </row>
    <row r="49" spans="1:8" x14ac:dyDescent="0.35">
      <c r="A49" s="111" t="s">
        <v>151</v>
      </c>
      <c r="B49" s="88"/>
      <c r="C49" s="89" t="s">
        <v>152</v>
      </c>
      <c r="D49" s="90"/>
      <c r="E49" s="90"/>
      <c r="F49" s="91" t="s">
        <v>153</v>
      </c>
      <c r="G49" s="90"/>
      <c r="H49" s="90"/>
    </row>
    <row r="50" spans="1:8" ht="29" x14ac:dyDescent="0.35">
      <c r="A50" s="107" t="s">
        <v>154</v>
      </c>
      <c r="B50" s="92" t="s">
        <v>33</v>
      </c>
      <c r="C50" s="93"/>
      <c r="D50" s="93"/>
      <c r="E50" s="94" t="s">
        <v>202</v>
      </c>
      <c r="F50" s="93"/>
      <c r="G50" s="93"/>
      <c r="H50" s="93"/>
    </row>
    <row r="51" spans="1:8" x14ac:dyDescent="0.35">
      <c r="A51" s="107" t="s">
        <v>200</v>
      </c>
      <c r="B51" s="92" t="s">
        <v>155</v>
      </c>
      <c r="C51" s="93"/>
      <c r="D51" s="93"/>
      <c r="E51" s="94" t="s">
        <v>201</v>
      </c>
      <c r="F51" s="93"/>
      <c r="G51" s="93"/>
      <c r="H51" s="93"/>
    </row>
    <row r="52" spans="1:8" ht="29" x14ac:dyDescent="0.35">
      <c r="A52" s="107" t="s">
        <v>156</v>
      </c>
      <c r="B52" s="92" t="s">
        <v>155</v>
      </c>
      <c r="C52" s="93"/>
      <c r="D52" s="93"/>
      <c r="E52" s="94" t="s">
        <v>157</v>
      </c>
      <c r="F52" s="93"/>
      <c r="G52" s="93"/>
      <c r="H52" s="93"/>
    </row>
    <row r="77" spans="1:6" ht="18.5" x14ac:dyDescent="0.45">
      <c r="A77" s="1"/>
      <c r="B77" s="27" t="s">
        <v>56</v>
      </c>
      <c r="C77" s="1"/>
      <c r="D77" s="1"/>
      <c r="E77" s="1"/>
      <c r="F77" s="1"/>
    </row>
    <row r="79" spans="1:6" x14ac:dyDescent="0.35">
      <c r="A79" s="28" t="s">
        <v>57</v>
      </c>
      <c r="B79" s="28" t="s">
        <v>58</v>
      </c>
      <c r="C79" s="29" t="s">
        <v>11</v>
      </c>
      <c r="D79" s="28" t="s">
        <v>59</v>
      </c>
      <c r="E79" s="28" t="s">
        <v>12</v>
      </c>
      <c r="F79" s="28" t="s">
        <v>60</v>
      </c>
    </row>
    <row r="80" spans="1:6" ht="30" customHeight="1" x14ac:dyDescent="0.35">
      <c r="A80" s="36" t="s">
        <v>13</v>
      </c>
      <c r="B80" s="36" t="s">
        <v>16</v>
      </c>
      <c r="C80" s="37" t="s">
        <v>20</v>
      </c>
      <c r="D80" s="36" t="s">
        <v>23</v>
      </c>
      <c r="E80" s="36" t="s">
        <v>27</v>
      </c>
      <c r="F80" s="36"/>
    </row>
    <row r="81" spans="1:6" ht="30" customHeight="1" x14ac:dyDescent="0.35">
      <c r="A81" s="30" t="s">
        <v>61</v>
      </c>
      <c r="B81" s="30" t="s">
        <v>17</v>
      </c>
      <c r="C81" s="30" t="s">
        <v>21</v>
      </c>
      <c r="D81" s="30" t="s">
        <v>24</v>
      </c>
      <c r="E81" s="31" t="s">
        <v>28</v>
      </c>
      <c r="F81" s="30" t="s">
        <v>62</v>
      </c>
    </row>
    <row r="82" spans="1:6" ht="30" customHeight="1" x14ac:dyDescent="0.35">
      <c r="A82" s="34" t="s">
        <v>14</v>
      </c>
      <c r="B82" s="34" t="s">
        <v>18</v>
      </c>
      <c r="C82" s="34" t="s">
        <v>22</v>
      </c>
      <c r="D82" s="34" t="s">
        <v>25</v>
      </c>
      <c r="E82" s="35" t="s">
        <v>29</v>
      </c>
      <c r="F82" s="34"/>
    </row>
    <row r="83" spans="1:6" ht="30" customHeight="1" x14ac:dyDescent="0.35">
      <c r="A83" s="32" t="s">
        <v>15</v>
      </c>
      <c r="B83" s="32" t="s">
        <v>19</v>
      </c>
      <c r="C83" s="32" t="s">
        <v>63</v>
      </c>
      <c r="D83" s="32" t="s">
        <v>26</v>
      </c>
      <c r="E83" s="33" t="s">
        <v>30</v>
      </c>
      <c r="F83" s="32" t="s">
        <v>64</v>
      </c>
    </row>
  </sheetData>
  <mergeCells count="37">
    <mergeCell ref="B27:H27"/>
    <mergeCell ref="B24:H24"/>
    <mergeCell ref="B25:H25"/>
    <mergeCell ref="B26:H26"/>
    <mergeCell ref="B43:D43"/>
    <mergeCell ref="E43:H43"/>
    <mergeCell ref="B41:D41"/>
    <mergeCell ref="E41:H41"/>
    <mergeCell ref="E38:H38"/>
    <mergeCell ref="B35:D35"/>
    <mergeCell ref="E35:H35"/>
    <mergeCell ref="B36:D36"/>
    <mergeCell ref="E36:H36"/>
    <mergeCell ref="B32:D32"/>
    <mergeCell ref="E32:H32"/>
    <mergeCell ref="E31:H31"/>
    <mergeCell ref="A11:H11"/>
    <mergeCell ref="B13:H13"/>
    <mergeCell ref="B14:H14"/>
    <mergeCell ref="B15:H15"/>
    <mergeCell ref="B16:H16"/>
    <mergeCell ref="B45:D45"/>
    <mergeCell ref="E45:H45"/>
    <mergeCell ref="B47:D47"/>
    <mergeCell ref="E47:H47"/>
    <mergeCell ref="E40:H40"/>
    <mergeCell ref="B44:D44"/>
    <mergeCell ref="E44:H44"/>
    <mergeCell ref="E39:H39"/>
    <mergeCell ref="B38:D38"/>
    <mergeCell ref="B39:D39"/>
    <mergeCell ref="B40:D40"/>
    <mergeCell ref="B29:D29"/>
    <mergeCell ref="B30:D30"/>
    <mergeCell ref="B31:D31"/>
    <mergeCell ref="E30:H30"/>
    <mergeCell ref="E29:H29"/>
  </mergeCells>
  <hyperlinks>
    <hyperlink ref="H20" r:id="rId1" xr:uid="{AB7969CE-05D4-408C-AD4D-29736F84D37A}"/>
    <hyperlink ref="H19" r:id="rId2" xr:uid="{14445BF8-BD10-47E6-BE08-E7CB179E19B5}"/>
    <hyperlink ref="H21" r:id="rId3" xr:uid="{8C52E5DD-36CE-488D-96DF-CC4EEC514514}"/>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I23"/>
  <sheetViews>
    <sheetView topLeftCell="A22" workbookViewId="0">
      <selection activeCell="H17" sqref="H17"/>
    </sheetView>
  </sheetViews>
  <sheetFormatPr baseColWidth="10" defaultColWidth="8.7265625" defaultRowHeight="14.5" x14ac:dyDescent="0.35"/>
  <cols>
    <col min="2" max="2" width="22.6328125" bestFit="1" customWidth="1"/>
    <col min="3" max="3" width="24.90625" bestFit="1" customWidth="1"/>
    <col min="4" max="4" width="30.6328125" customWidth="1"/>
    <col min="5" max="5" width="15.6328125" customWidth="1"/>
    <col min="6" max="6" width="14.36328125" bestFit="1" customWidth="1"/>
    <col min="7" max="7" width="14.6328125" customWidth="1"/>
    <col min="8" max="9" width="30.6328125" customWidth="1"/>
  </cols>
  <sheetData>
    <row r="3" spans="2:9" ht="18.5" x14ac:dyDescent="0.45">
      <c r="B3" s="1"/>
      <c r="C3" s="1"/>
      <c r="D3" s="46" t="s">
        <v>204</v>
      </c>
      <c r="E3" s="1"/>
      <c r="F3" s="1"/>
      <c r="G3" s="1"/>
      <c r="H3" s="1"/>
      <c r="I3" s="1"/>
    </row>
    <row r="4" spans="2:9" ht="8" customHeight="1" x14ac:dyDescent="0.35"/>
    <row r="5" spans="2:9" ht="43.5" x14ac:dyDescent="0.35">
      <c r="B5" s="112" t="s">
        <v>205</v>
      </c>
      <c r="C5" s="112" t="s">
        <v>231</v>
      </c>
      <c r="D5" s="112" t="s">
        <v>230</v>
      </c>
      <c r="E5" s="113" t="s">
        <v>207</v>
      </c>
      <c r="F5" s="113" t="s">
        <v>208</v>
      </c>
      <c r="G5" s="112" t="s">
        <v>209</v>
      </c>
      <c r="H5" s="112" t="s">
        <v>228</v>
      </c>
      <c r="I5" s="112" t="s">
        <v>229</v>
      </c>
    </row>
    <row r="6" spans="2:9" x14ac:dyDescent="0.35">
      <c r="B6" s="114" t="s">
        <v>225</v>
      </c>
      <c r="C6" s="114" t="s">
        <v>226</v>
      </c>
      <c r="D6" s="115" t="s">
        <v>227</v>
      </c>
      <c r="E6" s="115"/>
      <c r="F6" s="115"/>
      <c r="G6" s="114"/>
      <c r="H6" s="114"/>
      <c r="I6" s="114"/>
    </row>
    <row r="7" spans="2:9" ht="58" x14ac:dyDescent="0.35">
      <c r="B7" s="33" t="s">
        <v>210</v>
      </c>
      <c r="C7" s="32" t="s">
        <v>211</v>
      </c>
      <c r="D7" s="32" t="s">
        <v>234</v>
      </c>
      <c r="E7" s="33">
        <v>2</v>
      </c>
      <c r="F7" s="33">
        <v>3</v>
      </c>
      <c r="G7" s="33">
        <v>6</v>
      </c>
      <c r="H7" s="32" t="s">
        <v>212</v>
      </c>
      <c r="I7" s="32" t="s">
        <v>213</v>
      </c>
    </row>
    <row r="8" spans="2:9" ht="58" x14ac:dyDescent="0.35">
      <c r="B8" s="30" t="s">
        <v>214</v>
      </c>
      <c r="C8" s="30" t="s">
        <v>240</v>
      </c>
      <c r="D8" s="30" t="s">
        <v>233</v>
      </c>
      <c r="E8" s="31">
        <v>1</v>
      </c>
      <c r="F8" s="31">
        <v>2</v>
      </c>
      <c r="G8" s="31">
        <v>2</v>
      </c>
      <c r="H8" s="30" t="s">
        <v>241</v>
      </c>
      <c r="I8" s="30" t="s">
        <v>242</v>
      </c>
    </row>
    <row r="9" spans="2:9" ht="40" customHeight="1" x14ac:dyDescent="0.35">
      <c r="B9" s="30" t="s">
        <v>235</v>
      </c>
      <c r="C9" s="30" t="s">
        <v>236</v>
      </c>
      <c r="D9" s="30" t="s">
        <v>237</v>
      </c>
      <c r="E9" s="31">
        <v>2</v>
      </c>
      <c r="F9" s="31">
        <v>2</v>
      </c>
      <c r="G9" s="31">
        <v>4</v>
      </c>
      <c r="H9" s="30" t="s">
        <v>238</v>
      </c>
      <c r="I9" s="30" t="s">
        <v>239</v>
      </c>
    </row>
    <row r="10" spans="2:9" ht="29" x14ac:dyDescent="0.35">
      <c r="B10" s="31" t="s">
        <v>85</v>
      </c>
      <c r="C10" s="30" t="s">
        <v>243</v>
      </c>
      <c r="D10" s="30" t="s">
        <v>215</v>
      </c>
      <c r="E10" s="31">
        <v>3</v>
      </c>
      <c r="F10" s="31">
        <v>2</v>
      </c>
      <c r="G10" s="31">
        <v>6</v>
      </c>
      <c r="H10" s="30" t="s">
        <v>216</v>
      </c>
      <c r="I10" s="30" t="s">
        <v>217</v>
      </c>
    </row>
    <row r="11" spans="2:9" ht="43.5" x14ac:dyDescent="0.35">
      <c r="B11" s="31" t="s">
        <v>218</v>
      </c>
      <c r="C11" s="30" t="s">
        <v>245</v>
      </c>
      <c r="D11" s="30" t="s">
        <v>244</v>
      </c>
      <c r="E11" s="31">
        <v>2</v>
      </c>
      <c r="F11" s="31">
        <v>2</v>
      </c>
      <c r="G11" s="31">
        <v>4</v>
      </c>
      <c r="H11" s="30" t="s">
        <v>232</v>
      </c>
      <c r="I11" s="30" t="s">
        <v>219</v>
      </c>
    </row>
    <row r="12" spans="2:9" ht="43.5" x14ac:dyDescent="0.35">
      <c r="B12" s="31" t="s">
        <v>220</v>
      </c>
      <c r="C12" s="30" t="s">
        <v>246</v>
      </c>
      <c r="D12" s="30" t="s">
        <v>247</v>
      </c>
      <c r="E12" s="31">
        <v>2</v>
      </c>
      <c r="F12" s="31">
        <v>3</v>
      </c>
      <c r="G12" s="31">
        <v>6</v>
      </c>
      <c r="H12" s="30" t="s">
        <v>221</v>
      </c>
      <c r="I12" s="30" t="s">
        <v>251</v>
      </c>
    </row>
    <row r="13" spans="2:9" ht="55" customHeight="1" x14ac:dyDescent="0.35">
      <c r="B13" s="30" t="s">
        <v>32</v>
      </c>
      <c r="C13" s="30" t="s">
        <v>248</v>
      </c>
      <c r="D13" s="31" t="s">
        <v>249</v>
      </c>
      <c r="E13" s="31">
        <v>1</v>
      </c>
      <c r="F13" s="31">
        <v>2</v>
      </c>
      <c r="G13" s="31">
        <v>2</v>
      </c>
      <c r="H13" s="30" t="s">
        <v>250</v>
      </c>
      <c r="I13" s="30" t="s">
        <v>223</v>
      </c>
    </row>
    <row r="14" spans="2:9" ht="55" customHeight="1" x14ac:dyDescent="0.35"/>
    <row r="15" spans="2:9" ht="20" customHeight="1" x14ac:dyDescent="0.35">
      <c r="B15" s="1"/>
      <c r="C15" s="116" t="s">
        <v>252</v>
      </c>
      <c r="D15" s="1"/>
    </row>
    <row r="16" spans="2:9" ht="8" customHeight="1" x14ac:dyDescent="0.35"/>
    <row r="17" spans="2:4" ht="20" customHeight="1" x14ac:dyDescent="0.35">
      <c r="B17" s="119" t="s">
        <v>31</v>
      </c>
      <c r="C17" s="119" t="s">
        <v>206</v>
      </c>
      <c r="D17" s="119" t="s">
        <v>253</v>
      </c>
    </row>
    <row r="18" spans="2:4" ht="50" customHeight="1" x14ac:dyDescent="0.35">
      <c r="B18" s="120" t="s">
        <v>254</v>
      </c>
      <c r="C18" s="117" t="s">
        <v>255</v>
      </c>
      <c r="D18" s="30" t="s">
        <v>256</v>
      </c>
    </row>
    <row r="19" spans="2:4" ht="50" customHeight="1" x14ac:dyDescent="0.35">
      <c r="B19" s="120" t="s">
        <v>85</v>
      </c>
      <c r="C19" s="118" t="s">
        <v>257</v>
      </c>
      <c r="D19" s="30" t="s">
        <v>258</v>
      </c>
    </row>
    <row r="20" spans="2:4" ht="29" x14ac:dyDescent="0.35">
      <c r="B20" s="120" t="s">
        <v>224</v>
      </c>
      <c r="C20" s="118" t="s">
        <v>259</v>
      </c>
      <c r="D20" s="30" t="s">
        <v>260</v>
      </c>
    </row>
    <row r="21" spans="2:4" ht="29" x14ac:dyDescent="0.35">
      <c r="B21" s="121" t="s">
        <v>261</v>
      </c>
      <c r="C21" s="123" t="s">
        <v>244</v>
      </c>
      <c r="D21" s="122" t="s">
        <v>262</v>
      </c>
    </row>
    <row r="22" spans="2:4" ht="29" x14ac:dyDescent="0.35">
      <c r="B22" s="121" t="s">
        <v>263</v>
      </c>
      <c r="C22" s="124" t="s">
        <v>264</v>
      </c>
      <c r="D22" s="122" t="s">
        <v>265</v>
      </c>
    </row>
    <row r="23" spans="2:4" ht="29" x14ac:dyDescent="0.35">
      <c r="B23" s="121" t="s">
        <v>266</v>
      </c>
      <c r="C23" s="123" t="s">
        <v>222</v>
      </c>
      <c r="D23" s="122" t="s">
        <v>267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BA5C5-BF4D-4A58-A5BC-FE294F56D463}">
  <dimension ref="C4:H36"/>
  <sheetViews>
    <sheetView topLeftCell="A16" workbookViewId="0">
      <selection activeCell="H24" sqref="H24"/>
    </sheetView>
  </sheetViews>
  <sheetFormatPr baseColWidth="10" defaultRowHeight="14.5" x14ac:dyDescent="0.35"/>
  <cols>
    <col min="1" max="1" width="9.36328125" bestFit="1" customWidth="1"/>
    <col min="2" max="2" width="7.1796875" bestFit="1" customWidth="1"/>
    <col min="3" max="3" width="16.6328125" customWidth="1"/>
    <col min="4" max="4" width="7.1796875" bestFit="1" customWidth="1"/>
    <col min="5" max="5" width="28.6328125" bestFit="1" customWidth="1"/>
    <col min="6" max="6" width="34.6328125" bestFit="1" customWidth="1"/>
    <col min="7" max="7" width="11.90625" bestFit="1" customWidth="1"/>
    <col min="8" max="8" width="30.08984375" bestFit="1" customWidth="1"/>
  </cols>
  <sheetData>
    <row r="4" spans="3:8" ht="18.5" x14ac:dyDescent="0.45">
      <c r="C4" s="1"/>
      <c r="D4" s="1"/>
      <c r="E4" s="2" t="s">
        <v>333</v>
      </c>
      <c r="F4" s="1"/>
      <c r="G4" s="1"/>
      <c r="H4" s="1"/>
    </row>
    <row r="6" spans="3:8" x14ac:dyDescent="0.35">
      <c r="C6" s="56" t="s">
        <v>99</v>
      </c>
      <c r="D6" s="56" t="s">
        <v>100</v>
      </c>
      <c r="E6" s="56" t="s">
        <v>101</v>
      </c>
      <c r="F6" s="56" t="s">
        <v>102</v>
      </c>
      <c r="G6" s="56" t="s">
        <v>103</v>
      </c>
      <c r="H6" s="56" t="s">
        <v>104</v>
      </c>
    </row>
    <row r="7" spans="3:8" ht="30" customHeight="1" x14ac:dyDescent="0.35">
      <c r="C7" s="31" t="s">
        <v>312</v>
      </c>
      <c r="D7" s="31" t="s">
        <v>105</v>
      </c>
      <c r="E7" s="30" t="s">
        <v>311</v>
      </c>
      <c r="F7" s="30" t="s">
        <v>332</v>
      </c>
      <c r="G7" s="31">
        <v>6</v>
      </c>
      <c r="H7" s="30" t="s">
        <v>106</v>
      </c>
    </row>
    <row r="8" spans="3:8" ht="30" customHeight="1" x14ac:dyDescent="0.35">
      <c r="C8" s="57"/>
      <c r="D8" s="57"/>
      <c r="E8" s="57"/>
      <c r="F8" s="30" t="s">
        <v>317</v>
      </c>
      <c r="G8" s="31">
        <v>4</v>
      </c>
      <c r="H8" s="30" t="s">
        <v>5</v>
      </c>
    </row>
    <row r="9" spans="3:8" ht="30" customHeight="1" x14ac:dyDescent="0.35">
      <c r="C9" s="57"/>
      <c r="D9" s="57"/>
      <c r="E9" s="57"/>
      <c r="F9" s="30" t="s">
        <v>113</v>
      </c>
      <c r="G9" s="31">
        <v>3</v>
      </c>
      <c r="H9" s="30" t="s">
        <v>6</v>
      </c>
    </row>
    <row r="10" spans="3:8" ht="30" customHeight="1" x14ac:dyDescent="0.35">
      <c r="C10" s="131"/>
      <c r="D10" s="131"/>
      <c r="E10" s="131"/>
      <c r="F10" s="30" t="s">
        <v>114</v>
      </c>
      <c r="G10" s="31">
        <v>3</v>
      </c>
      <c r="H10" s="30" t="s">
        <v>7</v>
      </c>
    </row>
    <row r="11" spans="3:8" ht="30" customHeight="1" x14ac:dyDescent="0.35">
      <c r="C11" s="35" t="s">
        <v>313</v>
      </c>
      <c r="D11" s="35" t="s">
        <v>107</v>
      </c>
      <c r="E11" s="34" t="s">
        <v>318</v>
      </c>
      <c r="F11" s="34" t="s">
        <v>319</v>
      </c>
      <c r="G11" s="35">
        <v>6</v>
      </c>
      <c r="H11" s="34" t="s">
        <v>322</v>
      </c>
    </row>
    <row r="12" spans="3:8" ht="30" customHeight="1" x14ac:dyDescent="0.35">
      <c r="C12" s="58"/>
      <c r="D12" s="58"/>
      <c r="E12" s="58"/>
      <c r="F12" s="34" t="s">
        <v>320</v>
      </c>
      <c r="G12" s="35">
        <v>3</v>
      </c>
      <c r="H12" s="34" t="s">
        <v>5</v>
      </c>
    </row>
    <row r="13" spans="3:8" ht="30" customHeight="1" x14ac:dyDescent="0.35">
      <c r="C13" s="58"/>
      <c r="D13" s="58"/>
      <c r="E13" s="58"/>
      <c r="F13" s="34" t="s">
        <v>321</v>
      </c>
      <c r="G13" s="35">
        <v>3</v>
      </c>
      <c r="H13" s="34" t="s">
        <v>109</v>
      </c>
    </row>
    <row r="14" spans="3:8" ht="30" customHeight="1" x14ac:dyDescent="0.35">
      <c r="C14" s="59" t="s">
        <v>314</v>
      </c>
      <c r="D14" s="59" t="s">
        <v>108</v>
      </c>
      <c r="E14" s="60" t="s">
        <v>323</v>
      </c>
      <c r="F14" s="60" t="s">
        <v>324</v>
      </c>
      <c r="G14" s="59">
        <v>6</v>
      </c>
      <c r="H14" s="60" t="s">
        <v>327</v>
      </c>
    </row>
    <row r="15" spans="3:8" ht="30" customHeight="1" x14ac:dyDescent="0.35">
      <c r="C15" s="61"/>
      <c r="D15" s="61"/>
      <c r="E15" s="61"/>
      <c r="F15" s="60" t="s">
        <v>325</v>
      </c>
      <c r="G15" s="59">
        <v>4</v>
      </c>
      <c r="H15" s="59" t="s">
        <v>328</v>
      </c>
    </row>
    <row r="16" spans="3:8" ht="30" customHeight="1" x14ac:dyDescent="0.35">
      <c r="C16" s="61"/>
      <c r="D16" s="61"/>
      <c r="E16" s="61"/>
      <c r="F16" s="60" t="s">
        <v>326</v>
      </c>
      <c r="G16" s="59">
        <v>3</v>
      </c>
      <c r="H16" s="60" t="s">
        <v>327</v>
      </c>
    </row>
    <row r="17" spans="3:8" ht="30" customHeight="1" x14ac:dyDescent="0.35">
      <c r="C17" s="62" t="s">
        <v>315</v>
      </c>
      <c r="D17" s="132" t="s">
        <v>110</v>
      </c>
      <c r="E17" s="63" t="s">
        <v>316</v>
      </c>
      <c r="F17" s="63" t="s">
        <v>331</v>
      </c>
      <c r="G17" s="62">
        <v>5</v>
      </c>
      <c r="H17" s="63" t="s">
        <v>112</v>
      </c>
    </row>
    <row r="18" spans="3:8" x14ac:dyDescent="0.35">
      <c r="C18" s="133"/>
      <c r="D18" s="133"/>
      <c r="E18" s="133"/>
      <c r="F18" s="62" t="s">
        <v>111</v>
      </c>
      <c r="G18" s="62">
        <v>5</v>
      </c>
      <c r="H18" s="62" t="s">
        <v>112</v>
      </c>
    </row>
    <row r="19" spans="3:8" ht="29" x14ac:dyDescent="0.35">
      <c r="C19" s="133"/>
      <c r="D19" s="133"/>
      <c r="E19" s="134"/>
      <c r="F19" s="63" t="s">
        <v>330</v>
      </c>
      <c r="G19" s="62">
        <v>3</v>
      </c>
      <c r="H19" s="62" t="s">
        <v>329</v>
      </c>
    </row>
    <row r="26" spans="3:8" ht="30" customHeight="1" x14ac:dyDescent="0.35"/>
    <row r="27" spans="3:8" ht="30" customHeight="1" x14ac:dyDescent="0.35"/>
    <row r="28" spans="3:8" ht="30" customHeight="1" x14ac:dyDescent="0.35"/>
    <row r="29" spans="3:8" ht="30" customHeight="1" x14ac:dyDescent="0.35"/>
    <row r="30" spans="3:8" ht="30" customHeight="1" x14ac:dyDescent="0.35"/>
    <row r="31" spans="3:8" ht="30" customHeight="1" x14ac:dyDescent="0.35"/>
    <row r="32" spans="3:8" ht="30" customHeight="1" x14ac:dyDescent="0.35"/>
    <row r="33" ht="30" customHeight="1" x14ac:dyDescent="0.35"/>
    <row r="34" ht="30" customHeight="1" x14ac:dyDescent="0.35"/>
    <row r="35" ht="30" customHeight="1" x14ac:dyDescent="0.35"/>
    <row r="36" ht="30" customHeight="1"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06F5C-C995-4B83-AC72-BDA6B56079DD}">
  <dimension ref="B2:D30"/>
  <sheetViews>
    <sheetView tabSelected="1" topLeftCell="A16" zoomScale="85" zoomScaleNormal="85" workbookViewId="0">
      <selection activeCell="M22" sqref="M22"/>
    </sheetView>
  </sheetViews>
  <sheetFormatPr baseColWidth="10" defaultRowHeight="14.5" x14ac:dyDescent="0.35"/>
  <cols>
    <col min="2" max="3" width="40.6328125" customWidth="1"/>
    <col min="4" max="4" width="70.6328125" customWidth="1"/>
  </cols>
  <sheetData>
    <row r="2" spans="2:4" ht="18.5" x14ac:dyDescent="0.45">
      <c r="B2" s="46" t="s">
        <v>282</v>
      </c>
      <c r="C2" s="1"/>
      <c r="D2" s="1"/>
    </row>
    <row r="4" spans="2:4" x14ac:dyDescent="0.35">
      <c r="B4" s="47" t="s">
        <v>74</v>
      </c>
      <c r="C4" s="47" t="s">
        <v>40</v>
      </c>
      <c r="D4" s="47" t="s">
        <v>75</v>
      </c>
    </row>
    <row r="5" spans="2:4" ht="25" customHeight="1" x14ac:dyDescent="0.35">
      <c r="B5" s="127" t="s">
        <v>276</v>
      </c>
      <c r="C5" s="128" t="s">
        <v>277</v>
      </c>
      <c r="D5" s="126" t="s">
        <v>278</v>
      </c>
    </row>
    <row r="6" spans="2:4" ht="25" customHeight="1" x14ac:dyDescent="0.35">
      <c r="B6" s="128" t="s">
        <v>279</v>
      </c>
      <c r="C6" s="128" t="s">
        <v>280</v>
      </c>
      <c r="D6" s="126" t="s">
        <v>281</v>
      </c>
    </row>
    <row r="7" spans="2:4" ht="25" customHeight="1" x14ac:dyDescent="0.35">
      <c r="B7" s="33" t="s">
        <v>76</v>
      </c>
      <c r="C7" s="33" t="s">
        <v>283</v>
      </c>
      <c r="D7" s="33" t="s">
        <v>77</v>
      </c>
    </row>
    <row r="8" spans="2:4" ht="25" customHeight="1" x14ac:dyDescent="0.35">
      <c r="B8" s="32" t="s">
        <v>275</v>
      </c>
      <c r="C8" s="32" t="s">
        <v>78</v>
      </c>
      <c r="D8" s="33" t="s">
        <v>161</v>
      </c>
    </row>
    <row r="9" spans="2:4" ht="25" customHeight="1" x14ac:dyDescent="0.35">
      <c r="B9" s="33" t="s">
        <v>284</v>
      </c>
      <c r="C9" s="33" t="s">
        <v>284</v>
      </c>
      <c r="D9" s="32" t="s">
        <v>97</v>
      </c>
    </row>
    <row r="10" spans="2:4" ht="25" customHeight="1" x14ac:dyDescent="0.35">
      <c r="B10" s="33" t="s">
        <v>293</v>
      </c>
      <c r="C10" s="33" t="s">
        <v>79</v>
      </c>
      <c r="D10" s="32" t="s">
        <v>294</v>
      </c>
    </row>
    <row r="11" spans="2:4" ht="25" customHeight="1" x14ac:dyDescent="0.35">
      <c r="B11" s="33" t="s">
        <v>293</v>
      </c>
      <c r="C11" s="33" t="s">
        <v>80</v>
      </c>
      <c r="D11" s="32" t="s">
        <v>295</v>
      </c>
    </row>
    <row r="12" spans="2:4" ht="25" customHeight="1" x14ac:dyDescent="0.35">
      <c r="B12" s="25" t="s">
        <v>81</v>
      </c>
      <c r="C12" s="25" t="s">
        <v>91</v>
      </c>
      <c r="D12" s="48" t="s">
        <v>273</v>
      </c>
    </row>
    <row r="13" spans="2:4" ht="25" customHeight="1" x14ac:dyDescent="0.35">
      <c r="B13" s="25" t="s">
        <v>81</v>
      </c>
      <c r="C13" s="25" t="s">
        <v>271</v>
      </c>
      <c r="D13" s="25" t="s">
        <v>272</v>
      </c>
    </row>
    <row r="14" spans="2:4" ht="25" customHeight="1" x14ac:dyDescent="0.35">
      <c r="B14" s="25" t="s">
        <v>81</v>
      </c>
      <c r="C14" s="48" t="s">
        <v>82</v>
      </c>
      <c r="D14" s="48" t="s">
        <v>285</v>
      </c>
    </row>
    <row r="15" spans="2:4" ht="25" customHeight="1" x14ac:dyDescent="0.35">
      <c r="B15" s="49" t="s">
        <v>92</v>
      </c>
      <c r="C15" s="49" t="s">
        <v>83</v>
      </c>
      <c r="D15" s="52" t="s">
        <v>286</v>
      </c>
    </row>
    <row r="16" spans="2:4" ht="25" customHeight="1" x14ac:dyDescent="0.35">
      <c r="B16" s="49" t="s">
        <v>92</v>
      </c>
      <c r="C16" s="49" t="s">
        <v>84</v>
      </c>
      <c r="D16" s="52" t="s">
        <v>287</v>
      </c>
    </row>
    <row r="17" spans="2:4" ht="25" customHeight="1" x14ac:dyDescent="0.35">
      <c r="B17" s="129" t="s">
        <v>296</v>
      </c>
      <c r="C17" s="129" t="s">
        <v>297</v>
      </c>
      <c r="D17" s="130" t="s">
        <v>299</v>
      </c>
    </row>
    <row r="18" spans="2:4" ht="25" customHeight="1" x14ac:dyDescent="0.35">
      <c r="B18" s="129" t="s">
        <v>296</v>
      </c>
      <c r="C18" s="129" t="s">
        <v>298</v>
      </c>
      <c r="D18" s="130" t="s">
        <v>300</v>
      </c>
    </row>
    <row r="19" spans="2:4" ht="25" customHeight="1" x14ac:dyDescent="0.35">
      <c r="B19" s="129" t="s">
        <v>296</v>
      </c>
      <c r="C19" s="129" t="s">
        <v>301</v>
      </c>
      <c r="D19" s="130" t="s">
        <v>302</v>
      </c>
    </row>
    <row r="20" spans="2:4" ht="25" customHeight="1" x14ac:dyDescent="0.35">
      <c r="B20" s="62" t="s">
        <v>288</v>
      </c>
      <c r="C20" s="62" t="s">
        <v>289</v>
      </c>
      <c r="D20" s="63" t="s">
        <v>290</v>
      </c>
    </row>
    <row r="21" spans="2:4" ht="25" customHeight="1" x14ac:dyDescent="0.35">
      <c r="B21" s="62" t="s">
        <v>288</v>
      </c>
      <c r="C21" s="62" t="s">
        <v>291</v>
      </c>
      <c r="D21" s="63" t="s">
        <v>292</v>
      </c>
    </row>
    <row r="22" spans="2:4" ht="30" customHeight="1" x14ac:dyDescent="0.35">
      <c r="B22" s="53" t="s">
        <v>303</v>
      </c>
      <c r="C22" s="26" t="s">
        <v>304</v>
      </c>
      <c r="D22" s="53" t="s">
        <v>308</v>
      </c>
    </row>
    <row r="23" spans="2:4" ht="30" customHeight="1" x14ac:dyDescent="0.35">
      <c r="B23" s="26" t="s">
        <v>303</v>
      </c>
      <c r="C23" s="26" t="s">
        <v>305</v>
      </c>
      <c r="D23" s="53" t="s">
        <v>310</v>
      </c>
    </row>
    <row r="24" spans="2:4" ht="30" customHeight="1" x14ac:dyDescent="0.35">
      <c r="B24" s="26" t="s">
        <v>303</v>
      </c>
      <c r="C24" s="26" t="s">
        <v>306</v>
      </c>
      <c r="D24" s="53" t="s">
        <v>309</v>
      </c>
    </row>
    <row r="25" spans="2:4" ht="25" customHeight="1" x14ac:dyDescent="0.35">
      <c r="B25" s="64" t="s">
        <v>93</v>
      </c>
      <c r="C25" s="64" t="s">
        <v>86</v>
      </c>
      <c r="D25" s="65" t="s">
        <v>274</v>
      </c>
    </row>
    <row r="26" spans="2:4" ht="25" customHeight="1" x14ac:dyDescent="0.35">
      <c r="B26" s="64" t="s">
        <v>93</v>
      </c>
      <c r="C26" s="64" t="s">
        <v>87</v>
      </c>
      <c r="D26" s="65" t="s">
        <v>88</v>
      </c>
    </row>
    <row r="27" spans="2:4" ht="25" customHeight="1" x14ac:dyDescent="0.35">
      <c r="B27" s="64" t="s">
        <v>93</v>
      </c>
      <c r="C27" s="64" t="s">
        <v>89</v>
      </c>
      <c r="D27" s="65" t="s">
        <v>98</v>
      </c>
    </row>
    <row r="28" spans="2:4" ht="25" customHeight="1" x14ac:dyDescent="0.35">
      <c r="B28" s="50" t="s">
        <v>94</v>
      </c>
      <c r="C28" s="50" t="s">
        <v>90</v>
      </c>
      <c r="D28" s="54" t="s">
        <v>270</v>
      </c>
    </row>
    <row r="29" spans="2:4" ht="25" customHeight="1" x14ac:dyDescent="0.35">
      <c r="B29" s="50" t="s">
        <v>94</v>
      </c>
      <c r="C29" s="50" t="s">
        <v>95</v>
      </c>
      <c r="D29" s="54" t="s">
        <v>269</v>
      </c>
    </row>
    <row r="30" spans="2:4" x14ac:dyDescent="0.35">
      <c r="B30" s="50" t="s">
        <v>94</v>
      </c>
      <c r="C30" s="50" t="s">
        <v>96</v>
      </c>
      <c r="D30" s="54" t="s">
        <v>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Charges &amp; Budget</vt:lpstr>
      <vt:lpstr>Rentabilité &amp; ROI</vt:lpstr>
      <vt:lpstr>Registre CNIL</vt:lpstr>
      <vt:lpstr>Analyse des Risques</vt:lpstr>
      <vt:lpstr>Sprints (4 mois)</vt:lpstr>
      <vt:lpstr>Synthèse de pilotage projet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MATY KANE</dc:creator>
  <cp:lastModifiedBy>MATY KANE</cp:lastModifiedBy>
  <dcterms:created xsi:type="dcterms:W3CDTF">2025-07-01T16:03:47Z</dcterms:created>
  <dcterms:modified xsi:type="dcterms:W3CDTF">2025-07-05T08:03:01Z</dcterms:modified>
</cp:coreProperties>
</file>