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cience\ProyectoGrupal\AlertasSismicas\Semana4\"/>
    </mc:Choice>
  </mc:AlternateContent>
  <xr:revisionPtr revIDLastSave="0" documentId="8_{94D24062-514E-406A-8997-BDDC3D5DF53C}" xr6:coauthVersionLast="47" xr6:coauthVersionMax="47" xr10:uidLastSave="{00000000-0000-0000-0000-000000000000}"/>
  <bookViews>
    <workbookView xWindow="-120" yWindow="-120" windowWidth="20730" windowHeight="11160" xr2:uid="{1120A5E1-8144-4CEF-9090-51DB3CE40B50}"/>
  </bookViews>
  <sheets>
    <sheet name="Project Planner" sheetId="1" r:id="rId1"/>
  </sheets>
  <definedNames>
    <definedName name="_xlnm._FilterDatabase" localSheetId="0" hidden="1">'Project Planner'!$B$5:$AL$60</definedName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Planner'!A$5=MEDIAN('Project Planner'!A$5,'Project Planner'!$F1,'Project Planner'!$F1+'Project Planner'!$G1)*('Project Planner'!$F1&gt;0))*(('Project Planner'!A$5&lt;(INT('Project Planner'!$F1+'Project Planner'!$G1*'Project Planner'!$H1)))+('Project Planner'!A$5='Project Planner'!$F1))*('Project Planner'!$H1&gt;0)</definedName>
    <definedName name="period_selected">'Project Planner'!$I$2</definedName>
    <definedName name="PeriodInActual">'Project Planner'!A$5=MEDIAN('Project Planner'!A$5,'Project Planner'!$F1,'Project Planner'!$F1+'Project Planner'!$G1-1)</definedName>
    <definedName name="PeriodInPlan">'Project Planner'!A$5=MEDIAN('Project Planner'!A$5,'Project Planner'!$D1,'Project Planner'!$D1+'Project Planner'!$E1-1)</definedName>
    <definedName name="Plan">PeriodInPlan*('Project Planner'!$D1&gt;0)</definedName>
    <definedName name="_xlnm.Print_Titles" localSheetId="0">'Project Planner'!$3:$5</definedName>
    <definedName name="TitleRegion..BO60">'Project Planner'!$B$4:$B$5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" i="1" l="1"/>
  <c r="F39" i="1"/>
  <c r="F60" i="1"/>
  <c r="G39" i="1"/>
  <c r="G50" i="1"/>
  <c r="E50" i="1"/>
  <c r="G60" i="1"/>
  <c r="E60" i="1"/>
  <c r="E39" i="1"/>
  <c r="G27" i="1"/>
  <c r="E27" i="1"/>
  <c r="F7" i="1"/>
  <c r="B2" i="1"/>
  <c r="H60" i="1"/>
  <c r="H51" i="1" s="1"/>
  <c r="H50" i="1"/>
  <c r="H40" i="1" s="1"/>
  <c r="H39" i="1"/>
  <c r="H28" i="1" s="1"/>
  <c r="H27" i="1"/>
  <c r="H7" i="1" s="1"/>
  <c r="H6" i="1" l="1"/>
</calcChain>
</file>

<file path=xl/sharedStrings.xml><?xml version="1.0" encoding="utf-8"?>
<sst xmlns="http://schemas.openxmlformats.org/spreadsheetml/2006/main" count="118" uniqueCount="74">
  <si>
    <t>Alertas Sismicas</t>
  </si>
  <si>
    <t>Dia a Resaltar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</si>
  <si>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</si>
  <si>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</si>
  <si>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</si>
  <si>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</si>
  <si>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</si>
  <si>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DIAS</t>
  </si>
  <si>
    <t>ACTIVIDAD</t>
  </si>
  <si>
    <t>Rol que ejecuta la tarea</t>
  </si>
  <si>
    <t>Dia de Inicio Planeado</t>
  </si>
  <si>
    <t>Duración en Horas (dias de 7 horas)</t>
  </si>
  <si>
    <t>Dia Inicio Real</t>
  </si>
  <si>
    <t>Duración Real H/H</t>
  </si>
  <si>
    <t>Porcentaje completado</t>
  </si>
  <si>
    <t>Proyecto Alertas Sismicas</t>
  </si>
  <si>
    <t>Semana 1: propuesta de proyecto</t>
  </si>
  <si>
    <t>Seleccionar el equipo de trabajo y roles</t>
  </si>
  <si>
    <t>Todos</t>
  </si>
  <si>
    <t>Seleccionar el proyecto</t>
  </si>
  <si>
    <t>Identificar las herramientas para trabajar en equipo</t>
  </si>
  <si>
    <t>Repositorio GitHub</t>
  </si>
  <si>
    <t>Trello</t>
  </si>
  <si>
    <t>Entendimiento de la situación actual</t>
  </si>
  <si>
    <t>Objetivos del proyecto</t>
  </si>
  <si>
    <t>Alcance del proyecto</t>
  </si>
  <si>
    <t>Objetivos y KPIs asociados (planteo)</t>
  </si>
  <si>
    <t>Data Analytics</t>
  </si>
  <si>
    <t>Stack tecnológico</t>
  </si>
  <si>
    <t>Data Engineer</t>
  </si>
  <si>
    <t>Metodología de trabajo</t>
  </si>
  <si>
    <t>Diseño detallado - entregables</t>
  </si>
  <si>
    <t>Cronograma General Gantt</t>
  </si>
  <si>
    <t>EDA inicial</t>
  </si>
  <si>
    <t>Analisis preliminar de calidad de datos</t>
  </si>
  <si>
    <t>ETL Preliminar</t>
  </si>
  <si>
    <t>Diseño de servicio en la nube</t>
  </si>
  <si>
    <t>Selección de paleta de colores</t>
  </si>
  <si>
    <t>Documentación inicial</t>
  </si>
  <si>
    <t>Entregable Semana1: Propuesta de proyecto</t>
  </si>
  <si>
    <t>Semana 2: Data Engineering</t>
  </si>
  <si>
    <t>Diseño adecuado del Modelo ER</t>
  </si>
  <si>
    <t>Pipelines para alimentar el DW</t>
  </si>
  <si>
    <t>Creación Data Warehouse</t>
  </si>
  <si>
    <t>Ingesta de datos en DW</t>
  </si>
  <si>
    <t>Automatización</t>
  </si>
  <si>
    <t>Validación de datos</t>
  </si>
  <si>
    <t>Data ML</t>
  </si>
  <si>
    <t>Documentación DE</t>
  </si>
  <si>
    <t>Diagrama ER detallado (tablas, PK, FK y tipo de dato)</t>
  </si>
  <si>
    <t>Diccionario de datos</t>
  </si>
  <si>
    <t>Workflow detallando tecnologías</t>
  </si>
  <si>
    <t>Data Engineer, Data ML</t>
  </si>
  <si>
    <t>Entregable Semana 2: Documentación DE</t>
  </si>
  <si>
    <t>Semana 3: Data Analytics + ML</t>
  </si>
  <si>
    <t>Diseño de reportes/ Dashboard</t>
  </si>
  <si>
    <t>Diseño Modelo ML</t>
  </si>
  <si>
    <t>Analisis de los KPIs resultantes</t>
  </si>
  <si>
    <t>Diseño de Streamlit para ML</t>
  </si>
  <si>
    <t>Prototipo de Streamlit</t>
  </si>
  <si>
    <t>Modelo ML en producción</t>
  </si>
  <si>
    <t>Documentación selección del ML, feature engineering</t>
  </si>
  <si>
    <t>Informe de análisis</t>
  </si>
  <si>
    <t>Entregable Semana 3: Dashboard y ML producción</t>
  </si>
  <si>
    <t>Data Analytics, Data ML</t>
  </si>
  <si>
    <t>Semana 4: Retoques finales</t>
  </si>
  <si>
    <t>Presentación</t>
  </si>
  <si>
    <t>Storytelling</t>
  </si>
  <si>
    <t>Revisión funcionamiento</t>
  </si>
  <si>
    <t>Revisión Readme</t>
  </si>
  <si>
    <t>Revisión Requirements</t>
  </si>
  <si>
    <t>Preparar Demo</t>
  </si>
  <si>
    <t>Entrega de Producto</t>
  </si>
  <si>
    <t>Entregable Semana 4: Presentación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</si>
</sst>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4" tint="-0.249977111117893"/>
      <name val="Calibri"/>
      <family val="2"/>
    </font>
    <font>
      <b/>
      <sz val="13"/>
      <color theme="7"/>
      <name val="Calibri Light"/>
      <family val="2"/>
      <scheme val="major"/>
    </font>
    <font>
      <b/>
      <sz val="13"/>
      <color theme="7"/>
      <name val="Calibri"/>
      <family val="2"/>
    </font>
    <font>
      <b/>
      <sz val="13"/>
      <color theme="9" tint="-0.249977111117893"/>
      <name val="Calibri"/>
      <family val="2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 style="dotted">
        <color auto="1"/>
      </left>
      <right style="dotted">
        <color auto="1"/>
      </right>
      <top/>
      <bottom style="thin">
        <color theme="7"/>
      </bottom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20">
    <xf numFmtId="0" fontId="0" fillId="0" borderId="0"/>
    <xf numFmtId="0" fontId="1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Protection="0">
      <alignment horizontal="center" vertical="center"/>
    </xf>
    <xf numFmtId="0" fontId="3" fillId="0" borderId="0" applyNumberFormat="0" applyFill="0" applyBorder="0" applyProtection="0">
      <alignment vertical="center"/>
    </xf>
    <xf numFmtId="0" fontId="4" fillId="2" borderId="1" applyNumberFormat="0" applyProtection="0">
      <alignment horizontal="left" vertical="center"/>
    </xf>
    <xf numFmtId="1" fontId="5" fillId="2" borderId="1">
      <alignment horizontal="center" vertical="center"/>
    </xf>
    <xf numFmtId="0" fontId="2" fillId="3" borderId="2" applyNumberFormat="0" applyFont="0" applyAlignment="0">
      <alignment horizontal="center"/>
    </xf>
    <xf numFmtId="0" fontId="6" fillId="0" borderId="0" applyNumberFormat="0" applyFill="0" applyBorder="0" applyProtection="0">
      <alignment horizontal="left" vertical="center"/>
    </xf>
    <xf numFmtId="0" fontId="2" fillId="4" borderId="5" applyNumberFormat="0" applyFont="0" applyAlignment="0">
      <alignment horizontal="center"/>
    </xf>
    <xf numFmtId="0" fontId="2" fillId="5" borderId="5" applyNumberFormat="0" applyFont="0" applyAlignment="0">
      <alignment horizontal="center"/>
    </xf>
    <xf numFmtId="0" fontId="2" fillId="6" borderId="5" applyNumberFormat="0" applyFont="0" applyAlignment="0">
      <alignment horizontal="center"/>
    </xf>
    <xf numFmtId="0" fontId="2" fillId="7" borderId="5" applyNumberFormat="0" applyFont="0" applyAlignment="0">
      <alignment horizont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8" fillId="0" borderId="0" applyFill="0" applyBorder="0" applyProtection="0">
      <alignment horizontal="center" wrapText="1"/>
    </xf>
    <xf numFmtId="3" fontId="8" fillId="0" borderId="6" applyFill="0" applyProtection="0">
      <alignment horizontal="center"/>
    </xf>
    <xf numFmtId="0" fontId="10" fillId="0" borderId="0" applyFill="0" applyBorder="0" applyProtection="0">
      <alignment horizontal="left" wrapText="1"/>
    </xf>
    <xf numFmtId="9" fontId="12" fillId="0" borderId="0" applyFill="0" applyBorder="0" applyProtection="0">
      <alignment horizontal="center" vertical="center"/>
    </xf>
  </cellStyleXfs>
  <cellXfs count="51">
    <xf numFmtId="0" fontId="0" fillId="0" borderId="0" xfId="0"/>
    <xf numFmtId="0" fontId="1" fillId="0" borderId="0" xfId="1">
      <alignment vertical="center"/>
    </xf>
    <xf numFmtId="0" fontId="1" fillId="0" borderId="0" xfId="2" applyAlignment="1">
      <alignment horizontal="center"/>
    </xf>
    <xf numFmtId="0" fontId="2" fillId="0" borderId="0" xfId="3" applyAlignment="1">
      <alignment horizontal="center"/>
    </xf>
    <xf numFmtId="0" fontId="2" fillId="0" borderId="0" xfId="3">
      <alignment horizontal="center" vertical="center"/>
    </xf>
    <xf numFmtId="0" fontId="3" fillId="0" borderId="0" xfId="4">
      <alignment vertical="center"/>
    </xf>
    <xf numFmtId="0" fontId="4" fillId="2" borderId="1" xfId="5">
      <alignment horizontal="left" vertical="center"/>
    </xf>
    <xf numFmtId="1" fontId="5" fillId="2" borderId="1" xfId="6">
      <alignment horizontal="center" vertical="center"/>
    </xf>
    <xf numFmtId="0" fontId="0" fillId="3" borderId="2" xfId="7" applyFont="1" applyAlignment="1">
      <alignment horizontal="center"/>
    </xf>
    <xf numFmtId="0" fontId="0" fillId="4" borderId="5" xfId="9" applyFont="1" applyAlignment="1">
      <alignment horizontal="center"/>
    </xf>
    <xf numFmtId="0" fontId="0" fillId="5" borderId="5" xfId="10" applyFont="1" applyAlignment="1">
      <alignment horizontal="center"/>
    </xf>
    <xf numFmtId="0" fontId="0" fillId="6" borderId="5" xfId="11" applyFont="1" applyAlignment="1">
      <alignment horizontal="center"/>
    </xf>
    <xf numFmtId="0" fontId="0" fillId="7" borderId="5" xfId="12" applyFont="1" applyAlignment="1">
      <alignment horizontal="center"/>
    </xf>
    <xf numFmtId="0" fontId="8" fillId="0" borderId="0" xfId="15">
      <alignment horizontal="left"/>
    </xf>
    <xf numFmtId="0" fontId="8" fillId="0" borderId="0" xfId="16">
      <alignment horizontal="center" wrapText="1"/>
    </xf>
    <xf numFmtId="0" fontId="2" fillId="0" borderId="0" xfId="3" applyAlignment="1">
      <alignment horizontal="center" wrapText="1"/>
    </xf>
    <xf numFmtId="0" fontId="2" fillId="0" borderId="0" xfId="3" applyAlignment="1">
      <alignment vertical="center" wrapText="1"/>
    </xf>
    <xf numFmtId="3" fontId="8" fillId="0" borderId="6" xfId="17">
      <alignment horizontal="center"/>
    </xf>
    <xf numFmtId="0" fontId="11" fillId="0" borderId="0" xfId="18" applyFont="1" applyAlignment="1">
      <alignment horizontal="left" vertical="center" wrapText="1"/>
    </xf>
    <xf numFmtId="0" fontId="7" fillId="0" borderId="0" xfId="3" applyFont="1" applyAlignment="1">
      <alignment horizontal="center"/>
    </xf>
    <xf numFmtId="9" fontId="13" fillId="0" borderId="0" xfId="19" applyFont="1">
      <alignment horizontal="center" vertical="center"/>
    </xf>
    <xf numFmtId="0" fontId="2" fillId="0" borderId="8" xfId="3" applyBorder="1" applyAlignment="1">
      <alignment horizontal="center"/>
    </xf>
    <xf numFmtId="0" fontId="2" fillId="0" borderId="8" xfId="3" applyBorder="1">
      <alignment horizontal="center" vertical="center"/>
    </xf>
    <xf numFmtId="0" fontId="14" fillId="0" borderId="0" xfId="18" applyFont="1" applyAlignment="1">
      <alignment horizontal="left" vertical="center" wrapText="1" indent="1"/>
    </xf>
    <xf numFmtId="9" fontId="13" fillId="8" borderId="0" xfId="19" applyFont="1" applyFill="1">
      <alignment horizontal="center" vertical="center"/>
    </xf>
    <xf numFmtId="0" fontId="15" fillId="0" borderId="0" xfId="18" applyFont="1" applyAlignment="1">
      <alignment horizontal="left" vertical="center" wrapText="1" indent="2"/>
    </xf>
    <xf numFmtId="0" fontId="15" fillId="0" borderId="0" xfId="18" applyFont="1" applyAlignment="1">
      <alignment horizontal="left" vertical="center" wrapText="1" indent="3"/>
    </xf>
    <xf numFmtId="0" fontId="14" fillId="0" borderId="0" xfId="18" applyFont="1" applyAlignment="1">
      <alignment horizontal="left" wrapText="1" indent="2"/>
    </xf>
    <xf numFmtId="0" fontId="14" fillId="0" borderId="0" xfId="18" applyFont="1" applyAlignment="1">
      <alignment horizontal="left" wrapText="1" indent="1"/>
    </xf>
    <xf numFmtId="0" fontId="15" fillId="0" borderId="0" xfId="18" applyFont="1" applyAlignment="1">
      <alignment horizontal="left" wrapText="1" indent="2"/>
    </xf>
    <xf numFmtId="0" fontId="7" fillId="0" borderId="0" xfId="18" applyFont="1" applyAlignment="1">
      <alignment horizontal="left" wrapText="1" indent="4"/>
    </xf>
    <xf numFmtId="0" fontId="15" fillId="0" borderId="0" xfId="18" applyFont="1" applyAlignment="1">
      <alignment horizontal="left" wrapText="1" indent="3"/>
    </xf>
    <xf numFmtId="0" fontId="7" fillId="0" borderId="0" xfId="3" quotePrefix="1" applyFont="1" applyAlignment="1">
      <alignment horizontal="center"/>
    </xf>
    <xf numFmtId="0" fontId="16" fillId="0" borderId="0" xfId="18" applyFont="1" applyAlignment="1">
      <alignment horizontal="left" wrapText="1" indent="1"/>
    </xf>
    <xf numFmtId="9" fontId="13" fillId="0" borderId="0" xfId="19" applyFont="1" applyFill="1">
      <alignment horizontal="center" vertical="center"/>
    </xf>
    <xf numFmtId="0" fontId="10" fillId="0" borderId="0" xfId="18">
      <alignment horizontal="left" wrapText="1"/>
    </xf>
    <xf numFmtId="9" fontId="12" fillId="0" borderId="0" xfId="19">
      <alignment horizontal="center" vertical="center"/>
    </xf>
    <xf numFmtId="0" fontId="8" fillId="0" borderId="0" xfId="13">
      <alignment vertical="center"/>
    </xf>
    <xf numFmtId="0" fontId="9" fillId="0" borderId="0" xfId="14" applyFont="1" applyAlignment="1">
      <alignment vertical="center" wrapText="1"/>
    </xf>
    <xf numFmtId="3" fontId="9" fillId="0" borderId="6" xfId="17" applyFont="1" applyAlignment="1">
      <alignment horizontal="center" wrapText="1"/>
    </xf>
    <xf numFmtId="3" fontId="9" fillId="0" borderId="6" xfId="17" applyFont="1" applyAlignment="1">
      <alignment horizontal="left"/>
    </xf>
    <xf numFmtId="3" fontId="9" fillId="0" borderId="7" xfId="17" applyFont="1" applyBorder="1" applyAlignment="1">
      <alignment horizontal="left"/>
    </xf>
    <xf numFmtId="164" fontId="7" fillId="0" borderId="0" xfId="3" applyNumberFormat="1" applyFont="1" applyAlignment="1">
      <alignment horizontal="center"/>
    </xf>
    <xf numFmtId="1" fontId="7" fillId="0" borderId="0" xfId="3" applyNumberFormat="1" applyFont="1" applyAlignment="1">
      <alignment horizontal="center"/>
    </xf>
    <xf numFmtId="0" fontId="0" fillId="0" borderId="3" xfId="8" applyFont="1" applyBorder="1" applyAlignment="1">
      <alignment horizontal="left" vertical="center"/>
    </xf>
    <xf numFmtId="0" fontId="0" fillId="0" borderId="0" xfId="8" applyFont="1" applyBorder="1" applyAlignment="1">
      <alignment horizontal="left" vertical="center"/>
    </xf>
    <xf numFmtId="0" fontId="7" fillId="0" borderId="3" xfId="8" applyFont="1" applyBorder="1" applyAlignment="1">
      <alignment horizontal="left" vertical="center"/>
    </xf>
    <xf numFmtId="0" fontId="7" fillId="0" borderId="0" xfId="8" applyFont="1" applyAlignment="1">
      <alignment horizontal="left" vertical="center"/>
    </xf>
    <xf numFmtId="0" fontId="7" fillId="0" borderId="4" xfId="8" applyFont="1" applyBorder="1" applyAlignment="1">
      <alignment horizontal="left" vertical="center"/>
    </xf>
    <xf numFmtId="0" fontId="7" fillId="0" borderId="0" xfId="8" applyFont="1" applyBorder="1" applyAlignment="1">
      <alignment horizontal="left" vertical="center"/>
    </xf>
    <xf numFmtId="0" fontId="0" fillId="0" borderId="4" xfId="8" applyFont="1" applyBorder="1" applyAlignment="1">
      <alignment horizontal="left" vertical="center"/>
    </xf>
  </cellXfs>
  <cellStyles count="20">
    <cellStyle name="% complete" xfId="10" xr:uid="{78C7823C-BC05-4968-926F-C0EFD2CDE834}"/>
    <cellStyle name="% complete (beyond plan) legend" xfId="12" xr:uid="{48FD3860-F9EA-4454-B597-0EDA90B0FD8D}"/>
    <cellStyle name="Activity" xfId="18" xr:uid="{C6E7766E-9711-4ABA-A612-77C8BF464B23}"/>
    <cellStyle name="Actual (beyond plan) legend" xfId="11" xr:uid="{C4C7FF4F-8E39-46B9-8923-E278841DB9EC}"/>
    <cellStyle name="Actual legend" xfId="9" xr:uid="{640CE4F9-82EB-4E60-BBB3-B2A0CDB8D1D7}"/>
    <cellStyle name="Explanatory Text 2" xfId="4" xr:uid="{B09F040B-02D0-429C-AD47-F355211CB5BF}"/>
    <cellStyle name="Heading 1 2" xfId="2" xr:uid="{77177C31-B28B-4968-93FB-04EA4660B742}"/>
    <cellStyle name="Heading 2 2" xfId="13" xr:uid="{4CFA5481-285F-492D-8209-0F6C8D3A3AB2}"/>
    <cellStyle name="Heading 3 2" xfId="14" xr:uid="{138DA459-B4FC-4885-A373-06B46EC67B6D}"/>
    <cellStyle name="Heading 4 2" xfId="15" xr:uid="{FD975BD5-99C6-4131-A0A8-4220CFCEA3F6}"/>
    <cellStyle name="Label" xfId="8" xr:uid="{5C5FAA78-C348-4452-8494-8DC2EB02FCD2}"/>
    <cellStyle name="Normal" xfId="0" builtinId="0"/>
    <cellStyle name="Normal 2" xfId="3" xr:uid="{7197106F-A283-45E3-843F-86CEACF5B443}"/>
    <cellStyle name="Percent Complete" xfId="19" xr:uid="{113D94DC-EA8B-4C55-A922-540F885C6D3D}"/>
    <cellStyle name="Period Headers" xfId="17" xr:uid="{ED17169F-F569-43B1-BAB0-B8C2BE3C87FF}"/>
    <cellStyle name="Period Highlight Control" xfId="5" xr:uid="{06CA7EF2-BC00-4E64-A3F0-55B4DB49605E}"/>
    <cellStyle name="Period Value" xfId="6" xr:uid="{82AD64DD-C23E-481C-A057-1475D94FF1E5}"/>
    <cellStyle name="Plan legend" xfId="7" xr:uid="{47C43ECB-6179-484D-999F-CB9F918E7C2F}"/>
    <cellStyle name="Project Headers" xfId="16" xr:uid="{C379CFB7-3129-41D7-ABBF-14C12B62D94A}"/>
    <cellStyle name="Title 2" xfId="1" xr:uid="{0044D038-20D0-4548-8F80-8378F167E44A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9B5CC-1FD2-456A-9D25-AE75B5203FBD}">
  <sheetPr>
    <tabColor theme="7"/>
    <pageSetUpPr fitToPage="1"/>
  </sheetPr>
  <dimension ref="B1:BP60"/>
  <sheetViews>
    <sheetView showGridLines="0" tabSelected="1" topLeftCell="A2" zoomScaleNormal="100" zoomScaleSheetLayoutView="80" workbookViewId="0">
      <pane xSplit="3" ySplit="4" topLeftCell="D52" activePane="bottomRight" state="frozen"/>
      <selection pane="topRight" activeCell="D2" sqref="D2"/>
      <selection pane="bottomLeft" activeCell="A6" sqref="A6"/>
      <selection pane="bottomRight" activeCell="B54" sqref="B54"/>
    </sheetView>
  </sheetViews>
  <sheetFormatPr defaultColWidth="3.140625" defaultRowHeight="30" customHeight="1" outlineLevelRow="2" x14ac:dyDescent="0.3"/>
  <cols>
    <col min="1" max="1" width="3" style="4" customWidth="1"/>
    <col min="2" max="2" width="50.28515625" style="35" customWidth="1"/>
    <col min="3" max="3" width="29.140625" style="35" customWidth="1"/>
    <col min="4" max="4" width="10" style="3" customWidth="1"/>
    <col min="5" max="5" width="11" style="3" customWidth="1"/>
    <col min="6" max="6" width="6.140625" style="3" customWidth="1"/>
    <col min="7" max="7" width="8.7109375" style="3" customWidth="1"/>
    <col min="8" max="8" width="10.85546875" style="36" customWidth="1"/>
    <col min="9" max="28" width="5.28515625" style="3" customWidth="1"/>
    <col min="29" max="38" width="5.28515625" style="4" customWidth="1"/>
    <col min="39" max="42" width="3.140625" style="4"/>
    <col min="43" max="68" width="0" style="4" hidden="1" customWidth="1"/>
    <col min="69" max="16384" width="3.140625" style="4"/>
  </cols>
  <sheetData>
    <row r="1" spans="2:68" ht="60" customHeight="1" thickBot="1" x14ac:dyDescent="0.85">
      <c r="B1" s="1" t="s">
        <v>0</v>
      </c>
      <c r="C1" s="1"/>
      <c r="D1" s="2"/>
      <c r="E1" s="2"/>
      <c r="F1" s="2"/>
      <c r="G1" s="2"/>
      <c r="H1" s="2"/>
    </row>
    <row r="2" spans="2:68" ht="21" customHeight="1" thickTop="1" thickBot="1" x14ac:dyDescent="0.3">
      <c r="B2" s="5" t="str">
        <f>+B1</f>
        <v>Alertas Sismicas</v>
      </c>
      <c r="C2" s="5"/>
      <c r="D2" s="5"/>
      <c r="E2" s="5"/>
      <c r="F2" s="5"/>
      <c r="G2" s="5"/>
      <c r="H2" s="6" t="s">
        <v>1</v>
      </c>
      <c r="I2" s="7">
        <v>26</v>
      </c>
      <c r="K2" s="8"/>
      <c r="L2" s="46" t="s">
        <v>2</v>
      </c>
      <c r="M2" s="47"/>
      <c r="N2" s="47"/>
      <c r="O2" s="47"/>
      <c r="P2" s="48"/>
      <c r="Q2" s="9"/>
      <c r="R2" s="46" t="s">
        <v>3</v>
      </c>
      <c r="S2" s="49"/>
      <c r="T2" s="49"/>
      <c r="U2" s="48"/>
      <c r="V2" s="10"/>
      <c r="W2" s="44" t="s">
        <v>4</v>
      </c>
      <c r="X2" s="45"/>
      <c r="Y2" s="45"/>
      <c r="Z2" s="50"/>
      <c r="AA2" s="11"/>
      <c r="AB2" s="44" t="s">
        <v>5</v>
      </c>
      <c r="AC2" s="45"/>
      <c r="AD2" s="45"/>
      <c r="AE2" s="45"/>
      <c r="AF2" s="45"/>
      <c r="AG2" s="45"/>
      <c r="AH2" s="50"/>
      <c r="AI2" s="12"/>
      <c r="AJ2" s="44" t="s">
        <v>6</v>
      </c>
      <c r="AK2" s="45"/>
      <c r="AL2" s="45"/>
      <c r="AM2" s="45"/>
      <c r="AN2" s="45"/>
      <c r="AO2" s="45"/>
      <c r="AP2" s="45"/>
      <c r="AQ2" s="45"/>
    </row>
    <row r="3" spans="2:68" s="16" customFormat="1" ht="15.75" customHeight="1" thickTop="1" x14ac:dyDescent="0.25">
      <c r="I3" s="13" t="s">
        <v>7</v>
      </c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2:68" s="16" customFormat="1" ht="39.950000000000003" hidden="1" customHeight="1" x14ac:dyDescent="0.25">
      <c r="B4" s="37"/>
      <c r="C4" s="37"/>
      <c r="D4" s="38"/>
      <c r="E4" s="38"/>
      <c r="F4" s="38"/>
      <c r="G4" s="38"/>
      <c r="H4" s="38"/>
      <c r="I4" s="13"/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2:68" ht="27" customHeight="1" x14ac:dyDescent="0.25">
      <c r="B5" s="17" t="s">
        <v>8</v>
      </c>
      <c r="C5" s="39" t="s">
        <v>9</v>
      </c>
      <c r="D5" s="39" t="s">
        <v>10</v>
      </c>
      <c r="E5" s="39" t="s">
        <v>11</v>
      </c>
      <c r="F5" s="39" t="s">
        <v>12</v>
      </c>
      <c r="G5" s="39" t="s">
        <v>13</v>
      </c>
      <c r="H5" s="39" t="s">
        <v>14</v>
      </c>
      <c r="I5" s="40">
        <v>1</v>
      </c>
      <c r="J5" s="40">
        <v>2</v>
      </c>
      <c r="K5" s="40">
        <v>3</v>
      </c>
      <c r="L5" s="40">
        <v>4</v>
      </c>
      <c r="M5" s="40">
        <v>5</v>
      </c>
      <c r="N5" s="40">
        <v>6</v>
      </c>
      <c r="O5" s="41">
        <v>7</v>
      </c>
      <c r="P5" s="40">
        <v>8</v>
      </c>
      <c r="Q5" s="40">
        <v>9</v>
      </c>
      <c r="R5" s="40">
        <v>10</v>
      </c>
      <c r="S5" s="40">
        <v>11</v>
      </c>
      <c r="T5" s="40">
        <v>12</v>
      </c>
      <c r="U5" s="40">
        <v>13</v>
      </c>
      <c r="V5" s="41">
        <v>14</v>
      </c>
      <c r="W5" s="40">
        <v>15</v>
      </c>
      <c r="X5" s="40">
        <v>16</v>
      </c>
      <c r="Y5" s="40">
        <v>17</v>
      </c>
      <c r="Z5" s="40">
        <v>18</v>
      </c>
      <c r="AA5" s="40">
        <v>19</v>
      </c>
      <c r="AB5" s="40">
        <v>20</v>
      </c>
      <c r="AC5" s="41">
        <v>21</v>
      </c>
      <c r="AD5" s="40">
        <v>22</v>
      </c>
      <c r="AE5" s="40">
        <v>23</v>
      </c>
      <c r="AF5" s="40">
        <v>24</v>
      </c>
      <c r="AG5" s="40">
        <v>25</v>
      </c>
      <c r="AH5" s="40">
        <v>26</v>
      </c>
      <c r="AI5" s="40">
        <v>27</v>
      </c>
      <c r="AJ5" s="41">
        <v>28</v>
      </c>
      <c r="AK5" s="40">
        <v>29</v>
      </c>
      <c r="AL5" s="40">
        <v>30</v>
      </c>
      <c r="AM5" s="17">
        <v>31</v>
      </c>
      <c r="AN5" s="17">
        <v>32</v>
      </c>
      <c r="AO5" s="17">
        <v>33</v>
      </c>
      <c r="AP5" s="17">
        <v>34</v>
      </c>
      <c r="AQ5" s="17">
        <v>35</v>
      </c>
      <c r="AR5" s="17">
        <v>36</v>
      </c>
      <c r="AS5" s="17">
        <v>37</v>
      </c>
      <c r="AT5" s="17">
        <v>38</v>
      </c>
      <c r="AU5" s="17">
        <v>39</v>
      </c>
      <c r="AV5" s="17">
        <v>40</v>
      </c>
      <c r="AW5" s="17">
        <v>41</v>
      </c>
      <c r="AX5" s="17">
        <v>42</v>
      </c>
      <c r="AY5" s="17">
        <v>43</v>
      </c>
      <c r="AZ5" s="17">
        <v>44</v>
      </c>
      <c r="BA5" s="17">
        <v>45</v>
      </c>
      <c r="BB5" s="17">
        <v>46</v>
      </c>
      <c r="BC5" s="17">
        <v>47</v>
      </c>
      <c r="BD5" s="17">
        <v>48</v>
      </c>
      <c r="BE5" s="17">
        <v>49</v>
      </c>
      <c r="BF5" s="17">
        <v>50</v>
      </c>
      <c r="BG5" s="17">
        <v>51</v>
      </c>
      <c r="BH5" s="17">
        <v>52</v>
      </c>
      <c r="BI5" s="17">
        <v>53</v>
      </c>
      <c r="BJ5" s="17">
        <v>54</v>
      </c>
      <c r="BK5" s="17">
        <v>55</v>
      </c>
      <c r="BL5" s="17">
        <v>56</v>
      </c>
      <c r="BM5" s="17">
        <v>57</v>
      </c>
      <c r="BN5" s="17">
        <v>58</v>
      </c>
      <c r="BO5" s="17">
        <v>59</v>
      </c>
      <c r="BP5" s="17">
        <v>60</v>
      </c>
    </row>
    <row r="6" spans="2:68" ht="30" customHeight="1" x14ac:dyDescent="0.25">
      <c r="B6" s="18" t="s">
        <v>15</v>
      </c>
      <c r="C6" s="18"/>
      <c r="D6" s="19"/>
      <c r="E6" s="19"/>
      <c r="F6" s="19"/>
      <c r="G6" s="19"/>
      <c r="H6" s="20">
        <f>+(H27+H39+H50+H60)/4</f>
        <v>1</v>
      </c>
      <c r="O6" s="21"/>
      <c r="V6" s="21"/>
      <c r="AC6" s="22"/>
      <c r="AJ6" s="22"/>
    </row>
    <row r="7" spans="2:68" ht="30" customHeight="1" outlineLevel="1" x14ac:dyDescent="0.25">
      <c r="B7" s="23" t="s">
        <v>16</v>
      </c>
      <c r="C7" s="23"/>
      <c r="D7" s="19"/>
      <c r="E7" s="19"/>
      <c r="F7" s="19">
        <f>+MIN(F8:F26)</f>
        <v>1</v>
      </c>
      <c r="G7" s="19">
        <v>5</v>
      </c>
      <c r="H7" s="24">
        <f>+H27</f>
        <v>1</v>
      </c>
      <c r="O7" s="21"/>
      <c r="V7" s="21"/>
      <c r="AC7" s="22"/>
      <c r="AJ7" s="22"/>
    </row>
    <row r="8" spans="2:68" ht="30" customHeight="1" outlineLevel="1" x14ac:dyDescent="0.25">
      <c r="B8" s="25" t="s">
        <v>17</v>
      </c>
      <c r="C8" s="25" t="s">
        <v>18</v>
      </c>
      <c r="D8" s="19">
        <v>1</v>
      </c>
      <c r="E8" s="19">
        <v>1</v>
      </c>
      <c r="F8" s="19">
        <v>1</v>
      </c>
      <c r="G8" s="19">
        <v>1</v>
      </c>
      <c r="H8" s="24">
        <v>1</v>
      </c>
      <c r="O8" s="21"/>
      <c r="V8" s="21"/>
      <c r="AC8" s="22"/>
      <c r="AJ8" s="22"/>
    </row>
    <row r="9" spans="2:68" ht="30" customHeight="1" outlineLevel="1" x14ac:dyDescent="0.25">
      <c r="B9" s="25" t="s">
        <v>19</v>
      </c>
      <c r="C9" s="25" t="s">
        <v>18</v>
      </c>
      <c r="D9" s="19">
        <v>1</v>
      </c>
      <c r="E9" s="19">
        <v>2</v>
      </c>
      <c r="F9" s="19">
        <v>1</v>
      </c>
      <c r="G9" s="19">
        <v>2</v>
      </c>
      <c r="H9" s="24">
        <v>1</v>
      </c>
      <c r="O9" s="21"/>
      <c r="V9" s="21"/>
      <c r="AC9" s="22"/>
      <c r="AJ9" s="22"/>
    </row>
    <row r="10" spans="2:68" ht="30" customHeight="1" outlineLevel="1" x14ac:dyDescent="0.25">
      <c r="B10" s="25" t="s">
        <v>20</v>
      </c>
      <c r="C10" s="25" t="s">
        <v>18</v>
      </c>
      <c r="D10" s="19">
        <v>2</v>
      </c>
      <c r="E10" s="19">
        <v>3</v>
      </c>
      <c r="F10" s="19">
        <v>2</v>
      </c>
      <c r="G10" s="19">
        <v>3</v>
      </c>
      <c r="H10" s="24">
        <v>1</v>
      </c>
      <c r="O10" s="21"/>
      <c r="V10" s="21"/>
      <c r="AC10" s="22"/>
      <c r="AJ10" s="22"/>
    </row>
    <row r="11" spans="2:68" ht="30" customHeight="1" outlineLevel="2" x14ac:dyDescent="0.25">
      <c r="B11" s="26" t="s">
        <v>21</v>
      </c>
      <c r="C11" s="26"/>
      <c r="D11" s="19">
        <v>2</v>
      </c>
      <c r="E11" s="19">
        <v>3</v>
      </c>
      <c r="F11" s="19">
        <v>2</v>
      </c>
      <c r="G11" s="19">
        <v>3</v>
      </c>
      <c r="H11" s="24">
        <v>1</v>
      </c>
      <c r="O11" s="21"/>
      <c r="V11" s="21"/>
      <c r="AC11" s="22"/>
      <c r="AJ11" s="22"/>
    </row>
    <row r="12" spans="2:68" ht="30" customHeight="1" outlineLevel="2" x14ac:dyDescent="0.25">
      <c r="B12" s="26" t="s">
        <v>22</v>
      </c>
      <c r="C12" s="26"/>
      <c r="D12" s="19">
        <v>2</v>
      </c>
      <c r="E12" s="19">
        <v>3</v>
      </c>
      <c r="F12" s="19">
        <v>2</v>
      </c>
      <c r="G12" s="19">
        <v>3</v>
      </c>
      <c r="H12" s="24">
        <v>1</v>
      </c>
      <c r="O12" s="21"/>
      <c r="V12" s="21"/>
      <c r="AC12" s="22"/>
      <c r="AJ12" s="22"/>
    </row>
    <row r="13" spans="2:68" ht="30" customHeight="1" outlineLevel="1" x14ac:dyDescent="0.25">
      <c r="B13" s="25" t="s">
        <v>23</v>
      </c>
      <c r="C13" s="25" t="s">
        <v>18</v>
      </c>
      <c r="D13" s="19">
        <v>2</v>
      </c>
      <c r="E13" s="19">
        <v>3</v>
      </c>
      <c r="F13" s="19">
        <v>2</v>
      </c>
      <c r="G13" s="19">
        <v>3</v>
      </c>
      <c r="H13" s="24">
        <v>1</v>
      </c>
      <c r="O13" s="21"/>
      <c r="V13" s="21"/>
      <c r="AC13" s="22"/>
      <c r="AJ13" s="22"/>
    </row>
    <row r="14" spans="2:68" ht="30" customHeight="1" outlineLevel="1" x14ac:dyDescent="0.25">
      <c r="B14" s="25" t="s">
        <v>24</v>
      </c>
      <c r="C14" s="25" t="s">
        <v>18</v>
      </c>
      <c r="D14" s="19">
        <v>2</v>
      </c>
      <c r="E14" s="19">
        <v>3</v>
      </c>
      <c r="F14" s="19">
        <v>2</v>
      </c>
      <c r="G14" s="19">
        <v>1</v>
      </c>
      <c r="H14" s="24">
        <v>1</v>
      </c>
      <c r="O14" s="21"/>
      <c r="V14" s="21"/>
      <c r="AC14" s="22"/>
      <c r="AJ14" s="22"/>
    </row>
    <row r="15" spans="2:68" ht="30" customHeight="1" outlineLevel="1" x14ac:dyDescent="0.25">
      <c r="B15" s="25" t="s">
        <v>25</v>
      </c>
      <c r="C15" s="25" t="s">
        <v>18</v>
      </c>
      <c r="D15" s="19">
        <v>2</v>
      </c>
      <c r="E15" s="19">
        <v>2</v>
      </c>
      <c r="F15" s="19">
        <v>2</v>
      </c>
      <c r="G15" s="19">
        <v>1</v>
      </c>
      <c r="H15" s="24">
        <v>1</v>
      </c>
      <c r="O15" s="21"/>
      <c r="V15" s="21"/>
      <c r="AC15" s="22"/>
      <c r="AJ15" s="22"/>
    </row>
    <row r="16" spans="2:68" ht="30" customHeight="1" outlineLevel="1" x14ac:dyDescent="0.25">
      <c r="B16" s="25" t="s">
        <v>26</v>
      </c>
      <c r="C16" s="25" t="s">
        <v>27</v>
      </c>
      <c r="D16" s="19">
        <v>2</v>
      </c>
      <c r="E16" s="19">
        <v>5</v>
      </c>
      <c r="F16" s="19">
        <v>1</v>
      </c>
      <c r="G16" s="19">
        <v>4</v>
      </c>
      <c r="H16" s="24">
        <v>1</v>
      </c>
      <c r="O16" s="21"/>
      <c r="V16" s="21"/>
      <c r="AC16" s="22"/>
      <c r="AJ16" s="22"/>
    </row>
    <row r="17" spans="2:36" ht="30" customHeight="1" outlineLevel="1" x14ac:dyDescent="0.25">
      <c r="B17" s="25" t="s">
        <v>28</v>
      </c>
      <c r="C17" s="25" t="s">
        <v>29</v>
      </c>
      <c r="D17" s="19">
        <v>2</v>
      </c>
      <c r="E17" s="19">
        <v>3</v>
      </c>
      <c r="F17" s="19">
        <v>2</v>
      </c>
      <c r="G17" s="19">
        <v>4</v>
      </c>
      <c r="H17" s="24">
        <v>1</v>
      </c>
      <c r="O17" s="21"/>
      <c r="V17" s="21"/>
      <c r="AC17" s="22"/>
      <c r="AJ17" s="22"/>
    </row>
    <row r="18" spans="2:36" ht="30" customHeight="1" outlineLevel="1" x14ac:dyDescent="0.25">
      <c r="B18" s="25" t="s">
        <v>30</v>
      </c>
      <c r="C18" s="25" t="s">
        <v>18</v>
      </c>
      <c r="D18" s="19">
        <v>2</v>
      </c>
      <c r="E18" s="19">
        <v>3</v>
      </c>
      <c r="F18" s="19">
        <v>2</v>
      </c>
      <c r="G18" s="19">
        <v>3</v>
      </c>
      <c r="H18" s="24">
        <v>1</v>
      </c>
      <c r="O18" s="21"/>
      <c r="V18" s="21"/>
      <c r="AC18" s="22"/>
      <c r="AJ18" s="22"/>
    </row>
    <row r="19" spans="2:36" ht="30" customHeight="1" outlineLevel="1" x14ac:dyDescent="0.25">
      <c r="B19" s="25" t="s">
        <v>31</v>
      </c>
      <c r="C19" s="25" t="s">
        <v>18</v>
      </c>
      <c r="D19" s="19">
        <v>3</v>
      </c>
      <c r="E19" s="19">
        <v>4</v>
      </c>
      <c r="F19" s="19">
        <v>2</v>
      </c>
      <c r="G19" s="19">
        <v>4</v>
      </c>
      <c r="H19" s="24">
        <v>1</v>
      </c>
      <c r="O19" s="21"/>
      <c r="V19" s="21"/>
      <c r="AC19" s="22"/>
      <c r="AJ19" s="22"/>
    </row>
    <row r="20" spans="2:36" ht="30" customHeight="1" outlineLevel="1" x14ac:dyDescent="0.25">
      <c r="B20" s="25" t="s">
        <v>32</v>
      </c>
      <c r="C20" s="25" t="s">
        <v>18</v>
      </c>
      <c r="D20" s="19">
        <v>3</v>
      </c>
      <c r="E20" s="19">
        <v>6</v>
      </c>
      <c r="F20" s="19">
        <v>2</v>
      </c>
      <c r="G20" s="19">
        <v>4</v>
      </c>
      <c r="H20" s="24">
        <v>1</v>
      </c>
      <c r="O20" s="21"/>
      <c r="V20" s="21"/>
      <c r="AC20" s="22"/>
      <c r="AJ20" s="22"/>
    </row>
    <row r="21" spans="2:36" ht="30" customHeight="1" outlineLevel="1" x14ac:dyDescent="0.25">
      <c r="B21" s="25" t="s">
        <v>33</v>
      </c>
      <c r="C21" s="25" t="s">
        <v>29</v>
      </c>
      <c r="D21" s="19">
        <v>5</v>
      </c>
      <c r="E21" s="19">
        <v>4</v>
      </c>
      <c r="F21" s="19">
        <v>4</v>
      </c>
      <c r="G21" s="19">
        <v>5</v>
      </c>
      <c r="H21" s="24">
        <v>1</v>
      </c>
      <c r="O21" s="21"/>
      <c r="V21" s="21"/>
      <c r="AC21" s="22"/>
      <c r="AJ21" s="22"/>
    </row>
    <row r="22" spans="2:36" ht="30" customHeight="1" outlineLevel="1" x14ac:dyDescent="0.25">
      <c r="B22" s="25" t="s">
        <v>34</v>
      </c>
      <c r="C22" s="25" t="s">
        <v>29</v>
      </c>
      <c r="D22" s="19">
        <v>2</v>
      </c>
      <c r="E22" s="19">
        <v>4</v>
      </c>
      <c r="F22" s="19">
        <v>2</v>
      </c>
      <c r="G22" s="19">
        <v>5</v>
      </c>
      <c r="H22" s="24">
        <v>1</v>
      </c>
      <c r="O22" s="21"/>
      <c r="V22" s="21"/>
      <c r="AC22" s="22"/>
      <c r="AJ22" s="22"/>
    </row>
    <row r="23" spans="2:36" ht="30" customHeight="1" outlineLevel="1" x14ac:dyDescent="0.25">
      <c r="B23" s="25" t="s">
        <v>35</v>
      </c>
      <c r="C23" s="25" t="s">
        <v>29</v>
      </c>
      <c r="D23" s="19">
        <v>3</v>
      </c>
      <c r="E23" s="19">
        <v>8</v>
      </c>
      <c r="F23" s="19">
        <v>4</v>
      </c>
      <c r="G23" s="19">
        <v>6</v>
      </c>
      <c r="H23" s="24">
        <v>1</v>
      </c>
      <c r="O23" s="21"/>
      <c r="V23" s="21"/>
      <c r="AC23" s="22"/>
      <c r="AJ23" s="22"/>
    </row>
    <row r="24" spans="2:36" ht="30" customHeight="1" outlineLevel="1" x14ac:dyDescent="0.25">
      <c r="B24" s="25" t="s">
        <v>36</v>
      </c>
      <c r="C24" s="25" t="s">
        <v>29</v>
      </c>
      <c r="D24" s="19">
        <v>5</v>
      </c>
      <c r="E24" s="19">
        <v>6</v>
      </c>
      <c r="F24" s="19">
        <v>4</v>
      </c>
      <c r="G24" s="19">
        <v>4</v>
      </c>
      <c r="H24" s="24">
        <v>1</v>
      </c>
      <c r="O24" s="21"/>
      <c r="V24" s="21"/>
      <c r="AC24" s="22"/>
      <c r="AJ24" s="22"/>
    </row>
    <row r="25" spans="2:36" ht="30" customHeight="1" outlineLevel="1" x14ac:dyDescent="0.25">
      <c r="B25" s="25" t="s">
        <v>37</v>
      </c>
      <c r="C25" s="25" t="s">
        <v>27</v>
      </c>
      <c r="D25" s="19">
        <v>3</v>
      </c>
      <c r="E25" s="19">
        <v>3</v>
      </c>
      <c r="F25" s="19">
        <v>3</v>
      </c>
      <c r="G25" s="19">
        <v>4</v>
      </c>
      <c r="H25" s="24">
        <v>1</v>
      </c>
      <c r="O25" s="21"/>
      <c r="V25" s="21"/>
      <c r="AC25" s="22"/>
      <c r="AJ25" s="22"/>
    </row>
    <row r="26" spans="2:36" ht="30" customHeight="1" outlineLevel="1" x14ac:dyDescent="0.25">
      <c r="B26" s="25" t="s">
        <v>38</v>
      </c>
      <c r="C26" s="25" t="s">
        <v>18</v>
      </c>
      <c r="D26" s="19">
        <v>2</v>
      </c>
      <c r="E26" s="19">
        <v>5</v>
      </c>
      <c r="F26" s="19">
        <v>2</v>
      </c>
      <c r="G26" s="19">
        <v>4</v>
      </c>
      <c r="H26" s="24">
        <v>1</v>
      </c>
      <c r="O26" s="21"/>
      <c r="V26" s="21"/>
      <c r="AC26" s="22"/>
      <c r="AJ26" s="22"/>
    </row>
    <row r="27" spans="2:36" ht="30" customHeight="1" x14ac:dyDescent="0.3">
      <c r="B27" s="27" t="s">
        <v>39</v>
      </c>
      <c r="C27" s="27" t="s">
        <v>18</v>
      </c>
      <c r="D27" s="19">
        <v>1</v>
      </c>
      <c r="E27" s="43">
        <f>SUM(E7:E26)/5/7</f>
        <v>2.0285714285714285</v>
      </c>
      <c r="F27" s="19">
        <v>1</v>
      </c>
      <c r="G27" s="42">
        <f>SUM(G7:G26)/5/7</f>
        <v>1.9714285714285715</v>
      </c>
      <c r="H27" s="20">
        <f>SUM(H8:H26)/19</f>
        <v>1</v>
      </c>
      <c r="O27" s="21"/>
      <c r="V27" s="21"/>
      <c r="AC27" s="22"/>
      <c r="AJ27" s="22"/>
    </row>
    <row r="28" spans="2:36" ht="30" customHeight="1" outlineLevel="1" x14ac:dyDescent="0.3">
      <c r="B28" s="28" t="s">
        <v>40</v>
      </c>
      <c r="C28" s="28"/>
      <c r="D28" s="19">
        <v>8</v>
      </c>
      <c r="E28" s="19">
        <v>7</v>
      </c>
      <c r="F28" s="19"/>
      <c r="G28" s="19"/>
      <c r="H28" s="24">
        <f>+H39</f>
        <v>1</v>
      </c>
      <c r="O28" s="21"/>
      <c r="V28" s="21"/>
      <c r="AC28" s="22"/>
      <c r="AJ28" s="22"/>
    </row>
    <row r="29" spans="2:36" ht="30" customHeight="1" outlineLevel="1" x14ac:dyDescent="0.3">
      <c r="B29" s="29" t="s">
        <v>41</v>
      </c>
      <c r="C29" s="29" t="s">
        <v>29</v>
      </c>
      <c r="D29" s="19">
        <v>8</v>
      </c>
      <c r="E29" s="19">
        <v>2</v>
      </c>
      <c r="F29" s="19">
        <v>8</v>
      </c>
      <c r="G29" s="19">
        <v>4</v>
      </c>
      <c r="H29" s="24">
        <v>1</v>
      </c>
      <c r="O29" s="21"/>
      <c r="V29" s="21"/>
      <c r="AC29" s="22"/>
      <c r="AJ29" s="22"/>
    </row>
    <row r="30" spans="2:36" ht="30" customHeight="1" outlineLevel="1" x14ac:dyDescent="0.3">
      <c r="B30" s="29" t="s">
        <v>42</v>
      </c>
      <c r="C30" s="29" t="s">
        <v>29</v>
      </c>
      <c r="D30" s="19">
        <v>8</v>
      </c>
      <c r="E30" s="19">
        <v>2</v>
      </c>
      <c r="F30" s="19">
        <v>8</v>
      </c>
      <c r="G30" s="19">
        <v>4</v>
      </c>
      <c r="H30" s="24">
        <v>1</v>
      </c>
      <c r="O30" s="21"/>
      <c r="V30" s="21"/>
      <c r="AC30" s="22"/>
      <c r="AJ30" s="22"/>
    </row>
    <row r="31" spans="2:36" ht="30" customHeight="1" outlineLevel="1" x14ac:dyDescent="0.3">
      <c r="B31" s="29" t="s">
        <v>43</v>
      </c>
      <c r="C31" s="29" t="s">
        <v>29</v>
      </c>
      <c r="D31" s="19">
        <v>9</v>
      </c>
      <c r="E31" s="19">
        <v>1</v>
      </c>
      <c r="F31" s="19">
        <v>9</v>
      </c>
      <c r="G31" s="19">
        <v>3</v>
      </c>
      <c r="H31" s="24">
        <v>1</v>
      </c>
      <c r="O31" s="21"/>
      <c r="V31" s="21"/>
      <c r="AC31" s="22"/>
      <c r="AJ31" s="22"/>
    </row>
    <row r="32" spans="2:36" ht="30" customHeight="1" outlineLevel="1" x14ac:dyDescent="0.3">
      <c r="B32" s="29" t="s">
        <v>44</v>
      </c>
      <c r="C32" s="29" t="s">
        <v>29</v>
      </c>
      <c r="D32" s="19">
        <v>10</v>
      </c>
      <c r="E32" s="19">
        <v>1</v>
      </c>
      <c r="F32" s="19">
        <v>10</v>
      </c>
      <c r="G32" s="19">
        <v>1</v>
      </c>
      <c r="H32" s="24">
        <v>1</v>
      </c>
      <c r="O32" s="21"/>
      <c r="V32" s="21"/>
      <c r="AC32" s="22"/>
      <c r="AJ32" s="22"/>
    </row>
    <row r="33" spans="2:68" ht="30" customHeight="1" outlineLevel="1" x14ac:dyDescent="0.3">
      <c r="B33" s="29" t="s">
        <v>45</v>
      </c>
      <c r="C33" s="29" t="s">
        <v>29</v>
      </c>
      <c r="D33" s="19">
        <v>10</v>
      </c>
      <c r="E33" s="19">
        <v>2</v>
      </c>
      <c r="F33" s="19">
        <v>10</v>
      </c>
      <c r="G33" s="19">
        <v>3</v>
      </c>
      <c r="H33" s="24">
        <v>1</v>
      </c>
      <c r="O33" s="21"/>
      <c r="V33" s="21"/>
      <c r="AC33" s="22"/>
      <c r="AJ33" s="22"/>
    </row>
    <row r="34" spans="2:68" ht="30" customHeight="1" outlineLevel="1" x14ac:dyDescent="0.3">
      <c r="B34" s="29" t="s">
        <v>46</v>
      </c>
      <c r="C34" s="29" t="s">
        <v>47</v>
      </c>
      <c r="D34" s="19">
        <v>10</v>
      </c>
      <c r="E34" s="19">
        <v>4</v>
      </c>
      <c r="F34" s="19">
        <v>10</v>
      </c>
      <c r="G34" s="19">
        <v>5</v>
      </c>
      <c r="H34" s="24">
        <v>1</v>
      </c>
      <c r="O34" s="21"/>
      <c r="V34" s="21"/>
      <c r="AC34" s="22"/>
      <c r="AJ34" s="22"/>
    </row>
    <row r="35" spans="2:68" ht="30" customHeight="1" outlineLevel="1" x14ac:dyDescent="0.3">
      <c r="B35" s="29" t="s">
        <v>48</v>
      </c>
      <c r="C35" s="29" t="s">
        <v>29</v>
      </c>
      <c r="D35" s="19">
        <v>8</v>
      </c>
      <c r="E35" s="19">
        <v>6</v>
      </c>
      <c r="F35" s="19">
        <v>8</v>
      </c>
      <c r="G35" s="19">
        <v>7</v>
      </c>
      <c r="H35" s="24">
        <v>1</v>
      </c>
      <c r="O35" s="21"/>
      <c r="V35" s="21"/>
      <c r="AC35" s="22"/>
      <c r="AJ35" s="22"/>
    </row>
    <row r="36" spans="2:68" ht="30" customHeight="1" outlineLevel="1" x14ac:dyDescent="0.3">
      <c r="B36" s="30" t="s">
        <v>49</v>
      </c>
      <c r="C36" s="29" t="s">
        <v>29</v>
      </c>
      <c r="D36" s="19">
        <v>9</v>
      </c>
      <c r="E36" s="19">
        <v>4</v>
      </c>
      <c r="F36" s="19">
        <v>9</v>
      </c>
      <c r="G36" s="19">
        <v>5</v>
      </c>
      <c r="H36" s="24">
        <v>1</v>
      </c>
      <c r="O36" s="21"/>
      <c r="V36" s="21"/>
      <c r="AC36" s="22"/>
      <c r="AJ36" s="22"/>
    </row>
    <row r="37" spans="2:68" ht="30" customHeight="1" outlineLevel="1" x14ac:dyDescent="0.3">
      <c r="B37" s="30" t="s">
        <v>50</v>
      </c>
      <c r="C37" s="29" t="s">
        <v>29</v>
      </c>
      <c r="D37" s="19">
        <v>9</v>
      </c>
      <c r="E37" s="19">
        <v>4</v>
      </c>
      <c r="F37" s="19">
        <v>9</v>
      </c>
      <c r="G37" s="19">
        <v>3</v>
      </c>
      <c r="H37" s="24">
        <v>1</v>
      </c>
      <c r="O37" s="21"/>
      <c r="V37" s="21"/>
      <c r="AC37" s="22"/>
      <c r="AJ37" s="22"/>
    </row>
    <row r="38" spans="2:68" ht="30" customHeight="1" outlineLevel="1" x14ac:dyDescent="0.3">
      <c r="B38" s="30" t="s">
        <v>51</v>
      </c>
      <c r="C38" s="29" t="s">
        <v>52</v>
      </c>
      <c r="D38" s="19">
        <v>9</v>
      </c>
      <c r="E38" s="19">
        <v>2</v>
      </c>
      <c r="F38" s="19">
        <v>9</v>
      </c>
      <c r="G38" s="19">
        <v>1</v>
      </c>
      <c r="H38" s="24">
        <v>1</v>
      </c>
      <c r="O38" s="21"/>
      <c r="V38" s="21"/>
      <c r="AC38" s="22"/>
      <c r="AJ38" s="22"/>
    </row>
    <row r="39" spans="2:68" ht="30" customHeight="1" x14ac:dyDescent="0.3">
      <c r="B39" s="27" t="s">
        <v>53</v>
      </c>
      <c r="C39" s="29" t="s">
        <v>52</v>
      </c>
      <c r="D39" s="19">
        <v>8</v>
      </c>
      <c r="E39" s="43">
        <f>SUM(E28:E38)/2/7</f>
        <v>2.5</v>
      </c>
      <c r="F39" s="43">
        <f>SUM(F28:F38)/2/7</f>
        <v>6.4285714285714288</v>
      </c>
      <c r="G39" s="43">
        <f>SUM(G28:G38)/2/7</f>
        <v>2.5714285714285716</v>
      </c>
      <c r="H39" s="20">
        <f>SUM(H29:H38)/10</f>
        <v>1</v>
      </c>
      <c r="O39" s="21"/>
      <c r="V39" s="21"/>
      <c r="AC39" s="22"/>
      <c r="AJ39" s="22"/>
    </row>
    <row r="40" spans="2:68" ht="30" customHeight="1" outlineLevel="1" x14ac:dyDescent="0.3">
      <c r="B40" s="27" t="s">
        <v>54</v>
      </c>
      <c r="C40" s="27"/>
      <c r="D40" s="19"/>
      <c r="E40" s="19"/>
      <c r="F40" s="19"/>
      <c r="G40" s="19"/>
      <c r="H40" s="24">
        <f>+H50</f>
        <v>1</v>
      </c>
      <c r="O40" s="21"/>
      <c r="V40" s="21"/>
      <c r="AC40" s="22"/>
      <c r="AJ40" s="22"/>
    </row>
    <row r="41" spans="2:68" ht="30" customHeight="1" outlineLevel="1" x14ac:dyDescent="0.3">
      <c r="B41" s="31" t="s">
        <v>55</v>
      </c>
      <c r="C41" s="31" t="s">
        <v>27</v>
      </c>
      <c r="D41" s="32">
        <v>15</v>
      </c>
      <c r="E41" s="19">
        <v>10</v>
      </c>
      <c r="F41" s="32">
        <v>15</v>
      </c>
      <c r="G41" s="19">
        <v>12</v>
      </c>
      <c r="H41" s="24">
        <v>1</v>
      </c>
      <c r="O41" s="21"/>
      <c r="V41" s="21"/>
      <c r="AC41" s="22"/>
      <c r="AJ41" s="22"/>
    </row>
    <row r="42" spans="2:68" s="3" customFormat="1" ht="30" customHeight="1" outlineLevel="1" x14ac:dyDescent="0.3">
      <c r="B42" s="31" t="s">
        <v>56</v>
      </c>
      <c r="C42" s="31" t="s">
        <v>47</v>
      </c>
      <c r="D42" s="19">
        <v>12</v>
      </c>
      <c r="E42" s="19">
        <v>10</v>
      </c>
      <c r="F42" s="19">
        <v>12</v>
      </c>
      <c r="G42" s="19">
        <v>12</v>
      </c>
      <c r="H42" s="24">
        <v>1</v>
      </c>
      <c r="O42" s="21"/>
      <c r="V42" s="21"/>
      <c r="AC42" s="22"/>
      <c r="AD42" s="4"/>
      <c r="AE42" s="4"/>
      <c r="AF42" s="4"/>
      <c r="AG42" s="4"/>
      <c r="AH42" s="4"/>
      <c r="AI42" s="4"/>
      <c r="AJ42" s="22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2:68" ht="30" customHeight="1" outlineLevel="1" x14ac:dyDescent="0.3">
      <c r="B43" s="31" t="s">
        <v>57</v>
      </c>
      <c r="C43" s="31" t="s">
        <v>27</v>
      </c>
      <c r="D43" s="19">
        <v>17</v>
      </c>
      <c r="E43" s="19">
        <v>5</v>
      </c>
      <c r="F43" s="19">
        <v>17</v>
      </c>
      <c r="G43" s="19">
        <v>7</v>
      </c>
      <c r="H43" s="24">
        <v>1</v>
      </c>
      <c r="O43" s="21"/>
      <c r="V43" s="21"/>
      <c r="AC43" s="22"/>
      <c r="AJ43" s="22"/>
    </row>
    <row r="44" spans="2:68" s="3" customFormat="1" ht="30" customHeight="1" outlineLevel="1" x14ac:dyDescent="0.3">
      <c r="B44" s="31" t="s">
        <v>58</v>
      </c>
      <c r="C44" s="31" t="s">
        <v>47</v>
      </c>
      <c r="D44" s="19">
        <v>14</v>
      </c>
      <c r="E44" s="19">
        <v>10</v>
      </c>
      <c r="F44" s="19">
        <v>14</v>
      </c>
      <c r="G44" s="19">
        <v>11</v>
      </c>
      <c r="H44" s="24">
        <v>1</v>
      </c>
      <c r="O44" s="21"/>
      <c r="V44" s="21"/>
      <c r="AC44" s="22"/>
      <c r="AD44" s="4"/>
      <c r="AE44" s="4"/>
      <c r="AF44" s="4"/>
      <c r="AG44" s="4"/>
      <c r="AH44" s="4"/>
      <c r="AI44" s="4"/>
      <c r="AJ44" s="22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  <row r="45" spans="2:68" s="3" customFormat="1" ht="30" customHeight="1" outlineLevel="1" x14ac:dyDescent="0.3">
      <c r="B45" s="31" t="s">
        <v>59</v>
      </c>
      <c r="C45" s="31" t="s">
        <v>47</v>
      </c>
      <c r="D45" s="19">
        <v>16</v>
      </c>
      <c r="E45" s="19">
        <v>2</v>
      </c>
      <c r="F45" s="19">
        <v>16</v>
      </c>
      <c r="G45" s="19">
        <v>3</v>
      </c>
      <c r="H45" s="24">
        <v>1</v>
      </c>
      <c r="O45" s="21"/>
      <c r="V45" s="21"/>
      <c r="AC45" s="22"/>
      <c r="AD45" s="4"/>
      <c r="AE45" s="4"/>
      <c r="AF45" s="4"/>
      <c r="AG45" s="4"/>
      <c r="AH45" s="4"/>
      <c r="AI45" s="4"/>
      <c r="AJ45" s="22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2:68" s="3" customFormat="1" ht="30" customHeight="1" outlineLevel="1" x14ac:dyDescent="0.3">
      <c r="B46" s="31" t="s">
        <v>60</v>
      </c>
      <c r="C46" s="31" t="s">
        <v>47</v>
      </c>
      <c r="D46" s="19">
        <v>16</v>
      </c>
      <c r="E46" s="19">
        <v>7</v>
      </c>
      <c r="F46" s="19">
        <v>16</v>
      </c>
      <c r="G46" s="19">
        <v>8</v>
      </c>
      <c r="H46" s="24">
        <v>1</v>
      </c>
      <c r="O46" s="21"/>
      <c r="V46" s="21"/>
      <c r="AC46" s="22"/>
      <c r="AD46" s="4"/>
      <c r="AE46" s="4"/>
      <c r="AF46" s="4"/>
      <c r="AG46" s="4"/>
      <c r="AH46" s="4"/>
      <c r="AI46" s="4"/>
      <c r="AJ46" s="22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2:68" s="3" customFormat="1" ht="36" customHeight="1" outlineLevel="1" x14ac:dyDescent="0.3">
      <c r="B47" s="31" t="s">
        <v>61</v>
      </c>
      <c r="C47" s="31" t="s">
        <v>47</v>
      </c>
      <c r="D47" s="19">
        <v>17</v>
      </c>
      <c r="E47" s="19">
        <v>7</v>
      </c>
      <c r="F47" s="19">
        <v>17</v>
      </c>
      <c r="G47" s="19">
        <v>8</v>
      </c>
      <c r="H47" s="24">
        <v>1</v>
      </c>
      <c r="O47" s="21"/>
      <c r="V47" s="21"/>
      <c r="AC47" s="22"/>
      <c r="AD47" s="4"/>
      <c r="AE47" s="4"/>
      <c r="AF47" s="4"/>
      <c r="AG47" s="4"/>
      <c r="AH47" s="4"/>
      <c r="AI47" s="4"/>
      <c r="AJ47" s="22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spans="2:68" s="3" customFormat="1" ht="30" customHeight="1" outlineLevel="1" x14ac:dyDescent="0.3">
      <c r="B48" s="31" t="s">
        <v>62</v>
      </c>
      <c r="C48" s="31" t="s">
        <v>27</v>
      </c>
      <c r="D48" s="19">
        <v>18</v>
      </c>
      <c r="E48" s="19">
        <v>6</v>
      </c>
      <c r="F48" s="19">
        <v>18</v>
      </c>
      <c r="G48" s="19">
        <v>8</v>
      </c>
      <c r="H48" s="24">
        <v>1</v>
      </c>
      <c r="O48" s="21"/>
      <c r="V48" s="21"/>
      <c r="AC48" s="22"/>
      <c r="AD48" s="4"/>
      <c r="AE48" s="4"/>
      <c r="AF48" s="4"/>
      <c r="AG48" s="4"/>
      <c r="AH48" s="4"/>
      <c r="AI48" s="4"/>
      <c r="AJ48" s="22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s="3" customFormat="1" ht="30" customHeight="1" outlineLevel="1" x14ac:dyDescent="0.3">
      <c r="B49" s="31" t="s">
        <v>62</v>
      </c>
      <c r="C49" s="31" t="s">
        <v>47</v>
      </c>
      <c r="D49" s="19">
        <v>18</v>
      </c>
      <c r="E49" s="19">
        <v>6</v>
      </c>
      <c r="F49" s="19">
        <v>18</v>
      </c>
      <c r="G49" s="19">
        <v>7</v>
      </c>
      <c r="H49" s="24">
        <v>1</v>
      </c>
      <c r="O49" s="21"/>
      <c r="V49" s="21"/>
      <c r="AC49" s="22"/>
      <c r="AD49" s="4"/>
      <c r="AE49" s="4"/>
      <c r="AF49" s="4"/>
      <c r="AG49" s="4"/>
      <c r="AH49" s="4"/>
      <c r="AI49" s="4"/>
      <c r="AJ49" s="22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</row>
    <row r="50" spans="2:68" s="3" customFormat="1" ht="30" customHeight="1" x14ac:dyDescent="0.3">
      <c r="B50" s="27" t="s">
        <v>63</v>
      </c>
      <c r="C50" s="31" t="s">
        <v>64</v>
      </c>
      <c r="D50" s="19">
        <v>15</v>
      </c>
      <c r="E50" s="19">
        <f>SUM(E41:E49)</f>
        <v>63</v>
      </c>
      <c r="F50" s="19">
        <f>SUM(F41:F49)</f>
        <v>143</v>
      </c>
      <c r="G50" s="19">
        <f>SUM(G41:G49)</f>
        <v>76</v>
      </c>
      <c r="H50" s="20">
        <f>SUM(H41:H49)/9</f>
        <v>1</v>
      </c>
      <c r="O50" s="21"/>
      <c r="V50" s="21"/>
      <c r="AC50" s="22"/>
      <c r="AD50" s="4"/>
      <c r="AE50" s="4"/>
      <c r="AF50" s="4"/>
      <c r="AG50" s="4"/>
      <c r="AH50" s="4"/>
      <c r="AI50" s="4"/>
      <c r="AJ50" s="22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2:68" s="3" customFormat="1" ht="30" customHeight="1" outlineLevel="1" x14ac:dyDescent="0.3">
      <c r="B51" s="28" t="s">
        <v>65</v>
      </c>
      <c r="C51" s="28"/>
      <c r="D51" s="19">
        <v>22</v>
      </c>
      <c r="E51" s="19"/>
      <c r="F51" s="19"/>
      <c r="G51" s="19"/>
      <c r="H51" s="24">
        <f>+H60</f>
        <v>1</v>
      </c>
      <c r="O51" s="21"/>
      <c r="V51" s="21"/>
      <c r="AC51" s="22"/>
      <c r="AD51" s="4"/>
      <c r="AE51" s="4"/>
      <c r="AF51" s="4"/>
      <c r="AG51" s="4"/>
      <c r="AH51" s="4"/>
      <c r="AI51" s="4"/>
      <c r="AJ51" s="22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2:68" s="3" customFormat="1" ht="30" customHeight="1" outlineLevel="1" x14ac:dyDescent="0.3">
      <c r="B52" s="29" t="s">
        <v>66</v>
      </c>
      <c r="C52" s="31" t="s">
        <v>27</v>
      </c>
      <c r="D52" s="19">
        <v>22</v>
      </c>
      <c r="E52" s="19">
        <v>3</v>
      </c>
      <c r="F52" s="19">
        <v>22</v>
      </c>
      <c r="G52" s="19">
        <v>3</v>
      </c>
      <c r="H52" s="24">
        <v>1</v>
      </c>
      <c r="O52" s="21"/>
      <c r="V52" s="21"/>
      <c r="AC52" s="22"/>
      <c r="AD52" s="4"/>
      <c r="AE52" s="4"/>
      <c r="AF52" s="4"/>
      <c r="AG52" s="4"/>
      <c r="AH52" s="4"/>
      <c r="AI52" s="4"/>
      <c r="AJ52" s="22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  <row r="53" spans="2:68" s="3" customFormat="1" ht="30" customHeight="1" outlineLevel="1" x14ac:dyDescent="0.3">
      <c r="B53" s="29" t="s">
        <v>67</v>
      </c>
      <c r="C53" s="31" t="s">
        <v>27</v>
      </c>
      <c r="D53" s="19">
        <v>22</v>
      </c>
      <c r="E53" s="19">
        <v>5</v>
      </c>
      <c r="F53" s="19">
        <v>22</v>
      </c>
      <c r="G53" s="19">
        <v>6</v>
      </c>
      <c r="H53" s="24">
        <v>1</v>
      </c>
      <c r="O53" s="21"/>
      <c r="V53" s="21"/>
      <c r="AC53" s="22"/>
      <c r="AD53" s="4"/>
      <c r="AE53" s="4"/>
      <c r="AF53" s="4"/>
      <c r="AG53" s="4"/>
      <c r="AH53" s="4"/>
      <c r="AI53" s="4"/>
      <c r="AJ53" s="22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spans="2:68" s="3" customFormat="1" ht="30" customHeight="1" outlineLevel="1" x14ac:dyDescent="0.3">
      <c r="B54" s="29" t="s">
        <v>68</v>
      </c>
      <c r="C54" s="31" t="s">
        <v>47</v>
      </c>
      <c r="D54" s="19">
        <v>22</v>
      </c>
      <c r="E54" s="19">
        <v>3</v>
      </c>
      <c r="F54" s="19">
        <v>22</v>
      </c>
      <c r="G54" s="19">
        <v>4</v>
      </c>
      <c r="H54" s="24">
        <v>1</v>
      </c>
      <c r="O54" s="21"/>
      <c r="V54" s="21"/>
      <c r="AC54" s="22"/>
      <c r="AD54" s="4"/>
      <c r="AE54" s="4"/>
      <c r="AF54" s="4"/>
      <c r="AG54" s="4"/>
      <c r="AH54" s="4"/>
      <c r="AI54" s="4"/>
      <c r="AJ54" s="22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</row>
    <row r="55" spans="2:68" s="3" customFormat="1" ht="30" customHeight="1" outlineLevel="1" x14ac:dyDescent="0.3">
      <c r="B55" s="29" t="s">
        <v>21</v>
      </c>
      <c r="C55" s="25" t="s">
        <v>29</v>
      </c>
      <c r="D55" s="19">
        <v>22</v>
      </c>
      <c r="E55" s="19">
        <v>2</v>
      </c>
      <c r="F55" s="19">
        <v>22</v>
      </c>
      <c r="G55" s="19">
        <v>3</v>
      </c>
      <c r="H55" s="24">
        <v>1</v>
      </c>
      <c r="O55" s="21"/>
      <c r="V55" s="21"/>
      <c r="AC55" s="22"/>
      <c r="AD55" s="4"/>
      <c r="AE55" s="4"/>
      <c r="AF55" s="4"/>
      <c r="AG55" s="4"/>
      <c r="AH55" s="4"/>
      <c r="AI55" s="4"/>
      <c r="AJ55" s="22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2:68" s="3" customFormat="1" ht="30" customHeight="1" outlineLevel="1" x14ac:dyDescent="0.3">
      <c r="B56" s="29" t="s">
        <v>69</v>
      </c>
      <c r="C56" s="29" t="s">
        <v>29</v>
      </c>
      <c r="D56" s="19">
        <v>22</v>
      </c>
      <c r="E56" s="19">
        <v>2</v>
      </c>
      <c r="F56" s="19">
        <v>22</v>
      </c>
      <c r="G56" s="19">
        <v>2</v>
      </c>
      <c r="H56" s="24">
        <v>1</v>
      </c>
      <c r="O56" s="21"/>
      <c r="V56" s="21"/>
      <c r="AC56" s="22"/>
      <c r="AD56" s="4"/>
      <c r="AE56" s="4"/>
      <c r="AF56" s="4"/>
      <c r="AG56" s="4"/>
      <c r="AH56" s="4"/>
      <c r="AI56" s="4"/>
      <c r="AJ56" s="22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2:68" s="3" customFormat="1" ht="30" customHeight="1" outlineLevel="1" x14ac:dyDescent="0.3">
      <c r="B57" s="29" t="s">
        <v>70</v>
      </c>
      <c r="C57" s="29" t="s">
        <v>18</v>
      </c>
      <c r="D57" s="19">
        <v>22</v>
      </c>
      <c r="E57" s="19">
        <v>1</v>
      </c>
      <c r="F57" s="19">
        <v>22</v>
      </c>
      <c r="G57" s="19">
        <v>1</v>
      </c>
      <c r="H57" s="24">
        <v>1</v>
      </c>
      <c r="O57" s="21"/>
      <c r="V57" s="21"/>
      <c r="AC57" s="22"/>
      <c r="AD57" s="4"/>
      <c r="AE57" s="4"/>
      <c r="AF57" s="4"/>
      <c r="AG57" s="4"/>
      <c r="AH57" s="4"/>
      <c r="AI57" s="4"/>
      <c r="AJ57" s="22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2:68" s="3" customFormat="1" ht="30" customHeight="1" outlineLevel="1" x14ac:dyDescent="0.3">
      <c r="B58" s="29" t="s">
        <v>71</v>
      </c>
      <c r="C58" s="29" t="s">
        <v>18</v>
      </c>
      <c r="D58" s="19">
        <v>23</v>
      </c>
      <c r="E58" s="19">
        <v>3</v>
      </c>
      <c r="F58" s="19">
        <v>23</v>
      </c>
      <c r="G58" s="19">
        <v>2</v>
      </c>
      <c r="H58" s="24">
        <v>1</v>
      </c>
      <c r="O58" s="21"/>
      <c r="V58" s="21"/>
      <c r="AC58" s="22"/>
      <c r="AD58" s="4"/>
      <c r="AE58" s="4"/>
      <c r="AF58" s="4"/>
      <c r="AG58" s="4"/>
      <c r="AH58" s="4"/>
      <c r="AI58" s="4"/>
      <c r="AJ58" s="22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2:68" s="3" customFormat="1" ht="30" customHeight="1" outlineLevel="1" x14ac:dyDescent="0.3">
      <c r="B59" s="33" t="s">
        <v>72</v>
      </c>
      <c r="C59" s="33" t="s">
        <v>18</v>
      </c>
      <c r="D59" s="19">
        <v>23</v>
      </c>
      <c r="E59" s="19">
        <v>1</v>
      </c>
      <c r="F59" s="19">
        <v>23</v>
      </c>
      <c r="G59" s="19">
        <v>1</v>
      </c>
      <c r="H59" s="24">
        <v>1</v>
      </c>
      <c r="O59" s="21"/>
      <c r="V59" s="21"/>
      <c r="AC59" s="22"/>
      <c r="AD59" s="4"/>
      <c r="AE59" s="4"/>
      <c r="AF59" s="4"/>
      <c r="AG59" s="4"/>
      <c r="AH59" s="4"/>
      <c r="AI59" s="4"/>
      <c r="AJ59" s="22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2:68" s="3" customFormat="1" ht="30" customHeight="1" x14ac:dyDescent="0.3">
      <c r="B60" s="27" t="s">
        <v>73</v>
      </c>
      <c r="C60" s="27" t="s">
        <v>18</v>
      </c>
      <c r="D60" s="19">
        <v>22</v>
      </c>
      <c r="E60" s="19">
        <f>SUM(E52:E59)</f>
        <v>20</v>
      </c>
      <c r="F60" s="19">
        <f>SUM(F52:F59)</f>
        <v>178</v>
      </c>
      <c r="G60" s="19">
        <f>SUM(G52:G59)</f>
        <v>22</v>
      </c>
      <c r="H60" s="34">
        <f>SUM(H52:H59)/8</f>
        <v>1</v>
      </c>
      <c r="O60" s="21"/>
      <c r="V60" s="21"/>
      <c r="AC60" s="22"/>
      <c r="AD60" s="4"/>
      <c r="AE60" s="4"/>
      <c r="AF60" s="4"/>
      <c r="AG60" s="4"/>
      <c r="AH60" s="4"/>
      <c r="AI60" s="4"/>
      <c r="AJ60" s="22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</sheetData>
  <autoFilter ref="B5:AL60" xr:uid="{2099B5CC-1FD2-456A-9D25-AE75B5203FBD}"/>
  <mergeCells count="5">
    <mergeCell ref="AJ2:AQ2"/>
    <mergeCell ref="L2:P2"/>
    <mergeCell ref="R2:U2"/>
    <mergeCell ref="W2:Z2"/>
    <mergeCell ref="AB2:AH2"/>
  </mergeCells>
  <conditionalFormatting sqref="I6:BP60">
    <cfRule type="expression" dxfId="10" priority="2">
      <formula>PercentComplete</formula>
    </cfRule>
    <cfRule type="expression" dxfId="9" priority="4">
      <formula>PercentCompleteBeyond</formula>
    </cfRule>
    <cfRule type="expression" dxfId="8" priority="5">
      <formula>Actual</formula>
    </cfRule>
    <cfRule type="expression" dxfId="7" priority="6">
      <formula>ActualBeyond</formula>
    </cfRule>
    <cfRule type="expression" dxfId="6" priority="7">
      <formula>Plan</formula>
    </cfRule>
    <cfRule type="expression" dxfId="5" priority="8">
      <formula>I$5=period_selected</formula>
    </cfRule>
    <cfRule type="expression" dxfId="4" priority="10">
      <formula>MOD(COLUMN(),2)</formula>
    </cfRule>
    <cfRule type="expression" dxfId="3" priority="11">
      <formula>MOD(COLUMN(),2)=0</formula>
    </cfRule>
  </conditionalFormatting>
  <conditionalFormatting sqref="B61:BP61">
    <cfRule type="expression" dxfId="2" priority="3">
      <formula>TRUE</formula>
    </cfRule>
  </conditionalFormatting>
  <conditionalFormatting sqref="I5:BP5">
    <cfRule type="expression" dxfId="1" priority="9">
      <formula>I$5=period_selected</formula>
    </cfRule>
  </conditionalFormatting>
  <conditionalFormatting sqref="B5:H5">
    <cfRule type="expression" dxfId="0" priority="1">
      <formula>B$5=period_selected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8F904275-5D1B-497D-B218-C668BEE80DD2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2F373F7D-3FE9-40EB-88BD-CB9901B3EEB5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4AF60727-051F-43C8-813F-C996FE774A45}"/>
    <dataValidation allowBlank="1" showInputMessage="1" showErrorMessage="1" prompt="This legend cell indicates actual duration" sqref="Q2" xr:uid="{D28FA19A-0C7A-454F-A52A-2AC8F4EBD138}"/>
    <dataValidation allowBlank="1" showInputMessage="1" showErrorMessage="1" prompt="This legend cell indicates the percentage of project completed" sqref="V2" xr:uid="{05455210-FEB7-4EB7-8CF5-604C6005B0E1}"/>
    <dataValidation allowBlank="1" showInputMessage="1" showErrorMessage="1" prompt="This legend cell indicates actual duration beyond plan" sqref="AA2" xr:uid="{DF6C1875-D485-469A-B824-7AD0F8DD4684}"/>
    <dataValidation allowBlank="1" showInputMessage="1" showErrorMessage="1" prompt="This legend cell indicates the percentage of project completed beyond plan" sqref="AI2" xr:uid="{52F39B3A-8363-4350-874E-068C685C324D}"/>
    <dataValidation allowBlank="1" showInputMessage="1" showErrorMessage="1" prompt="Periods are charted from 1 to 60 starting from cell H4 to cell BO4 " sqref="I3:I4" xr:uid="{C03B6FF9-4C20-4ABA-A1DA-3867B3D27610}"/>
    <dataValidation allowBlank="1" showInputMessage="1" showErrorMessage="1" prompt="Title of the project. Enter a new title in this cell. Highlight a period in H2. Chart legend is in J2 to AI2" sqref="B1:C1" xr:uid="{ADE49596-C5AB-4990-8C33-C318807E1891}"/>
    <dataValidation allowBlank="1" showInputMessage="1" showErrorMessage="1" prompt="Select a period to highlight in H2. A Chart legend is in J2 to AI2" sqref="B2:G2" xr:uid="{C8E07E40-7F80-4BC7-800F-16AE3F86BE81}"/>
    <dataValidation allowBlank="1" showInputMessage="1" showErrorMessage="1" prompt="Enter activity in column B, starting with cell B5_x000a_" sqref="B4:C5" xr:uid="{46ACBAAB-A8D5-434E-9534-3DC2DB083F5E}"/>
    <dataValidation allowBlank="1" showInputMessage="1" showErrorMessage="1" prompt="Enter plan start period in column C, starting with cell C5" sqref="D4:D5" xr:uid="{E13620EC-35C8-4E4F-8927-85860425E0EF}"/>
    <dataValidation allowBlank="1" showInputMessage="1" showErrorMessage="1" prompt="Enter plan duration period in column D, starting with cell D5" sqref="E4:E5" xr:uid="{1ACBFD40-E8B7-4685-A28F-976551BFED16}"/>
    <dataValidation allowBlank="1" showInputMessage="1" showErrorMessage="1" prompt="Enter actual start period in column E, starting with cell E5" sqref="F4:F5" xr:uid="{B16DB618-36D2-4459-BEED-2EF46669CA9D}"/>
    <dataValidation allowBlank="1" showInputMessage="1" showErrorMessage="1" prompt="Enter actual duration period in column F, starting with cell F5" sqref="G4:G5" xr:uid="{620EB6DD-8E36-4A97-961D-C9C5BA9764FB}"/>
    <dataValidation allowBlank="1" showInputMessage="1" showErrorMessage="1" prompt="Enter the percentage of project completed in column G, starting with cell G5" sqref="H4:H5" xr:uid="{D41B8ABF-2080-49E8-9C83-0279EEE5364F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Victoria Rios</cp:lastModifiedBy>
  <cp:revision/>
  <dcterms:created xsi:type="dcterms:W3CDTF">2023-05-02T03:49:26Z</dcterms:created>
  <dcterms:modified xsi:type="dcterms:W3CDTF">2023-05-24T15:30:31Z</dcterms:modified>
  <cp:category/>
  <cp:contentStatus/>
</cp:coreProperties>
</file>