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uhn\Mega\_Projekty\_Darky\diar\2016\"/>
    </mc:Choice>
  </mc:AlternateContent>
  <bookViews>
    <workbookView xWindow="6165" yWindow="1665" windowWidth="17565" windowHeight="13740"/>
  </bookViews>
  <sheets>
    <sheet name="Sheet1" sheetId="1" r:id="rId1"/>
    <sheet name="svatky" sheetId="2" r:id="rId2"/>
    <sheet name="Sheet3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2" i="1" l="1"/>
  <c r="AI3" i="1" l="1"/>
  <c r="AJ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J2" i="1"/>
  <c r="AI2" i="1" l="1"/>
  <c r="AG2" i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2" i="2"/>
  <c r="Q2" i="1" l="1"/>
  <c r="B2" i="1"/>
  <c r="R2" i="1" s="1"/>
  <c r="C2" i="1"/>
  <c r="D2" i="1" s="1"/>
  <c r="E2" i="1" s="1"/>
  <c r="A3" i="1"/>
  <c r="B3" i="1"/>
  <c r="K2" i="1"/>
  <c r="Y2" i="1" s="1"/>
  <c r="J2" i="1"/>
  <c r="X2" i="1" s="1"/>
  <c r="H2" i="1"/>
  <c r="AO3" i="1"/>
  <c r="AO2" i="1"/>
  <c r="AN2" i="1"/>
  <c r="CD2" i="1"/>
  <c r="CJ2" i="1" s="1"/>
  <c r="CC2" i="1"/>
  <c r="AN3" i="1"/>
  <c r="AQ3" i="1" s="1"/>
  <c r="AP3" i="1"/>
  <c r="AP2" i="1"/>
  <c r="AM2" i="1"/>
  <c r="CE2" i="1"/>
  <c r="CG2" i="1"/>
  <c r="CI2" i="1"/>
  <c r="CK2" i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CF2" i="1"/>
  <c r="CH2" i="1"/>
  <c r="AX2" i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AV2" i="1"/>
  <c r="AT2" i="1"/>
  <c r="AR2" i="1"/>
  <c r="AW2" i="1"/>
  <c r="AU2" i="1"/>
  <c r="AS2" i="1"/>
  <c r="AS3" i="1" l="1"/>
  <c r="AT3" i="1"/>
  <c r="AU3" i="1"/>
  <c r="AX3" i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AR3" i="1"/>
  <c r="AW3" i="1"/>
  <c r="AV3" i="1"/>
  <c r="BT2" i="1"/>
  <c r="BU2" i="1" s="1"/>
  <c r="BV2" i="1" s="1"/>
  <c r="BW2" i="1" s="1"/>
  <c r="BX2" i="1" s="1"/>
  <c r="BY2" i="1" s="1"/>
  <c r="BZ2" i="1" s="1"/>
  <c r="CA2" i="1" s="1"/>
  <c r="CB2" i="1" s="1"/>
  <c r="Q3" i="1"/>
  <c r="A4" i="1"/>
  <c r="J3" i="1"/>
  <c r="X3" i="1" s="1"/>
  <c r="CC3" i="1"/>
  <c r="AM3" i="1"/>
  <c r="H3" i="1"/>
  <c r="CD3" i="1"/>
  <c r="AE3" i="1"/>
  <c r="L2" i="1"/>
  <c r="Z2" i="1" s="1"/>
  <c r="M2" i="1"/>
  <c r="AA2" i="1" s="1"/>
  <c r="C3" i="1"/>
  <c r="L3" i="1" s="1"/>
  <c r="Z3" i="1" s="1"/>
  <c r="R3" i="1"/>
  <c r="K3" i="1"/>
  <c r="Y3" i="1" s="1"/>
  <c r="U2" i="1"/>
  <c r="N2" i="1"/>
  <c r="AB2" i="1" s="1"/>
  <c r="F2" i="1"/>
  <c r="O2" i="1" s="1"/>
  <c r="AC2" i="1" s="1"/>
  <c r="T2" i="1"/>
  <c r="S2" i="1"/>
  <c r="CH3" i="1" l="1"/>
  <c r="CG3" i="1"/>
  <c r="CF3" i="1"/>
  <c r="CE3" i="1"/>
  <c r="CJ3" i="1"/>
  <c r="CI3" i="1"/>
  <c r="CK3" i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3" i="1"/>
  <c r="M3" i="1" s="1"/>
  <c r="AA3" i="1" s="1"/>
  <c r="AE4" i="1"/>
  <c r="H4" i="1"/>
  <c r="AN4" i="1"/>
  <c r="Q4" i="1"/>
  <c r="B4" i="1"/>
  <c r="J4" i="1"/>
  <c r="X4" i="1" s="1"/>
  <c r="CC4" i="1"/>
  <c r="AO4" i="1"/>
  <c r="CD4" i="1"/>
  <c r="AM4" i="1"/>
  <c r="A5" i="1"/>
  <c r="AP4" i="1"/>
  <c r="G2" i="1"/>
  <c r="I2" i="1" s="1"/>
  <c r="S3" i="1"/>
  <c r="V2" i="1"/>
  <c r="T3" i="1"/>
  <c r="E3" i="1" l="1"/>
  <c r="AL2" i="1"/>
  <c r="A6" i="1"/>
  <c r="AO5" i="1"/>
  <c r="AM5" i="1"/>
  <c r="AE5" i="1"/>
  <c r="H5" i="1"/>
  <c r="Q5" i="1"/>
  <c r="B5" i="1"/>
  <c r="CC5" i="1"/>
  <c r="AN5" i="1"/>
  <c r="CD5" i="1"/>
  <c r="J5" i="1"/>
  <c r="X5" i="1" s="1"/>
  <c r="AP5" i="1"/>
  <c r="AQ4" i="1"/>
  <c r="CG4" i="1"/>
  <c r="CF4" i="1"/>
  <c r="CI4" i="1"/>
  <c r="CE4" i="1"/>
  <c r="CJ4" i="1"/>
  <c r="CK4" i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CH4" i="1"/>
  <c r="R4" i="1"/>
  <c r="K4" i="1"/>
  <c r="Y4" i="1" s="1"/>
  <c r="C4" i="1"/>
  <c r="W2" i="1"/>
  <c r="P2" i="1"/>
  <c r="AD2" i="1" s="1"/>
  <c r="F3" i="1"/>
  <c r="N3" i="1"/>
  <c r="AB3" i="1" s="1"/>
  <c r="U3" i="1"/>
  <c r="AX4" i="1" l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AV4" i="1"/>
  <c r="AS4" i="1"/>
  <c r="AU4" i="1"/>
  <c r="AW4" i="1"/>
  <c r="AT4" i="1"/>
  <c r="AR4" i="1"/>
  <c r="AQ5" i="1"/>
  <c r="CD6" i="1"/>
  <c r="AN6" i="1"/>
  <c r="B6" i="1"/>
  <c r="AO6" i="1"/>
  <c r="J6" i="1"/>
  <c r="X6" i="1" s="1"/>
  <c r="Q6" i="1"/>
  <c r="AE6" i="1"/>
  <c r="A7" i="1"/>
  <c r="H6" i="1"/>
  <c r="CC6" i="1"/>
  <c r="AM6" i="1"/>
  <c r="AP6" i="1"/>
  <c r="CJ5" i="1"/>
  <c r="CI5" i="1"/>
  <c r="CH5" i="1"/>
  <c r="CG5" i="1"/>
  <c r="CK5" i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CF5" i="1"/>
  <c r="CE5" i="1"/>
  <c r="S4" i="1"/>
  <c r="L4" i="1"/>
  <c r="Z4" i="1" s="1"/>
  <c r="D4" i="1"/>
  <c r="R5" i="1"/>
  <c r="C5" i="1"/>
  <c r="K5" i="1"/>
  <c r="Y5" i="1" s="1"/>
  <c r="V3" i="1"/>
  <c r="O3" i="1"/>
  <c r="AC3" i="1" s="1"/>
  <c r="G3" i="1"/>
  <c r="D5" i="1" l="1"/>
  <c r="L5" i="1"/>
  <c r="Z5" i="1" s="1"/>
  <c r="S5" i="1"/>
  <c r="AU5" i="1"/>
  <c r="AR5" i="1"/>
  <c r="AW5" i="1"/>
  <c r="AS5" i="1"/>
  <c r="AV5" i="1"/>
  <c r="AT5" i="1"/>
  <c r="AX5" i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6" i="1"/>
  <c r="K6" i="1"/>
  <c r="Y6" i="1" s="1"/>
  <c r="R6" i="1"/>
  <c r="Q7" i="1"/>
  <c r="A8" i="1"/>
  <c r="J7" i="1"/>
  <c r="X7" i="1" s="1"/>
  <c r="CC7" i="1"/>
  <c r="AP7" i="1"/>
  <c r="CD7" i="1"/>
  <c r="AM7" i="1"/>
  <c r="AE7" i="1"/>
  <c r="B7" i="1"/>
  <c r="H7" i="1"/>
  <c r="AO7" i="1"/>
  <c r="AN7" i="1"/>
  <c r="T4" i="1"/>
  <c r="E4" i="1"/>
  <c r="M4" i="1"/>
  <c r="AA4" i="1" s="1"/>
  <c r="AQ6" i="1"/>
  <c r="CI6" i="1"/>
  <c r="CH6" i="1"/>
  <c r="CE6" i="1"/>
  <c r="CJ6" i="1"/>
  <c r="CK6" i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CF6" i="1"/>
  <c r="CG6" i="1"/>
  <c r="W3" i="1"/>
  <c r="AL3" i="1"/>
  <c r="I3" i="1"/>
  <c r="P3" i="1"/>
  <c r="AD3" i="1" s="1"/>
  <c r="F4" i="1" l="1"/>
  <c r="U4" i="1"/>
  <c r="N4" i="1"/>
  <c r="AB4" i="1" s="1"/>
  <c r="CK7" i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CJ7" i="1"/>
  <c r="CI7" i="1"/>
  <c r="CF7" i="1"/>
  <c r="CE7" i="1"/>
  <c r="CH7" i="1"/>
  <c r="CG7" i="1"/>
  <c r="AE8" i="1"/>
  <c r="H8" i="1"/>
  <c r="Q8" i="1"/>
  <c r="B8" i="1"/>
  <c r="J8" i="1"/>
  <c r="X8" i="1" s="1"/>
  <c r="CC8" i="1"/>
  <c r="AP8" i="1"/>
  <c r="A9" i="1"/>
  <c r="AM8" i="1"/>
  <c r="CD8" i="1"/>
  <c r="AN8" i="1"/>
  <c r="AQ8" i="1" s="1"/>
  <c r="AO8" i="1"/>
  <c r="D6" i="1"/>
  <c r="L6" i="1"/>
  <c r="Z6" i="1" s="1"/>
  <c r="S6" i="1"/>
  <c r="K7" i="1"/>
  <c r="Y7" i="1" s="1"/>
  <c r="R7" i="1"/>
  <c r="C7" i="1"/>
  <c r="AX6" i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AS6" i="1"/>
  <c r="AU6" i="1"/>
  <c r="AR6" i="1"/>
  <c r="AW6" i="1"/>
  <c r="AV6" i="1"/>
  <c r="AT6" i="1"/>
  <c r="AQ7" i="1"/>
  <c r="E5" i="1"/>
  <c r="M5" i="1"/>
  <c r="AA5" i="1" s="1"/>
  <c r="T5" i="1"/>
  <c r="AW7" i="1" l="1"/>
  <c r="AR7" i="1"/>
  <c r="AU7" i="1"/>
  <c r="AS7" i="1"/>
  <c r="AV7" i="1"/>
  <c r="AX7" i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AT7" i="1"/>
  <c r="CK8" i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CJ8" i="1"/>
  <c r="CH8" i="1"/>
  <c r="CI8" i="1"/>
  <c r="CF8" i="1"/>
  <c r="CG8" i="1"/>
  <c r="CE8" i="1"/>
  <c r="T6" i="1"/>
  <c r="E6" i="1"/>
  <c r="M6" i="1"/>
  <c r="AA6" i="1" s="1"/>
  <c r="D7" i="1"/>
  <c r="S7" i="1"/>
  <c r="L7" i="1"/>
  <c r="Z7" i="1" s="1"/>
  <c r="A10" i="1"/>
  <c r="AO9" i="1"/>
  <c r="AM9" i="1"/>
  <c r="AE9" i="1"/>
  <c r="H9" i="1"/>
  <c r="B9" i="1"/>
  <c r="J9" i="1"/>
  <c r="X9" i="1" s="1"/>
  <c r="Q9" i="1"/>
  <c r="CD9" i="1"/>
  <c r="AN9" i="1"/>
  <c r="AQ9" i="1" s="1"/>
  <c r="AP9" i="1"/>
  <c r="CC9" i="1"/>
  <c r="C8" i="1"/>
  <c r="K8" i="1"/>
  <c r="Y8" i="1" s="1"/>
  <c r="R8" i="1"/>
  <c r="F5" i="1"/>
  <c r="U5" i="1"/>
  <c r="N5" i="1"/>
  <c r="AB5" i="1" s="1"/>
  <c r="AX8" i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AW8" i="1"/>
  <c r="AR8" i="1"/>
  <c r="AV8" i="1"/>
  <c r="AS8" i="1"/>
  <c r="AU8" i="1"/>
  <c r="AT8" i="1"/>
  <c r="G4" i="1"/>
  <c r="O4" i="1"/>
  <c r="AC4" i="1" s="1"/>
  <c r="V4" i="1"/>
  <c r="G5" i="1" l="1"/>
  <c r="O5" i="1"/>
  <c r="AC5" i="1" s="1"/>
  <c r="V5" i="1"/>
  <c r="N6" i="1"/>
  <c r="AB6" i="1" s="1"/>
  <c r="F6" i="1"/>
  <c r="U6" i="1"/>
  <c r="P4" i="1"/>
  <c r="AD4" i="1" s="1"/>
  <c r="W4" i="1"/>
  <c r="AL4" i="1"/>
  <c r="I4" i="1"/>
  <c r="AW9" i="1"/>
  <c r="AR9" i="1"/>
  <c r="AS9" i="1"/>
  <c r="AV9" i="1"/>
  <c r="AU9" i="1"/>
  <c r="AX9" i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AT9" i="1"/>
  <c r="R9" i="1"/>
  <c r="K9" i="1"/>
  <c r="Y9" i="1" s="1"/>
  <c r="C9" i="1"/>
  <c r="M7" i="1"/>
  <c r="AA7" i="1" s="1"/>
  <c r="E7" i="1"/>
  <c r="T7" i="1"/>
  <c r="S8" i="1"/>
  <c r="L8" i="1"/>
  <c r="Z8" i="1" s="1"/>
  <c r="D8" i="1"/>
  <c r="CF9" i="1"/>
  <c r="CE9" i="1"/>
  <c r="CK9" i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CH9" i="1"/>
  <c r="CG9" i="1"/>
  <c r="CJ9" i="1"/>
  <c r="CI9" i="1"/>
  <c r="CD10" i="1"/>
  <c r="AN10" i="1"/>
  <c r="B10" i="1"/>
  <c r="AO10" i="1"/>
  <c r="A11" i="1"/>
  <c r="AP10" i="1"/>
  <c r="J10" i="1"/>
  <c r="X10" i="1" s="1"/>
  <c r="Q10" i="1"/>
  <c r="CC10" i="1"/>
  <c r="AM10" i="1"/>
  <c r="AE10" i="1"/>
  <c r="H10" i="1"/>
  <c r="R10" i="1" l="1"/>
  <c r="K10" i="1"/>
  <c r="Y10" i="1" s="1"/>
  <c r="C10" i="1"/>
  <c r="D9" i="1"/>
  <c r="L9" i="1"/>
  <c r="Z9" i="1" s="1"/>
  <c r="S9" i="1"/>
  <c r="AQ10" i="1"/>
  <c r="Q11" i="1"/>
  <c r="A12" i="1"/>
  <c r="J11" i="1"/>
  <c r="X11" i="1" s="1"/>
  <c r="CC11" i="1"/>
  <c r="AP11" i="1"/>
  <c r="CD11" i="1"/>
  <c r="AE11" i="1"/>
  <c r="B11" i="1"/>
  <c r="AO11" i="1"/>
  <c r="AM11" i="1"/>
  <c r="H11" i="1"/>
  <c r="AN11" i="1"/>
  <c r="CE10" i="1"/>
  <c r="CI10" i="1"/>
  <c r="CF10" i="1"/>
  <c r="CG10" i="1"/>
  <c r="CJ10" i="1"/>
  <c r="CK10" i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CH10" i="1"/>
  <c r="T8" i="1"/>
  <c r="E8" i="1"/>
  <c r="M8" i="1"/>
  <c r="AA8" i="1" s="1"/>
  <c r="F7" i="1"/>
  <c r="U7" i="1"/>
  <c r="N7" i="1"/>
  <c r="AB7" i="1" s="1"/>
  <c r="G6" i="1"/>
  <c r="V6" i="1"/>
  <c r="O6" i="1"/>
  <c r="AC6" i="1" s="1"/>
  <c r="AL5" i="1"/>
  <c r="P5" i="1"/>
  <c r="AD5" i="1" s="1"/>
  <c r="W5" i="1"/>
  <c r="I5" i="1"/>
  <c r="AQ11" i="1" l="1"/>
  <c r="AL6" i="1"/>
  <c r="I6" i="1"/>
  <c r="P6" i="1"/>
  <c r="AD6" i="1" s="1"/>
  <c r="W6" i="1"/>
  <c r="F8" i="1"/>
  <c r="N8" i="1"/>
  <c r="AB8" i="1" s="1"/>
  <c r="U8" i="1"/>
  <c r="E9" i="1"/>
  <c r="T9" i="1"/>
  <c r="M9" i="1"/>
  <c r="AA9" i="1" s="1"/>
  <c r="O7" i="1"/>
  <c r="AC7" i="1" s="1"/>
  <c r="V7" i="1"/>
  <c r="G7" i="1"/>
  <c r="AX11" i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AT11" i="1"/>
  <c r="AW11" i="1"/>
  <c r="AR11" i="1"/>
  <c r="AS11" i="1"/>
  <c r="AV11" i="1"/>
  <c r="AU11" i="1"/>
  <c r="R11" i="1"/>
  <c r="C11" i="1"/>
  <c r="K11" i="1"/>
  <c r="Y11" i="1" s="1"/>
  <c r="AX10" i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AV10" i="1"/>
  <c r="AS10" i="1"/>
  <c r="AU10" i="1"/>
  <c r="AW10" i="1"/>
  <c r="AT10" i="1"/>
  <c r="AR10" i="1"/>
  <c r="S10" i="1"/>
  <c r="L10" i="1"/>
  <c r="Z10" i="1" s="1"/>
  <c r="D10" i="1"/>
  <c r="CH11" i="1"/>
  <c r="CG11" i="1"/>
  <c r="CF11" i="1"/>
  <c r="CE11" i="1"/>
  <c r="CJ11" i="1"/>
  <c r="CI11" i="1"/>
  <c r="CK11" i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AE12" i="1"/>
  <c r="H12" i="1"/>
  <c r="Q12" i="1"/>
  <c r="B12" i="1"/>
  <c r="J12" i="1"/>
  <c r="X12" i="1" s="1"/>
  <c r="CC12" i="1"/>
  <c r="AO12" i="1"/>
  <c r="CD12" i="1"/>
  <c r="AN12" i="1"/>
  <c r="AP12" i="1"/>
  <c r="A13" i="1"/>
  <c r="AM12" i="1"/>
  <c r="U9" i="1" l="1"/>
  <c r="F9" i="1"/>
  <c r="N9" i="1"/>
  <c r="AB9" i="1" s="1"/>
  <c r="CG12" i="1"/>
  <c r="CF12" i="1"/>
  <c r="CE12" i="1"/>
  <c r="CJ12" i="1"/>
  <c r="CK12" i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CH12" i="1"/>
  <c r="CI12" i="1"/>
  <c r="C12" i="1"/>
  <c r="K12" i="1"/>
  <c r="Y12" i="1" s="1"/>
  <c r="R12" i="1"/>
  <c r="A14" i="1"/>
  <c r="AO13" i="1"/>
  <c r="AM13" i="1"/>
  <c r="AE13" i="1"/>
  <c r="H13" i="1"/>
  <c r="Q13" i="1"/>
  <c r="B13" i="1"/>
  <c r="CC13" i="1"/>
  <c r="CD13" i="1"/>
  <c r="J13" i="1"/>
  <c r="X13" i="1" s="1"/>
  <c r="AN13" i="1"/>
  <c r="AQ13" i="1" s="1"/>
  <c r="AP13" i="1"/>
  <c r="S11" i="1"/>
  <c r="L11" i="1"/>
  <c r="Z11" i="1" s="1"/>
  <c r="D11" i="1"/>
  <c r="AQ12" i="1"/>
  <c r="T10" i="1"/>
  <c r="E10" i="1"/>
  <c r="M10" i="1"/>
  <c r="AA10" i="1" s="1"/>
  <c r="W7" i="1"/>
  <c r="AL7" i="1"/>
  <c r="P7" i="1"/>
  <c r="AD7" i="1" s="1"/>
  <c r="I7" i="1"/>
  <c r="O8" i="1"/>
  <c r="AC8" i="1" s="1"/>
  <c r="G8" i="1"/>
  <c r="V8" i="1"/>
  <c r="AX13" i="1" l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AT13" i="1"/>
  <c r="AW13" i="1"/>
  <c r="AU13" i="1"/>
  <c r="AS13" i="1"/>
  <c r="AV13" i="1"/>
  <c r="AR13" i="1"/>
  <c r="R13" i="1"/>
  <c r="K13" i="1"/>
  <c r="Y13" i="1" s="1"/>
  <c r="C13" i="1"/>
  <c r="D12" i="1"/>
  <c r="L12" i="1"/>
  <c r="Z12" i="1" s="1"/>
  <c r="S12" i="1"/>
  <c r="U10" i="1"/>
  <c r="F10" i="1"/>
  <c r="N10" i="1"/>
  <c r="AB10" i="1" s="1"/>
  <c r="W8" i="1"/>
  <c r="AL8" i="1"/>
  <c r="P8" i="1"/>
  <c r="AD8" i="1" s="1"/>
  <c r="I8" i="1"/>
  <c r="CJ13" i="1"/>
  <c r="CI13" i="1"/>
  <c r="CH13" i="1"/>
  <c r="CG13" i="1"/>
  <c r="CK13" i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CF13" i="1"/>
  <c r="CE13" i="1"/>
  <c r="J14" i="1"/>
  <c r="X14" i="1" s="1"/>
  <c r="CD14" i="1"/>
  <c r="AN14" i="1"/>
  <c r="B14" i="1"/>
  <c r="AO14" i="1"/>
  <c r="Q14" i="1"/>
  <c r="AE14" i="1"/>
  <c r="A15" i="1"/>
  <c r="H14" i="1"/>
  <c r="AM14" i="1"/>
  <c r="CC14" i="1"/>
  <c r="AP14" i="1"/>
  <c r="O9" i="1"/>
  <c r="AC9" i="1" s="1"/>
  <c r="V9" i="1"/>
  <c r="G9" i="1"/>
  <c r="M11" i="1"/>
  <c r="AA11" i="1" s="1"/>
  <c r="E11" i="1"/>
  <c r="T11" i="1"/>
  <c r="AX12" i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AS12" i="1"/>
  <c r="AW12" i="1"/>
  <c r="AR12" i="1"/>
  <c r="AV12" i="1"/>
  <c r="AT12" i="1"/>
  <c r="AU12" i="1"/>
  <c r="CI14" i="1" l="1"/>
  <c r="CH14" i="1"/>
  <c r="CJ14" i="1"/>
  <c r="CK14" i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CF14" i="1"/>
  <c r="CG14" i="1"/>
  <c r="CE14" i="1"/>
  <c r="N11" i="1"/>
  <c r="AB11" i="1" s="1"/>
  <c r="U11" i="1"/>
  <c r="F11" i="1"/>
  <c r="Q15" i="1"/>
  <c r="A16" i="1"/>
  <c r="CC15" i="1"/>
  <c r="AP15" i="1"/>
  <c r="J15" i="1"/>
  <c r="X15" i="1" s="1"/>
  <c r="CD15" i="1"/>
  <c r="AE15" i="1"/>
  <c r="B15" i="1"/>
  <c r="H15" i="1"/>
  <c r="AO15" i="1"/>
  <c r="AM15" i="1"/>
  <c r="AN15" i="1"/>
  <c r="K14" i="1"/>
  <c r="Y14" i="1" s="1"/>
  <c r="R14" i="1"/>
  <c r="C14" i="1"/>
  <c r="G10" i="1"/>
  <c r="V10" i="1"/>
  <c r="O10" i="1"/>
  <c r="AC10" i="1" s="1"/>
  <c r="E12" i="1"/>
  <c r="M12" i="1"/>
  <c r="AA12" i="1" s="1"/>
  <c r="T12" i="1"/>
  <c r="AL9" i="1"/>
  <c r="P9" i="1"/>
  <c r="AD9" i="1" s="1"/>
  <c r="I9" i="1"/>
  <c r="W9" i="1"/>
  <c r="AQ14" i="1"/>
  <c r="D13" i="1"/>
  <c r="L13" i="1"/>
  <c r="Z13" i="1" s="1"/>
  <c r="S13" i="1"/>
  <c r="AX14" i="1" l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AW14" i="1"/>
  <c r="AT14" i="1"/>
  <c r="AV14" i="1"/>
  <c r="AS14" i="1"/>
  <c r="AU14" i="1"/>
  <c r="AR14" i="1"/>
  <c r="P10" i="1"/>
  <c r="AD10" i="1" s="1"/>
  <c r="I10" i="1"/>
  <c r="W10" i="1"/>
  <c r="AL10" i="1"/>
  <c r="AQ15" i="1"/>
  <c r="R15" i="1"/>
  <c r="K15" i="1"/>
  <c r="Y15" i="1" s="1"/>
  <c r="C15" i="1"/>
  <c r="G11" i="1"/>
  <c r="O11" i="1"/>
  <c r="AC11" i="1" s="1"/>
  <c r="V11" i="1"/>
  <c r="CK15" i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CJ15" i="1"/>
  <c r="CI15" i="1"/>
  <c r="CF15" i="1"/>
  <c r="CE15" i="1"/>
  <c r="CG15" i="1"/>
  <c r="CH15" i="1"/>
  <c r="AE16" i="1"/>
  <c r="H16" i="1"/>
  <c r="Q16" i="1"/>
  <c r="B16" i="1"/>
  <c r="CC16" i="1"/>
  <c r="J16" i="1"/>
  <c r="X16" i="1" s="1"/>
  <c r="AM16" i="1"/>
  <c r="AO16" i="1"/>
  <c r="A17" i="1"/>
  <c r="AN16" i="1"/>
  <c r="AP16" i="1"/>
  <c r="CD16" i="1"/>
  <c r="T13" i="1"/>
  <c r="E13" i="1"/>
  <c r="M13" i="1"/>
  <c r="AA13" i="1" s="1"/>
  <c r="U12" i="1"/>
  <c r="F12" i="1"/>
  <c r="N12" i="1"/>
  <c r="AB12" i="1" s="1"/>
  <c r="D14" i="1"/>
  <c r="S14" i="1"/>
  <c r="L14" i="1"/>
  <c r="Z14" i="1" s="1"/>
  <c r="AQ16" i="1" l="1"/>
  <c r="E14" i="1"/>
  <c r="M14" i="1"/>
  <c r="AA14" i="1" s="1"/>
  <c r="T14" i="1"/>
  <c r="W11" i="1"/>
  <c r="AL11" i="1"/>
  <c r="P11" i="1"/>
  <c r="AD11" i="1" s="1"/>
  <c r="I11" i="1"/>
  <c r="AS15" i="1"/>
  <c r="AV15" i="1"/>
  <c r="AX15" i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AT15" i="1"/>
  <c r="AW15" i="1"/>
  <c r="AU15" i="1"/>
  <c r="AR15" i="1"/>
  <c r="N13" i="1"/>
  <c r="AB13" i="1" s="1"/>
  <c r="U13" i="1"/>
  <c r="F13" i="1"/>
  <c r="D15" i="1"/>
  <c r="S15" i="1"/>
  <c r="L15" i="1"/>
  <c r="Z15" i="1" s="1"/>
  <c r="G12" i="1"/>
  <c r="V12" i="1"/>
  <c r="O12" i="1"/>
  <c r="AC12" i="1" s="1"/>
  <c r="A18" i="1"/>
  <c r="AO17" i="1"/>
  <c r="AE17" i="1"/>
  <c r="H17" i="1"/>
  <c r="B17" i="1"/>
  <c r="AN17" i="1"/>
  <c r="AQ17" i="1" s="1"/>
  <c r="Q17" i="1"/>
  <c r="J17" i="1"/>
  <c r="X17" i="1" s="1"/>
  <c r="AP17" i="1"/>
  <c r="CD17" i="1"/>
  <c r="CC17" i="1"/>
  <c r="AM17" i="1"/>
  <c r="AX16" i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AS16" i="1"/>
  <c r="AW16" i="1"/>
  <c r="AV16" i="1"/>
  <c r="AR16" i="1"/>
  <c r="AT16" i="1"/>
  <c r="AU16" i="1"/>
  <c r="CK16" i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CJ16" i="1"/>
  <c r="CI16" i="1"/>
  <c r="CF16" i="1"/>
  <c r="CG16" i="1"/>
  <c r="CE16" i="1"/>
  <c r="CH16" i="1"/>
  <c r="R16" i="1"/>
  <c r="C16" i="1"/>
  <c r="K16" i="1"/>
  <c r="Y16" i="1" s="1"/>
  <c r="R17" i="1" l="1"/>
  <c r="K17" i="1"/>
  <c r="Y17" i="1" s="1"/>
  <c r="C17" i="1"/>
  <c r="J18" i="1"/>
  <c r="X18" i="1" s="1"/>
  <c r="CD18" i="1"/>
  <c r="AP18" i="1"/>
  <c r="B18" i="1"/>
  <c r="AO18" i="1"/>
  <c r="A19" i="1"/>
  <c r="AN18" i="1"/>
  <c r="Q18" i="1"/>
  <c r="AM18" i="1"/>
  <c r="AE18" i="1"/>
  <c r="CC18" i="1"/>
  <c r="H18" i="1"/>
  <c r="D16" i="1"/>
  <c r="L16" i="1"/>
  <c r="Z16" i="1" s="1"/>
  <c r="S16" i="1"/>
  <c r="E15" i="1"/>
  <c r="T15" i="1"/>
  <c r="M15" i="1"/>
  <c r="AA15" i="1" s="1"/>
  <c r="CF17" i="1"/>
  <c r="CE17" i="1"/>
  <c r="CK17" i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DL17" i="1" s="1"/>
  <c r="DM17" i="1" s="1"/>
  <c r="DN17" i="1" s="1"/>
  <c r="DO17" i="1" s="1"/>
  <c r="CH17" i="1"/>
  <c r="CG17" i="1"/>
  <c r="CJ17" i="1"/>
  <c r="CI17" i="1"/>
  <c r="AS17" i="1"/>
  <c r="AV17" i="1"/>
  <c r="AR17" i="1"/>
  <c r="AW17" i="1"/>
  <c r="AU17" i="1"/>
  <c r="AT17" i="1"/>
  <c r="AX17" i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W12" i="1"/>
  <c r="AL12" i="1"/>
  <c r="I12" i="1"/>
  <c r="P12" i="1"/>
  <c r="AD12" i="1" s="1"/>
  <c r="O13" i="1"/>
  <c r="AC13" i="1" s="1"/>
  <c r="V13" i="1"/>
  <c r="G13" i="1"/>
  <c r="U14" i="1"/>
  <c r="F14" i="1"/>
  <c r="N14" i="1"/>
  <c r="AB14" i="1" s="1"/>
  <c r="AQ18" i="1" l="1"/>
  <c r="V14" i="1"/>
  <c r="G14" i="1"/>
  <c r="O14" i="1"/>
  <c r="AC14" i="1" s="1"/>
  <c r="M16" i="1"/>
  <c r="AA16" i="1" s="1"/>
  <c r="E16" i="1"/>
  <c r="T16" i="1"/>
  <c r="N15" i="1"/>
  <c r="AB15" i="1" s="1"/>
  <c r="U15" i="1"/>
  <c r="F15" i="1"/>
  <c r="R18" i="1"/>
  <c r="K18" i="1"/>
  <c r="Y18" i="1" s="1"/>
  <c r="C18" i="1"/>
  <c r="L17" i="1"/>
  <c r="Z17" i="1" s="1"/>
  <c r="S17" i="1"/>
  <c r="D17" i="1"/>
  <c r="AL13" i="1"/>
  <c r="P13" i="1"/>
  <c r="AD13" i="1" s="1"/>
  <c r="I13" i="1"/>
  <c r="W13" i="1"/>
  <c r="AW18" i="1"/>
  <c r="AX18" i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AT18" i="1"/>
  <c r="AR18" i="1"/>
  <c r="AU18" i="1"/>
  <c r="AS18" i="1"/>
  <c r="AV18" i="1"/>
  <c r="Q19" i="1"/>
  <c r="A20" i="1"/>
  <c r="CC19" i="1"/>
  <c r="J19" i="1"/>
  <c r="X19" i="1" s="1"/>
  <c r="CD19" i="1"/>
  <c r="AE19" i="1"/>
  <c r="B19" i="1"/>
  <c r="AM19" i="1"/>
  <c r="H19" i="1"/>
  <c r="AN19" i="1"/>
  <c r="AO19" i="1"/>
  <c r="AP19" i="1"/>
  <c r="CE18" i="1"/>
  <c r="CG18" i="1"/>
  <c r="CJ18" i="1"/>
  <c r="CK18" i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DO18" i="1" s="1"/>
  <c r="CH18" i="1"/>
  <c r="CI18" i="1"/>
  <c r="CF18" i="1"/>
  <c r="CH19" i="1" l="1"/>
  <c r="CG19" i="1"/>
  <c r="CF19" i="1"/>
  <c r="CE19" i="1"/>
  <c r="CJ19" i="1"/>
  <c r="CI19" i="1"/>
  <c r="CK19" i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DB19" i="1" s="1"/>
  <c r="DC19" i="1" s="1"/>
  <c r="DD19" i="1" s="1"/>
  <c r="DE19" i="1" s="1"/>
  <c r="DF19" i="1" s="1"/>
  <c r="DG19" i="1" s="1"/>
  <c r="DH19" i="1" s="1"/>
  <c r="DI19" i="1" s="1"/>
  <c r="DJ19" i="1" s="1"/>
  <c r="DK19" i="1" s="1"/>
  <c r="DL19" i="1" s="1"/>
  <c r="DM19" i="1" s="1"/>
  <c r="DN19" i="1" s="1"/>
  <c r="DO19" i="1" s="1"/>
  <c r="M17" i="1"/>
  <c r="AA17" i="1" s="1"/>
  <c r="T17" i="1"/>
  <c r="E17" i="1"/>
  <c r="K19" i="1"/>
  <c r="Y19" i="1" s="1"/>
  <c r="R19" i="1"/>
  <c r="C19" i="1"/>
  <c r="AQ19" i="1"/>
  <c r="AE20" i="1"/>
  <c r="H20" i="1"/>
  <c r="AM20" i="1"/>
  <c r="Q20" i="1"/>
  <c r="B20" i="1"/>
  <c r="CC20" i="1"/>
  <c r="AO20" i="1"/>
  <c r="CD20" i="1"/>
  <c r="AN20" i="1"/>
  <c r="AQ20" i="1" s="1"/>
  <c r="AP20" i="1"/>
  <c r="A21" i="1"/>
  <c r="J20" i="1"/>
  <c r="X20" i="1" s="1"/>
  <c r="D18" i="1"/>
  <c r="L18" i="1"/>
  <c r="Z18" i="1" s="1"/>
  <c r="S18" i="1"/>
  <c r="I14" i="1"/>
  <c r="P14" i="1"/>
  <c r="AD14" i="1" s="1"/>
  <c r="AL14" i="1"/>
  <c r="W14" i="1"/>
  <c r="G15" i="1"/>
  <c r="V15" i="1"/>
  <c r="O15" i="1"/>
  <c r="AC15" i="1" s="1"/>
  <c r="F16" i="1"/>
  <c r="U16" i="1"/>
  <c r="N16" i="1"/>
  <c r="AB16" i="1" s="1"/>
  <c r="AX20" i="1" l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AT20" i="1"/>
  <c r="AU20" i="1"/>
  <c r="AW20" i="1"/>
  <c r="AV20" i="1"/>
  <c r="AS20" i="1"/>
  <c r="AR20" i="1"/>
  <c r="R20" i="1"/>
  <c r="K20" i="1"/>
  <c r="Y20" i="1" s="1"/>
  <c r="C20" i="1"/>
  <c r="E18" i="1"/>
  <c r="M18" i="1"/>
  <c r="AA18" i="1" s="1"/>
  <c r="T18" i="1"/>
  <c r="CG20" i="1"/>
  <c r="CF20" i="1"/>
  <c r="CJ20" i="1"/>
  <c r="CK20" i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CH20" i="1"/>
  <c r="CI20" i="1"/>
  <c r="CE20" i="1"/>
  <c r="AS19" i="1"/>
  <c r="AV19" i="1"/>
  <c r="AX19" i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AT19" i="1"/>
  <c r="AW19" i="1"/>
  <c r="AR19" i="1"/>
  <c r="AU19" i="1"/>
  <c r="N17" i="1"/>
  <c r="AB17" i="1" s="1"/>
  <c r="U17" i="1"/>
  <c r="F17" i="1"/>
  <c r="I15" i="1"/>
  <c r="AL15" i="1"/>
  <c r="P15" i="1"/>
  <c r="AD15" i="1" s="1"/>
  <c r="W15" i="1"/>
  <c r="G16" i="1"/>
  <c r="O16" i="1"/>
  <c r="AC16" i="1" s="1"/>
  <c r="V16" i="1"/>
  <c r="A22" i="1"/>
  <c r="AO21" i="1"/>
  <c r="AN21" i="1"/>
  <c r="AQ21" i="1" s="1"/>
  <c r="AE21" i="1"/>
  <c r="H21" i="1"/>
  <c r="Q21" i="1"/>
  <c r="B21" i="1"/>
  <c r="J21" i="1"/>
  <c r="X21" i="1" s="1"/>
  <c r="CC21" i="1"/>
  <c r="CD21" i="1"/>
  <c r="AP21" i="1"/>
  <c r="AM21" i="1"/>
  <c r="S19" i="1"/>
  <c r="D19" i="1"/>
  <c r="L19" i="1"/>
  <c r="Z19" i="1" s="1"/>
  <c r="CJ21" i="1" l="1"/>
  <c r="CI21" i="1"/>
  <c r="CH21" i="1"/>
  <c r="CG21" i="1"/>
  <c r="CK21" i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CF21" i="1"/>
  <c r="CE21" i="1"/>
  <c r="AL16" i="1"/>
  <c r="P16" i="1"/>
  <c r="AD16" i="1" s="1"/>
  <c r="W16" i="1"/>
  <c r="I16" i="1"/>
  <c r="U18" i="1"/>
  <c r="N18" i="1"/>
  <c r="AB18" i="1" s="1"/>
  <c r="F18" i="1"/>
  <c r="R21" i="1"/>
  <c r="K21" i="1"/>
  <c r="Y21" i="1" s="1"/>
  <c r="C21" i="1"/>
  <c r="AW21" i="1"/>
  <c r="AT21" i="1"/>
  <c r="AU21" i="1"/>
  <c r="AR21" i="1"/>
  <c r="AV21" i="1"/>
  <c r="AX21" i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AS21" i="1"/>
  <c r="M19" i="1"/>
  <c r="AA19" i="1" s="1"/>
  <c r="T19" i="1"/>
  <c r="E19" i="1"/>
  <c r="J22" i="1"/>
  <c r="X22" i="1" s="1"/>
  <c r="CD22" i="1"/>
  <c r="AP22" i="1"/>
  <c r="B22" i="1"/>
  <c r="AO22" i="1"/>
  <c r="Q22" i="1"/>
  <c r="AE22" i="1"/>
  <c r="A23" i="1"/>
  <c r="H22" i="1"/>
  <c r="AM22" i="1"/>
  <c r="CC22" i="1"/>
  <c r="AN22" i="1"/>
  <c r="G17" i="1"/>
  <c r="O17" i="1"/>
  <c r="AC17" i="1" s="1"/>
  <c r="V17" i="1"/>
  <c r="L20" i="1"/>
  <c r="Z20" i="1" s="1"/>
  <c r="S20" i="1"/>
  <c r="D20" i="1"/>
  <c r="CI22" i="1" l="1"/>
  <c r="CH22" i="1"/>
  <c r="CK22" i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CF22" i="1"/>
  <c r="CG22" i="1"/>
  <c r="CE22" i="1"/>
  <c r="CJ22" i="1"/>
  <c r="S21" i="1"/>
  <c r="L21" i="1"/>
  <c r="Z21" i="1" s="1"/>
  <c r="D21" i="1"/>
  <c r="I17" i="1"/>
  <c r="AL17" i="1"/>
  <c r="P17" i="1"/>
  <c r="AD17" i="1" s="1"/>
  <c r="W17" i="1"/>
  <c r="M20" i="1"/>
  <c r="AA20" i="1" s="1"/>
  <c r="T20" i="1"/>
  <c r="E20" i="1"/>
  <c r="AQ22" i="1"/>
  <c r="Q23" i="1"/>
  <c r="A24" i="1"/>
  <c r="CC23" i="1"/>
  <c r="J23" i="1"/>
  <c r="X23" i="1" s="1"/>
  <c r="CD23" i="1"/>
  <c r="AP23" i="1"/>
  <c r="AE23" i="1"/>
  <c r="B23" i="1"/>
  <c r="H23" i="1"/>
  <c r="AO23" i="1"/>
  <c r="AM23" i="1"/>
  <c r="AN23" i="1"/>
  <c r="R22" i="1"/>
  <c r="C22" i="1"/>
  <c r="K22" i="1"/>
  <c r="Y22" i="1" s="1"/>
  <c r="F19" i="1"/>
  <c r="U19" i="1"/>
  <c r="N19" i="1"/>
  <c r="AB19" i="1" s="1"/>
  <c r="V18" i="1"/>
  <c r="O18" i="1"/>
  <c r="AC18" i="1" s="1"/>
  <c r="G18" i="1"/>
  <c r="AQ23" i="1" l="1"/>
  <c r="F20" i="1"/>
  <c r="U20" i="1"/>
  <c r="N20" i="1"/>
  <c r="AB20" i="1" s="1"/>
  <c r="L22" i="1"/>
  <c r="Z22" i="1" s="1"/>
  <c r="D22" i="1"/>
  <c r="S22" i="1"/>
  <c r="AE24" i="1"/>
  <c r="H24" i="1"/>
  <c r="AM24" i="1"/>
  <c r="Q24" i="1"/>
  <c r="B24" i="1"/>
  <c r="CC24" i="1"/>
  <c r="J24" i="1"/>
  <c r="X24" i="1" s="1"/>
  <c r="AN24" i="1"/>
  <c r="A25" i="1"/>
  <c r="CD24" i="1"/>
  <c r="AP24" i="1"/>
  <c r="AO24" i="1"/>
  <c r="P18" i="1"/>
  <c r="AD18" i="1" s="1"/>
  <c r="AL18" i="1"/>
  <c r="I18" i="1"/>
  <c r="W18" i="1"/>
  <c r="V19" i="1"/>
  <c r="O19" i="1"/>
  <c r="AC19" i="1" s="1"/>
  <c r="G19" i="1"/>
  <c r="AW23" i="1"/>
  <c r="AV23" i="1"/>
  <c r="AU23" i="1"/>
  <c r="AR23" i="1"/>
  <c r="AT23" i="1"/>
  <c r="AS23" i="1"/>
  <c r="AX23" i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R23" i="1"/>
  <c r="C23" i="1"/>
  <c r="K23" i="1"/>
  <c r="Y23" i="1" s="1"/>
  <c r="AU22" i="1"/>
  <c r="AS22" i="1"/>
  <c r="AV22" i="1"/>
  <c r="AR22" i="1"/>
  <c r="AW22" i="1"/>
  <c r="AT22" i="1"/>
  <c r="AX22" i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E21" i="1"/>
  <c r="T21" i="1"/>
  <c r="M21" i="1"/>
  <c r="AA21" i="1" s="1"/>
  <c r="CK23" i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DH23" i="1" s="1"/>
  <c r="DI23" i="1" s="1"/>
  <c r="DJ23" i="1" s="1"/>
  <c r="DK23" i="1" s="1"/>
  <c r="DL23" i="1" s="1"/>
  <c r="DM23" i="1" s="1"/>
  <c r="DN23" i="1" s="1"/>
  <c r="DO23" i="1" s="1"/>
  <c r="CJ23" i="1"/>
  <c r="CI23" i="1"/>
  <c r="CF23" i="1"/>
  <c r="CE23" i="1"/>
  <c r="CH23" i="1"/>
  <c r="CG23" i="1"/>
  <c r="CK24" i="1" l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CJ24" i="1"/>
  <c r="CG24" i="1"/>
  <c r="CE24" i="1"/>
  <c r="CH24" i="1"/>
  <c r="CI24" i="1"/>
  <c r="CF24" i="1"/>
  <c r="A26" i="1"/>
  <c r="AO25" i="1"/>
  <c r="AN25" i="1"/>
  <c r="AE25" i="1"/>
  <c r="H25" i="1"/>
  <c r="B25" i="1"/>
  <c r="AP25" i="1"/>
  <c r="Q25" i="1"/>
  <c r="J25" i="1"/>
  <c r="X25" i="1" s="1"/>
  <c r="AM25" i="1"/>
  <c r="CD25" i="1"/>
  <c r="CC25" i="1"/>
  <c r="C24" i="1"/>
  <c r="K24" i="1"/>
  <c r="Y24" i="1" s="1"/>
  <c r="R24" i="1"/>
  <c r="F21" i="1"/>
  <c r="U21" i="1"/>
  <c r="N21" i="1"/>
  <c r="AB21" i="1" s="1"/>
  <c r="S23" i="1"/>
  <c r="D23" i="1"/>
  <c r="L23" i="1"/>
  <c r="Z23" i="1" s="1"/>
  <c r="AQ24" i="1"/>
  <c r="I19" i="1"/>
  <c r="W19" i="1"/>
  <c r="AL19" i="1"/>
  <c r="P19" i="1"/>
  <c r="AD19" i="1" s="1"/>
  <c r="T22" i="1"/>
  <c r="E22" i="1"/>
  <c r="M22" i="1"/>
  <c r="AA22" i="1" s="1"/>
  <c r="O20" i="1"/>
  <c r="AC20" i="1" s="1"/>
  <c r="V20" i="1"/>
  <c r="G20" i="1"/>
  <c r="J26" i="1" l="1"/>
  <c r="X26" i="1" s="1"/>
  <c r="CD26" i="1"/>
  <c r="AP26" i="1"/>
  <c r="B26" i="1"/>
  <c r="AO26" i="1"/>
  <c r="A27" i="1"/>
  <c r="AM26" i="1"/>
  <c r="Q26" i="1"/>
  <c r="AE26" i="1"/>
  <c r="CC26" i="1"/>
  <c r="H26" i="1"/>
  <c r="AN26" i="1"/>
  <c r="AW24" i="1"/>
  <c r="AR24" i="1"/>
  <c r="AV24" i="1"/>
  <c r="AS24" i="1"/>
  <c r="AU24" i="1"/>
  <c r="AX24" i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AT24" i="1"/>
  <c r="S24" i="1"/>
  <c r="L24" i="1"/>
  <c r="Z24" i="1" s="1"/>
  <c r="D24" i="1"/>
  <c r="I20" i="1"/>
  <c r="P20" i="1"/>
  <c r="AD20" i="1" s="1"/>
  <c r="AL20" i="1"/>
  <c r="W20" i="1"/>
  <c r="U22" i="1"/>
  <c r="F22" i="1"/>
  <c r="N22" i="1"/>
  <c r="AB22" i="1" s="1"/>
  <c r="T23" i="1"/>
  <c r="M23" i="1"/>
  <c r="AA23" i="1" s="1"/>
  <c r="E23" i="1"/>
  <c r="G21" i="1"/>
  <c r="O21" i="1"/>
  <c r="AC21" i="1" s="1"/>
  <c r="V21" i="1"/>
  <c r="CF25" i="1"/>
  <c r="CE25" i="1"/>
  <c r="CK25" i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CH25" i="1"/>
  <c r="CG25" i="1"/>
  <c r="CJ25" i="1"/>
  <c r="CI25" i="1"/>
  <c r="AQ25" i="1"/>
  <c r="R25" i="1"/>
  <c r="K25" i="1"/>
  <c r="Y25" i="1" s="1"/>
  <c r="C25" i="1"/>
  <c r="S25" i="1" l="1"/>
  <c r="L25" i="1"/>
  <c r="Z25" i="1" s="1"/>
  <c r="D25" i="1"/>
  <c r="F23" i="1"/>
  <c r="N23" i="1"/>
  <c r="AB23" i="1" s="1"/>
  <c r="U23" i="1"/>
  <c r="V22" i="1"/>
  <c r="G22" i="1"/>
  <c r="O22" i="1"/>
  <c r="AC22" i="1" s="1"/>
  <c r="AQ26" i="1"/>
  <c r="R26" i="1"/>
  <c r="K26" i="1"/>
  <c r="Y26" i="1" s="1"/>
  <c r="C26" i="1"/>
  <c r="AL21" i="1"/>
  <c r="P21" i="1"/>
  <c r="AD21" i="1" s="1"/>
  <c r="W21" i="1"/>
  <c r="I21" i="1"/>
  <c r="AR25" i="1"/>
  <c r="AW25" i="1"/>
  <c r="AX25" i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AT25" i="1"/>
  <c r="AS25" i="1"/>
  <c r="AU25" i="1"/>
  <c r="AV25" i="1"/>
  <c r="T24" i="1"/>
  <c r="E24" i="1"/>
  <c r="M24" i="1"/>
  <c r="AA24" i="1" s="1"/>
  <c r="Q27" i="1"/>
  <c r="A28" i="1"/>
  <c r="CC27" i="1"/>
  <c r="J27" i="1"/>
  <c r="X27" i="1" s="1"/>
  <c r="CD27" i="1"/>
  <c r="AE27" i="1"/>
  <c r="AN27" i="1"/>
  <c r="B27" i="1"/>
  <c r="AP27" i="1"/>
  <c r="AO27" i="1"/>
  <c r="H27" i="1"/>
  <c r="AM27" i="1"/>
  <c r="CE26" i="1"/>
  <c r="CJ26" i="1"/>
  <c r="CK26" i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CH26" i="1"/>
  <c r="CI26" i="1"/>
  <c r="CF26" i="1"/>
  <c r="CG26" i="1"/>
  <c r="C27" i="1" l="1"/>
  <c r="K27" i="1"/>
  <c r="Y27" i="1" s="1"/>
  <c r="R27" i="1"/>
  <c r="CH27" i="1"/>
  <c r="CG27" i="1"/>
  <c r="CF27" i="1"/>
  <c r="CE27" i="1"/>
  <c r="CJ27" i="1"/>
  <c r="CI27" i="1"/>
  <c r="CK27" i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AL22" i="1"/>
  <c r="P22" i="1"/>
  <c r="AD22" i="1" s="1"/>
  <c r="I22" i="1"/>
  <c r="W22" i="1"/>
  <c r="G23" i="1"/>
  <c r="O23" i="1"/>
  <c r="AC23" i="1" s="1"/>
  <c r="V23" i="1"/>
  <c r="M25" i="1"/>
  <c r="AA25" i="1" s="1"/>
  <c r="E25" i="1"/>
  <c r="T25" i="1"/>
  <c r="AQ27" i="1"/>
  <c r="N24" i="1"/>
  <c r="AB24" i="1" s="1"/>
  <c r="F24" i="1"/>
  <c r="U24" i="1"/>
  <c r="AU26" i="1"/>
  <c r="AW26" i="1"/>
  <c r="AR26" i="1"/>
  <c r="AV26" i="1"/>
  <c r="AS26" i="1"/>
  <c r="AX26" i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AT26" i="1"/>
  <c r="AE28" i="1"/>
  <c r="H28" i="1"/>
  <c r="AM28" i="1"/>
  <c r="Q28" i="1"/>
  <c r="B28" i="1"/>
  <c r="CC28" i="1"/>
  <c r="AO28" i="1"/>
  <c r="CD28" i="1"/>
  <c r="J28" i="1"/>
  <c r="X28" i="1" s="1"/>
  <c r="AP28" i="1"/>
  <c r="A29" i="1"/>
  <c r="AN28" i="1"/>
  <c r="S26" i="1"/>
  <c r="D26" i="1"/>
  <c r="L26" i="1"/>
  <c r="Z26" i="1" s="1"/>
  <c r="R28" i="1" l="1"/>
  <c r="K28" i="1"/>
  <c r="Y28" i="1" s="1"/>
  <c r="C28" i="1"/>
  <c r="AQ28" i="1"/>
  <c r="CG28" i="1"/>
  <c r="CF28" i="1"/>
  <c r="CK28" i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DI28" i="1" s="1"/>
  <c r="DJ28" i="1" s="1"/>
  <c r="DK28" i="1" s="1"/>
  <c r="DL28" i="1" s="1"/>
  <c r="DM28" i="1" s="1"/>
  <c r="DN28" i="1" s="1"/>
  <c r="DO28" i="1" s="1"/>
  <c r="CH28" i="1"/>
  <c r="CI28" i="1"/>
  <c r="CE28" i="1"/>
  <c r="CJ28" i="1"/>
  <c r="O24" i="1"/>
  <c r="AC24" i="1" s="1"/>
  <c r="V24" i="1"/>
  <c r="G24" i="1"/>
  <c r="F25" i="1"/>
  <c r="N25" i="1"/>
  <c r="AB25" i="1" s="1"/>
  <c r="U25" i="1"/>
  <c r="I23" i="1"/>
  <c r="W23" i="1"/>
  <c r="AL23" i="1"/>
  <c r="P23" i="1"/>
  <c r="AD23" i="1" s="1"/>
  <c r="A30" i="1"/>
  <c r="AO29" i="1"/>
  <c r="AN29" i="1"/>
  <c r="AQ29" i="1" s="1"/>
  <c r="AE29" i="1"/>
  <c r="H29" i="1"/>
  <c r="Q29" i="1"/>
  <c r="B29" i="1"/>
  <c r="J29" i="1"/>
  <c r="X29" i="1" s="1"/>
  <c r="CC29" i="1"/>
  <c r="AM29" i="1"/>
  <c r="CD29" i="1"/>
  <c r="AP29" i="1"/>
  <c r="T26" i="1"/>
  <c r="M26" i="1"/>
  <c r="AA26" i="1" s="1"/>
  <c r="E26" i="1"/>
  <c r="AX27" i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AT27" i="1"/>
  <c r="AS27" i="1"/>
  <c r="AR27" i="1"/>
  <c r="AU27" i="1"/>
  <c r="AV27" i="1"/>
  <c r="AW27" i="1"/>
  <c r="D27" i="1"/>
  <c r="S27" i="1"/>
  <c r="L27" i="1"/>
  <c r="Z27" i="1" s="1"/>
  <c r="AX28" i="1" l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AT28" i="1"/>
  <c r="AW28" i="1"/>
  <c r="AR28" i="1"/>
  <c r="AU28" i="1"/>
  <c r="AS28" i="1"/>
  <c r="AV28" i="1"/>
  <c r="CJ29" i="1"/>
  <c r="CI29" i="1"/>
  <c r="CH29" i="1"/>
  <c r="CG29" i="1"/>
  <c r="CK29" i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DH29" i="1" s="1"/>
  <c r="DI29" i="1" s="1"/>
  <c r="DJ29" i="1" s="1"/>
  <c r="DK29" i="1" s="1"/>
  <c r="DL29" i="1" s="1"/>
  <c r="DM29" i="1" s="1"/>
  <c r="DN29" i="1" s="1"/>
  <c r="DO29" i="1" s="1"/>
  <c r="CE29" i="1"/>
  <c r="CF29" i="1"/>
  <c r="V25" i="1"/>
  <c r="O25" i="1"/>
  <c r="AC25" i="1" s="1"/>
  <c r="G25" i="1"/>
  <c r="S28" i="1"/>
  <c r="L28" i="1"/>
  <c r="Z28" i="1" s="1"/>
  <c r="D28" i="1"/>
  <c r="T27" i="1"/>
  <c r="E27" i="1"/>
  <c r="M27" i="1"/>
  <c r="AA27" i="1" s="1"/>
  <c r="F26" i="1"/>
  <c r="U26" i="1"/>
  <c r="N26" i="1"/>
  <c r="AB26" i="1" s="1"/>
  <c r="K29" i="1"/>
  <c r="Y29" i="1" s="1"/>
  <c r="C29" i="1"/>
  <c r="R29" i="1"/>
  <c r="AV29" i="1"/>
  <c r="AU29" i="1"/>
  <c r="AX29" i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AT29" i="1"/>
  <c r="AS29" i="1"/>
  <c r="AW29" i="1"/>
  <c r="AR29" i="1"/>
  <c r="CD30" i="1"/>
  <c r="AP30" i="1"/>
  <c r="B30" i="1"/>
  <c r="J30" i="1"/>
  <c r="X30" i="1" s="1"/>
  <c r="AO30" i="1"/>
  <c r="Q30" i="1"/>
  <c r="AE30" i="1"/>
  <c r="A31" i="1"/>
  <c r="H30" i="1"/>
  <c r="CC30" i="1"/>
  <c r="AM30" i="1"/>
  <c r="AN30" i="1"/>
  <c r="AQ30" i="1" s="1"/>
  <c r="P24" i="1"/>
  <c r="AD24" i="1" s="1"/>
  <c r="I24" i="1"/>
  <c r="AL24" i="1"/>
  <c r="W24" i="1"/>
  <c r="R30" i="1" l="1"/>
  <c r="C30" i="1"/>
  <c r="K30" i="1"/>
  <c r="Y30" i="1" s="1"/>
  <c r="AW30" i="1"/>
  <c r="AR30" i="1"/>
  <c r="AV30" i="1"/>
  <c r="AS30" i="1"/>
  <c r="AX30" i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AU30" i="1"/>
  <c r="AT30" i="1"/>
  <c r="Q31" i="1"/>
  <c r="A32" i="1"/>
  <c r="CC31" i="1"/>
  <c r="CD31" i="1"/>
  <c r="J31" i="1"/>
  <c r="X31" i="1" s="1"/>
  <c r="AM31" i="1"/>
  <c r="AE31" i="1"/>
  <c r="B31" i="1"/>
  <c r="H31" i="1"/>
  <c r="AO31" i="1"/>
  <c r="AN31" i="1"/>
  <c r="AP31" i="1"/>
  <c r="S29" i="1"/>
  <c r="L29" i="1"/>
  <c r="Z29" i="1" s="1"/>
  <c r="D29" i="1"/>
  <c r="O26" i="1"/>
  <c r="AC26" i="1" s="1"/>
  <c r="V26" i="1"/>
  <c r="G26" i="1"/>
  <c r="M28" i="1"/>
  <c r="AA28" i="1" s="1"/>
  <c r="T28" i="1"/>
  <c r="E28" i="1"/>
  <c r="N27" i="1"/>
  <c r="AB27" i="1" s="1"/>
  <c r="F27" i="1"/>
  <c r="U27" i="1"/>
  <c r="CI30" i="1"/>
  <c r="CH30" i="1"/>
  <c r="CG30" i="1"/>
  <c r="CE30" i="1"/>
  <c r="CJ30" i="1"/>
  <c r="CK30" i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CF30" i="1"/>
  <c r="I25" i="1"/>
  <c r="W25" i="1"/>
  <c r="P25" i="1"/>
  <c r="AD25" i="1" s="1"/>
  <c r="AL25" i="1"/>
  <c r="W26" i="1" l="1"/>
  <c r="AL26" i="1"/>
  <c r="P26" i="1"/>
  <c r="AD26" i="1" s="1"/>
  <c r="I26" i="1"/>
  <c r="N28" i="1"/>
  <c r="AB28" i="1" s="1"/>
  <c r="F28" i="1"/>
  <c r="U28" i="1"/>
  <c r="K31" i="1"/>
  <c r="Y31" i="1" s="1"/>
  <c r="R31" i="1"/>
  <c r="C31" i="1"/>
  <c r="CK31" i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DH31" i="1" s="1"/>
  <c r="DI31" i="1" s="1"/>
  <c r="DJ31" i="1" s="1"/>
  <c r="DK31" i="1" s="1"/>
  <c r="DL31" i="1" s="1"/>
  <c r="DM31" i="1" s="1"/>
  <c r="DN31" i="1" s="1"/>
  <c r="DO31" i="1" s="1"/>
  <c r="CJ31" i="1"/>
  <c r="CI31" i="1"/>
  <c r="CF31" i="1"/>
  <c r="CE31" i="1"/>
  <c r="CH31" i="1"/>
  <c r="CG31" i="1"/>
  <c r="D30" i="1"/>
  <c r="L30" i="1"/>
  <c r="Z30" i="1" s="1"/>
  <c r="S30" i="1"/>
  <c r="AE32" i="1"/>
  <c r="H32" i="1"/>
  <c r="AP32" i="1"/>
  <c r="Q32" i="1"/>
  <c r="B32" i="1"/>
  <c r="CC32" i="1"/>
  <c r="AM32" i="1"/>
  <c r="J32" i="1"/>
  <c r="X32" i="1" s="1"/>
  <c r="AN32" i="1"/>
  <c r="AQ32" i="1" s="1"/>
  <c r="AO32" i="1"/>
  <c r="A33" i="1"/>
  <c r="CD32" i="1"/>
  <c r="G27" i="1"/>
  <c r="O27" i="1"/>
  <c r="AC27" i="1" s="1"/>
  <c r="V27" i="1"/>
  <c r="T29" i="1"/>
  <c r="M29" i="1"/>
  <c r="AA29" i="1" s="1"/>
  <c r="E29" i="1"/>
  <c r="AQ31" i="1"/>
  <c r="CK32" i="1" l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DG32" i="1" s="1"/>
  <c r="DH32" i="1" s="1"/>
  <c r="DI32" i="1" s="1"/>
  <c r="DJ32" i="1" s="1"/>
  <c r="DK32" i="1" s="1"/>
  <c r="DL32" i="1" s="1"/>
  <c r="DM32" i="1" s="1"/>
  <c r="DN32" i="1" s="1"/>
  <c r="DO32" i="1" s="1"/>
  <c r="CJ32" i="1"/>
  <c r="CI32" i="1"/>
  <c r="CH32" i="1"/>
  <c r="CG32" i="1"/>
  <c r="CE32" i="1"/>
  <c r="CF32" i="1"/>
  <c r="AX31" i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AS31" i="1"/>
  <c r="AT31" i="1"/>
  <c r="AU31" i="1"/>
  <c r="AV31" i="1"/>
  <c r="AW31" i="1"/>
  <c r="AR31" i="1"/>
  <c r="A34" i="1"/>
  <c r="J33" i="1"/>
  <c r="X33" i="1" s="1"/>
  <c r="AO33" i="1"/>
  <c r="AP33" i="1"/>
  <c r="AE33" i="1"/>
  <c r="H33" i="1"/>
  <c r="B33" i="1"/>
  <c r="Q33" i="1"/>
  <c r="CD33" i="1"/>
  <c r="CC33" i="1"/>
  <c r="AM33" i="1"/>
  <c r="AN33" i="1"/>
  <c r="F29" i="1"/>
  <c r="N29" i="1"/>
  <c r="AB29" i="1" s="1"/>
  <c r="U29" i="1"/>
  <c r="T30" i="1"/>
  <c r="E30" i="1"/>
  <c r="M30" i="1"/>
  <c r="AA30" i="1" s="1"/>
  <c r="D31" i="1"/>
  <c r="S31" i="1"/>
  <c r="L31" i="1"/>
  <c r="Z31" i="1" s="1"/>
  <c r="G28" i="1"/>
  <c r="V28" i="1"/>
  <c r="O28" i="1"/>
  <c r="AC28" i="1" s="1"/>
  <c r="I27" i="1"/>
  <c r="W27" i="1"/>
  <c r="AL27" i="1"/>
  <c r="P27" i="1"/>
  <c r="AD27" i="1" s="1"/>
  <c r="AU32" i="1"/>
  <c r="AX32" i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AS32" i="1"/>
  <c r="AV32" i="1"/>
  <c r="AT32" i="1"/>
  <c r="AR32" i="1"/>
  <c r="AW32" i="1"/>
  <c r="C32" i="1"/>
  <c r="R32" i="1"/>
  <c r="K32" i="1"/>
  <c r="Y32" i="1" s="1"/>
  <c r="N30" i="1" l="1"/>
  <c r="AB30" i="1" s="1"/>
  <c r="U30" i="1"/>
  <c r="F30" i="1"/>
  <c r="O29" i="1"/>
  <c r="AC29" i="1" s="1"/>
  <c r="G29" i="1"/>
  <c r="V29" i="1"/>
  <c r="CF33" i="1"/>
  <c r="CE33" i="1"/>
  <c r="CK33" i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CH33" i="1"/>
  <c r="CG33" i="1"/>
  <c r="CI33" i="1"/>
  <c r="CJ33" i="1"/>
  <c r="CD34" i="1"/>
  <c r="B34" i="1"/>
  <c r="AO34" i="1"/>
  <c r="A35" i="1"/>
  <c r="AM34" i="1"/>
  <c r="Q34" i="1"/>
  <c r="AE34" i="1"/>
  <c r="J34" i="1"/>
  <c r="X34" i="1" s="1"/>
  <c r="AP34" i="1"/>
  <c r="CC34" i="1"/>
  <c r="H34" i="1"/>
  <c r="AN34" i="1"/>
  <c r="AQ34" i="1" s="1"/>
  <c r="I28" i="1"/>
  <c r="AL28" i="1"/>
  <c r="W28" i="1"/>
  <c r="P28" i="1"/>
  <c r="AD28" i="1" s="1"/>
  <c r="S32" i="1"/>
  <c r="L32" i="1"/>
  <c r="Z32" i="1" s="1"/>
  <c r="D32" i="1"/>
  <c r="AQ33" i="1"/>
  <c r="T31" i="1"/>
  <c r="E31" i="1"/>
  <c r="M31" i="1"/>
  <c r="AA31" i="1" s="1"/>
  <c r="R33" i="1"/>
  <c r="K33" i="1"/>
  <c r="Y33" i="1" s="1"/>
  <c r="C33" i="1"/>
  <c r="Q35" i="1" l="1"/>
  <c r="A36" i="1"/>
  <c r="CC35" i="1"/>
  <c r="AM35" i="1"/>
  <c r="CD35" i="1"/>
  <c r="AE35" i="1"/>
  <c r="J35" i="1"/>
  <c r="X35" i="1" s="1"/>
  <c r="AN35" i="1"/>
  <c r="B35" i="1"/>
  <c r="AP35" i="1"/>
  <c r="H35" i="1"/>
  <c r="AO35" i="1"/>
  <c r="T32" i="1"/>
  <c r="M32" i="1"/>
  <c r="AA32" i="1" s="1"/>
  <c r="E32" i="1"/>
  <c r="L33" i="1"/>
  <c r="Z33" i="1" s="1"/>
  <c r="S33" i="1"/>
  <c r="D33" i="1"/>
  <c r="U31" i="1"/>
  <c r="F31" i="1"/>
  <c r="N31" i="1"/>
  <c r="AB31" i="1" s="1"/>
  <c r="K34" i="1"/>
  <c r="Y34" i="1" s="1"/>
  <c r="C34" i="1"/>
  <c r="R34" i="1"/>
  <c r="G30" i="1"/>
  <c r="V30" i="1"/>
  <c r="O30" i="1"/>
  <c r="AC30" i="1" s="1"/>
  <c r="CE34" i="1"/>
  <c r="CK34" i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CJ34" i="1"/>
  <c r="CI34" i="1"/>
  <c r="CG34" i="1"/>
  <c r="CH34" i="1"/>
  <c r="CF34" i="1"/>
  <c r="AT33" i="1"/>
  <c r="AR33" i="1"/>
  <c r="AX33" i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AW33" i="1"/>
  <c r="AU33" i="1"/>
  <c r="AS33" i="1"/>
  <c r="AV33" i="1"/>
  <c r="AU34" i="1"/>
  <c r="AX34" i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AT34" i="1"/>
  <c r="AR34" i="1"/>
  <c r="AW34" i="1"/>
  <c r="AV34" i="1"/>
  <c r="AS34" i="1"/>
  <c r="P29" i="1"/>
  <c r="AD29" i="1" s="1"/>
  <c r="I29" i="1"/>
  <c r="W29" i="1"/>
  <c r="AL29" i="1"/>
  <c r="G31" i="1" l="1"/>
  <c r="O31" i="1"/>
  <c r="AC31" i="1" s="1"/>
  <c r="V31" i="1"/>
  <c r="AQ35" i="1"/>
  <c r="D34" i="1"/>
  <c r="L34" i="1"/>
  <c r="Z34" i="1" s="1"/>
  <c r="S34" i="1"/>
  <c r="N32" i="1"/>
  <c r="AB32" i="1" s="1"/>
  <c r="U32" i="1"/>
  <c r="F32" i="1"/>
  <c r="M33" i="1"/>
  <c r="AA33" i="1" s="1"/>
  <c r="T33" i="1"/>
  <c r="E33" i="1"/>
  <c r="AE36" i="1"/>
  <c r="H36" i="1"/>
  <c r="AN36" i="1"/>
  <c r="AQ36" i="1" s="1"/>
  <c r="Q36" i="1"/>
  <c r="B36" i="1"/>
  <c r="CC36" i="1"/>
  <c r="J36" i="1"/>
  <c r="X36" i="1" s="1"/>
  <c r="AO36" i="1"/>
  <c r="CD36" i="1"/>
  <c r="A37" i="1"/>
  <c r="AM36" i="1"/>
  <c r="AP36" i="1"/>
  <c r="I30" i="1"/>
  <c r="W30" i="1"/>
  <c r="AL30" i="1"/>
  <c r="P30" i="1"/>
  <c r="AD30" i="1" s="1"/>
  <c r="C35" i="1"/>
  <c r="K35" i="1"/>
  <c r="Y35" i="1" s="1"/>
  <c r="R35" i="1"/>
  <c r="CH35" i="1"/>
  <c r="CG35" i="1"/>
  <c r="CF35" i="1"/>
  <c r="CE35" i="1"/>
  <c r="CJ35" i="1"/>
  <c r="CI35" i="1"/>
  <c r="CK35" i="1"/>
  <c r="CL35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CW35" i="1" s="1"/>
  <c r="CX35" i="1" s="1"/>
  <c r="CY35" i="1" s="1"/>
  <c r="CZ35" i="1" s="1"/>
  <c r="DA35" i="1" s="1"/>
  <c r="DB35" i="1" s="1"/>
  <c r="DC35" i="1" s="1"/>
  <c r="DD35" i="1" s="1"/>
  <c r="DE35" i="1" s="1"/>
  <c r="DF35" i="1" s="1"/>
  <c r="DG35" i="1" s="1"/>
  <c r="DH35" i="1" s="1"/>
  <c r="DI35" i="1" s="1"/>
  <c r="DJ35" i="1" s="1"/>
  <c r="DK35" i="1" s="1"/>
  <c r="DL35" i="1" s="1"/>
  <c r="DM35" i="1" s="1"/>
  <c r="DN35" i="1" s="1"/>
  <c r="DO35" i="1" s="1"/>
  <c r="AW36" i="1" l="1"/>
  <c r="AR36" i="1"/>
  <c r="AU36" i="1"/>
  <c r="AV36" i="1"/>
  <c r="AX36" i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AS36" i="1"/>
  <c r="AT36" i="1"/>
  <c r="AW35" i="1"/>
  <c r="AV35" i="1"/>
  <c r="AU35" i="1"/>
  <c r="AX35" i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AS35" i="1"/>
  <c r="AT35" i="1"/>
  <c r="AR35" i="1"/>
  <c r="A38" i="1"/>
  <c r="AO37" i="1"/>
  <c r="AE37" i="1"/>
  <c r="H37" i="1"/>
  <c r="Q37" i="1"/>
  <c r="B37" i="1"/>
  <c r="CC37" i="1"/>
  <c r="AM37" i="1"/>
  <c r="J37" i="1"/>
  <c r="X37" i="1" s="1"/>
  <c r="CD37" i="1"/>
  <c r="AN37" i="1"/>
  <c r="AP37" i="1"/>
  <c r="L35" i="1"/>
  <c r="Z35" i="1" s="1"/>
  <c r="D35" i="1"/>
  <c r="S35" i="1"/>
  <c r="CG36" i="1"/>
  <c r="CF36" i="1"/>
  <c r="CE36" i="1"/>
  <c r="CK36" i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H36" i="1" s="1"/>
  <c r="DI36" i="1" s="1"/>
  <c r="DJ36" i="1" s="1"/>
  <c r="DK36" i="1" s="1"/>
  <c r="DL36" i="1" s="1"/>
  <c r="DM36" i="1" s="1"/>
  <c r="DN36" i="1" s="1"/>
  <c r="DO36" i="1" s="1"/>
  <c r="CI36" i="1"/>
  <c r="CJ36" i="1"/>
  <c r="CH36" i="1"/>
  <c r="K36" i="1"/>
  <c r="Y36" i="1" s="1"/>
  <c r="R36" i="1"/>
  <c r="C36" i="1"/>
  <c r="V32" i="1"/>
  <c r="O32" i="1"/>
  <c r="AC32" i="1" s="1"/>
  <c r="G32" i="1"/>
  <c r="U33" i="1"/>
  <c r="F33" i="1"/>
  <c r="N33" i="1"/>
  <c r="AB33" i="1" s="1"/>
  <c r="E34" i="1"/>
  <c r="T34" i="1"/>
  <c r="M34" i="1"/>
  <c r="AA34" i="1" s="1"/>
  <c r="AL31" i="1"/>
  <c r="P31" i="1"/>
  <c r="AD31" i="1" s="1"/>
  <c r="I31" i="1"/>
  <c r="W31" i="1"/>
  <c r="AQ37" i="1" l="1"/>
  <c r="G33" i="1"/>
  <c r="O33" i="1"/>
  <c r="AC33" i="1" s="1"/>
  <c r="V33" i="1"/>
  <c r="E35" i="1"/>
  <c r="T35" i="1"/>
  <c r="M35" i="1"/>
  <c r="AA35" i="1" s="1"/>
  <c r="CJ37" i="1"/>
  <c r="CI37" i="1"/>
  <c r="CH37" i="1"/>
  <c r="CG37" i="1"/>
  <c r="CK37" i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CF37" i="1"/>
  <c r="CE37" i="1"/>
  <c r="K37" i="1"/>
  <c r="Y37" i="1" s="1"/>
  <c r="R37" i="1"/>
  <c r="C37" i="1"/>
  <c r="D36" i="1"/>
  <c r="L36" i="1"/>
  <c r="Z36" i="1" s="1"/>
  <c r="S36" i="1"/>
  <c r="J38" i="1"/>
  <c r="X38" i="1" s="1"/>
  <c r="CD38" i="1"/>
  <c r="AN38" i="1"/>
  <c r="AQ38" i="1" s="1"/>
  <c r="B38" i="1"/>
  <c r="AO38" i="1"/>
  <c r="Q38" i="1"/>
  <c r="AE38" i="1"/>
  <c r="A39" i="1"/>
  <c r="H38" i="1"/>
  <c r="AM38" i="1"/>
  <c r="CC38" i="1"/>
  <c r="AP38" i="1"/>
  <c r="F34" i="1"/>
  <c r="N34" i="1"/>
  <c r="AB34" i="1" s="1"/>
  <c r="U34" i="1"/>
  <c r="I32" i="1"/>
  <c r="W32" i="1"/>
  <c r="AL32" i="1"/>
  <c r="P32" i="1"/>
  <c r="AD32" i="1" s="1"/>
  <c r="AX37" i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AU37" i="1"/>
  <c r="AV37" i="1"/>
  <c r="AW37" i="1"/>
  <c r="AS37" i="1"/>
  <c r="AT37" i="1"/>
  <c r="AR37" i="1"/>
  <c r="G34" i="1" l="1"/>
  <c r="O34" i="1"/>
  <c r="AC34" i="1" s="1"/>
  <c r="V34" i="1"/>
  <c r="L37" i="1"/>
  <c r="Z37" i="1" s="1"/>
  <c r="S37" i="1"/>
  <c r="D37" i="1"/>
  <c r="U35" i="1"/>
  <c r="F35" i="1"/>
  <c r="N35" i="1"/>
  <c r="AB35" i="1" s="1"/>
  <c r="AW38" i="1"/>
  <c r="AV38" i="1"/>
  <c r="AX38" i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AS38" i="1"/>
  <c r="AR38" i="1"/>
  <c r="AT38" i="1"/>
  <c r="AU38" i="1"/>
  <c r="Q39" i="1"/>
  <c r="A40" i="1"/>
  <c r="CC39" i="1"/>
  <c r="AP39" i="1"/>
  <c r="J39" i="1"/>
  <c r="X39" i="1" s="1"/>
  <c r="CD39" i="1"/>
  <c r="AE39" i="1"/>
  <c r="B39" i="1"/>
  <c r="H39" i="1"/>
  <c r="AO39" i="1"/>
  <c r="AM39" i="1"/>
  <c r="AN39" i="1"/>
  <c r="AQ39" i="1" s="1"/>
  <c r="K38" i="1"/>
  <c r="Y38" i="1" s="1"/>
  <c r="R38" i="1"/>
  <c r="C38" i="1"/>
  <c r="CI38" i="1"/>
  <c r="CH38" i="1"/>
  <c r="CG38" i="1"/>
  <c r="CF38" i="1"/>
  <c r="CK38" i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DH38" i="1" s="1"/>
  <c r="DI38" i="1" s="1"/>
  <c r="DJ38" i="1" s="1"/>
  <c r="DK38" i="1" s="1"/>
  <c r="DL38" i="1" s="1"/>
  <c r="DM38" i="1" s="1"/>
  <c r="DN38" i="1" s="1"/>
  <c r="DO38" i="1" s="1"/>
  <c r="CE38" i="1"/>
  <c r="CJ38" i="1"/>
  <c r="M36" i="1"/>
  <c r="AA36" i="1" s="1"/>
  <c r="T36" i="1"/>
  <c r="E36" i="1"/>
  <c r="AL33" i="1"/>
  <c r="P33" i="1"/>
  <c r="AD33" i="1" s="1"/>
  <c r="I33" i="1"/>
  <c r="W33" i="1"/>
  <c r="AX39" i="1" l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AV39" i="1"/>
  <c r="AS39" i="1"/>
  <c r="AW39" i="1"/>
  <c r="AR39" i="1"/>
  <c r="AT39" i="1"/>
  <c r="AU39" i="1"/>
  <c r="K39" i="1"/>
  <c r="Y39" i="1" s="1"/>
  <c r="R39" i="1"/>
  <c r="C39" i="1"/>
  <c r="L38" i="1"/>
  <c r="Z38" i="1" s="1"/>
  <c r="S38" i="1"/>
  <c r="D38" i="1"/>
  <c r="F36" i="1"/>
  <c r="U36" i="1"/>
  <c r="N36" i="1"/>
  <c r="AB36" i="1" s="1"/>
  <c r="V35" i="1"/>
  <c r="G35" i="1"/>
  <c r="O35" i="1"/>
  <c r="AC35" i="1" s="1"/>
  <c r="CK39" i="1"/>
  <c r="CL39" i="1" s="1"/>
  <c r="CM39" i="1" s="1"/>
  <c r="CN39" i="1" s="1"/>
  <c r="CO39" i="1" s="1"/>
  <c r="CP39" i="1" s="1"/>
  <c r="CQ39" i="1" s="1"/>
  <c r="CR39" i="1" s="1"/>
  <c r="CS39" i="1" s="1"/>
  <c r="CT39" i="1" s="1"/>
  <c r="CU39" i="1" s="1"/>
  <c r="CV39" i="1" s="1"/>
  <c r="CW39" i="1" s="1"/>
  <c r="CX39" i="1" s="1"/>
  <c r="CY39" i="1" s="1"/>
  <c r="CZ39" i="1" s="1"/>
  <c r="DA39" i="1" s="1"/>
  <c r="DB39" i="1" s="1"/>
  <c r="DC39" i="1" s="1"/>
  <c r="DD39" i="1" s="1"/>
  <c r="DE39" i="1" s="1"/>
  <c r="DF39" i="1" s="1"/>
  <c r="DG39" i="1" s="1"/>
  <c r="DH39" i="1" s="1"/>
  <c r="DI39" i="1" s="1"/>
  <c r="DJ39" i="1" s="1"/>
  <c r="DK39" i="1" s="1"/>
  <c r="DL39" i="1" s="1"/>
  <c r="DM39" i="1" s="1"/>
  <c r="DN39" i="1" s="1"/>
  <c r="DO39" i="1" s="1"/>
  <c r="CJ39" i="1"/>
  <c r="CI39" i="1"/>
  <c r="CF39" i="1"/>
  <c r="CE39" i="1"/>
  <c r="CH39" i="1"/>
  <c r="CG39" i="1"/>
  <c r="AE40" i="1"/>
  <c r="H40" i="1"/>
  <c r="Q40" i="1"/>
  <c r="B40" i="1"/>
  <c r="CC40" i="1"/>
  <c r="AM40" i="1"/>
  <c r="AN40" i="1"/>
  <c r="AQ40" i="1" s="1"/>
  <c r="A41" i="1"/>
  <c r="J40" i="1"/>
  <c r="X40" i="1" s="1"/>
  <c r="CD40" i="1"/>
  <c r="AP40" i="1"/>
  <c r="AO40" i="1"/>
  <c r="T37" i="1"/>
  <c r="E37" i="1"/>
  <c r="M37" i="1"/>
  <c r="AA37" i="1" s="1"/>
  <c r="P34" i="1"/>
  <c r="AD34" i="1" s="1"/>
  <c r="I34" i="1"/>
  <c r="AL34" i="1"/>
  <c r="W34" i="1"/>
  <c r="U37" i="1" l="1"/>
  <c r="N37" i="1"/>
  <c r="AB37" i="1" s="1"/>
  <c r="F37" i="1"/>
  <c r="CK40" i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CX40" i="1" s="1"/>
  <c r="CY40" i="1" s="1"/>
  <c r="CZ40" i="1" s="1"/>
  <c r="DA40" i="1" s="1"/>
  <c r="DB40" i="1" s="1"/>
  <c r="DC40" i="1" s="1"/>
  <c r="DD40" i="1" s="1"/>
  <c r="DE40" i="1" s="1"/>
  <c r="DF40" i="1" s="1"/>
  <c r="DG40" i="1" s="1"/>
  <c r="DH40" i="1" s="1"/>
  <c r="DI40" i="1" s="1"/>
  <c r="DJ40" i="1" s="1"/>
  <c r="DK40" i="1" s="1"/>
  <c r="DL40" i="1" s="1"/>
  <c r="DM40" i="1" s="1"/>
  <c r="DN40" i="1" s="1"/>
  <c r="DO40" i="1" s="1"/>
  <c r="CJ40" i="1"/>
  <c r="CI40" i="1"/>
  <c r="CH40" i="1"/>
  <c r="CF40" i="1"/>
  <c r="CG40" i="1"/>
  <c r="CE40" i="1"/>
  <c r="A42" i="1"/>
  <c r="AO41" i="1"/>
  <c r="AM41" i="1"/>
  <c r="AE41" i="1"/>
  <c r="H41" i="1"/>
  <c r="B41" i="1"/>
  <c r="J41" i="1"/>
  <c r="X41" i="1" s="1"/>
  <c r="AP41" i="1"/>
  <c r="Q41" i="1"/>
  <c r="AN41" i="1"/>
  <c r="AQ41" i="1" s="1"/>
  <c r="CD41" i="1"/>
  <c r="CC41" i="1"/>
  <c r="C40" i="1"/>
  <c r="R40" i="1"/>
  <c r="K40" i="1"/>
  <c r="Y40" i="1" s="1"/>
  <c r="P35" i="1"/>
  <c r="AD35" i="1" s="1"/>
  <c r="W35" i="1"/>
  <c r="I35" i="1"/>
  <c r="AL35" i="1"/>
  <c r="V36" i="1"/>
  <c r="G36" i="1"/>
  <c r="O36" i="1"/>
  <c r="AC36" i="1" s="1"/>
  <c r="S39" i="1"/>
  <c r="D39" i="1"/>
  <c r="L39" i="1"/>
  <c r="Z39" i="1" s="1"/>
  <c r="AW40" i="1"/>
  <c r="AR40" i="1"/>
  <c r="AS40" i="1"/>
  <c r="AU40" i="1"/>
  <c r="AV40" i="1"/>
  <c r="AX40" i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AT40" i="1"/>
  <c r="E38" i="1"/>
  <c r="M38" i="1"/>
  <c r="AA38" i="1" s="1"/>
  <c r="T38" i="1"/>
  <c r="AX41" i="1" l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AW41" i="1"/>
  <c r="AV41" i="1"/>
  <c r="AU41" i="1"/>
  <c r="AS41" i="1"/>
  <c r="AT41" i="1"/>
  <c r="AR41" i="1"/>
  <c r="K41" i="1"/>
  <c r="Y41" i="1" s="1"/>
  <c r="R41" i="1"/>
  <c r="C41" i="1"/>
  <c r="F38" i="1"/>
  <c r="N38" i="1"/>
  <c r="AB38" i="1" s="1"/>
  <c r="U38" i="1"/>
  <c r="P36" i="1"/>
  <c r="AD36" i="1" s="1"/>
  <c r="I36" i="1"/>
  <c r="AL36" i="1"/>
  <c r="W36" i="1"/>
  <c r="S40" i="1"/>
  <c r="L40" i="1"/>
  <c r="Z40" i="1" s="1"/>
  <c r="D40" i="1"/>
  <c r="J42" i="1"/>
  <c r="X42" i="1" s="1"/>
  <c r="CD42" i="1"/>
  <c r="AN42" i="1"/>
  <c r="B42" i="1"/>
  <c r="AO42" i="1"/>
  <c r="A43" i="1"/>
  <c r="AM42" i="1"/>
  <c r="Q42" i="1"/>
  <c r="CC42" i="1"/>
  <c r="AE42" i="1"/>
  <c r="H42" i="1"/>
  <c r="AP42" i="1"/>
  <c r="V37" i="1"/>
  <c r="G37" i="1"/>
  <c r="O37" i="1"/>
  <c r="AC37" i="1" s="1"/>
  <c r="T39" i="1"/>
  <c r="E39" i="1"/>
  <c r="M39" i="1"/>
  <c r="AA39" i="1" s="1"/>
  <c r="CF41" i="1"/>
  <c r="CE41" i="1"/>
  <c r="CK41" i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DA41" i="1" s="1"/>
  <c r="DB41" i="1" s="1"/>
  <c r="DC41" i="1" s="1"/>
  <c r="DD41" i="1" s="1"/>
  <c r="DE41" i="1" s="1"/>
  <c r="DF41" i="1" s="1"/>
  <c r="DG41" i="1" s="1"/>
  <c r="DH41" i="1" s="1"/>
  <c r="DI41" i="1" s="1"/>
  <c r="DJ41" i="1" s="1"/>
  <c r="DK41" i="1" s="1"/>
  <c r="DL41" i="1" s="1"/>
  <c r="DM41" i="1" s="1"/>
  <c r="DN41" i="1" s="1"/>
  <c r="DO41" i="1" s="1"/>
  <c r="CH41" i="1"/>
  <c r="CG41" i="1"/>
  <c r="CJ41" i="1"/>
  <c r="CI41" i="1"/>
  <c r="K42" i="1" l="1"/>
  <c r="Y42" i="1" s="1"/>
  <c r="C42" i="1"/>
  <c r="R42" i="1"/>
  <c r="T40" i="1"/>
  <c r="E40" i="1"/>
  <c r="M40" i="1"/>
  <c r="AA40" i="1" s="1"/>
  <c r="AQ42" i="1"/>
  <c r="O38" i="1"/>
  <c r="AC38" i="1" s="1"/>
  <c r="V38" i="1"/>
  <c r="G38" i="1"/>
  <c r="AL37" i="1"/>
  <c r="P37" i="1"/>
  <c r="AD37" i="1" s="1"/>
  <c r="I37" i="1"/>
  <c r="W37" i="1"/>
  <c r="Q43" i="1"/>
  <c r="A44" i="1"/>
  <c r="CC43" i="1"/>
  <c r="AP43" i="1"/>
  <c r="J43" i="1"/>
  <c r="X43" i="1" s="1"/>
  <c r="CD43" i="1"/>
  <c r="AE43" i="1"/>
  <c r="AN43" i="1"/>
  <c r="B43" i="1"/>
  <c r="AO43" i="1"/>
  <c r="H43" i="1"/>
  <c r="AM43" i="1"/>
  <c r="CE42" i="1"/>
  <c r="CK42" i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DL42" i="1" s="1"/>
  <c r="DM42" i="1" s="1"/>
  <c r="DN42" i="1" s="1"/>
  <c r="DO42" i="1" s="1"/>
  <c r="CJ42" i="1"/>
  <c r="CH42" i="1"/>
  <c r="CF42" i="1"/>
  <c r="CI42" i="1"/>
  <c r="CG42" i="1"/>
  <c r="D41" i="1"/>
  <c r="L41" i="1"/>
  <c r="Z41" i="1" s="1"/>
  <c r="S41" i="1"/>
  <c r="F39" i="1"/>
  <c r="U39" i="1"/>
  <c r="N39" i="1"/>
  <c r="AB39" i="1" s="1"/>
  <c r="CH43" i="1" l="1"/>
  <c r="CG43" i="1"/>
  <c r="CF43" i="1"/>
  <c r="CE43" i="1"/>
  <c r="CJ43" i="1"/>
  <c r="CI43" i="1"/>
  <c r="CK43" i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W43" i="1" s="1"/>
  <c r="CX43" i="1" s="1"/>
  <c r="CY43" i="1" s="1"/>
  <c r="CZ43" i="1" s="1"/>
  <c r="DA43" i="1" s="1"/>
  <c r="DB43" i="1" s="1"/>
  <c r="DC43" i="1" s="1"/>
  <c r="DD43" i="1" s="1"/>
  <c r="DE43" i="1" s="1"/>
  <c r="DF43" i="1" s="1"/>
  <c r="DG43" i="1" s="1"/>
  <c r="DH43" i="1" s="1"/>
  <c r="DI43" i="1" s="1"/>
  <c r="DJ43" i="1" s="1"/>
  <c r="DK43" i="1" s="1"/>
  <c r="DL43" i="1" s="1"/>
  <c r="DM43" i="1" s="1"/>
  <c r="DN43" i="1" s="1"/>
  <c r="DO43" i="1" s="1"/>
  <c r="AE44" i="1"/>
  <c r="H44" i="1"/>
  <c r="Q44" i="1"/>
  <c r="B44" i="1"/>
  <c r="CC44" i="1"/>
  <c r="J44" i="1"/>
  <c r="X44" i="1" s="1"/>
  <c r="AO44" i="1"/>
  <c r="CD44" i="1"/>
  <c r="AM44" i="1"/>
  <c r="AP44" i="1"/>
  <c r="A45" i="1"/>
  <c r="AN44" i="1"/>
  <c r="AQ44" i="1" s="1"/>
  <c r="C43" i="1"/>
  <c r="R43" i="1"/>
  <c r="K43" i="1"/>
  <c r="Y43" i="1" s="1"/>
  <c r="AW42" i="1"/>
  <c r="AR42" i="1"/>
  <c r="AX42" i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AT42" i="1"/>
  <c r="AU42" i="1"/>
  <c r="AS42" i="1"/>
  <c r="AV42" i="1"/>
  <c r="E41" i="1"/>
  <c r="M41" i="1"/>
  <c r="AA41" i="1" s="1"/>
  <c r="T41" i="1"/>
  <c r="AQ43" i="1"/>
  <c r="P38" i="1"/>
  <c r="AD38" i="1" s="1"/>
  <c r="W38" i="1"/>
  <c r="I38" i="1"/>
  <c r="AL38" i="1"/>
  <c r="S42" i="1"/>
  <c r="D42" i="1"/>
  <c r="L42" i="1"/>
  <c r="Z42" i="1" s="1"/>
  <c r="G39" i="1"/>
  <c r="O39" i="1"/>
  <c r="AC39" i="1" s="1"/>
  <c r="V39" i="1"/>
  <c r="U40" i="1"/>
  <c r="F40" i="1"/>
  <c r="N40" i="1"/>
  <c r="AB40" i="1" s="1"/>
  <c r="G40" i="1" l="1"/>
  <c r="O40" i="1"/>
  <c r="AC40" i="1" s="1"/>
  <c r="V40" i="1"/>
  <c r="AL39" i="1"/>
  <c r="P39" i="1"/>
  <c r="AD39" i="1" s="1"/>
  <c r="I39" i="1"/>
  <c r="W39" i="1"/>
  <c r="S43" i="1"/>
  <c r="L43" i="1"/>
  <c r="Z43" i="1" s="1"/>
  <c r="D43" i="1"/>
  <c r="AX44" i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AT44" i="1"/>
  <c r="AS44" i="1"/>
  <c r="AV44" i="1"/>
  <c r="AR44" i="1"/>
  <c r="AW44" i="1"/>
  <c r="AU44" i="1"/>
  <c r="CG44" i="1"/>
  <c r="CF44" i="1"/>
  <c r="CE44" i="1"/>
  <c r="CJ44" i="1"/>
  <c r="CH44" i="1"/>
  <c r="CK44" i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CZ44" i="1" s="1"/>
  <c r="DA44" i="1" s="1"/>
  <c r="DB44" i="1" s="1"/>
  <c r="DC44" i="1" s="1"/>
  <c r="DD44" i="1" s="1"/>
  <c r="DE44" i="1" s="1"/>
  <c r="DF44" i="1" s="1"/>
  <c r="DG44" i="1" s="1"/>
  <c r="DH44" i="1" s="1"/>
  <c r="DI44" i="1" s="1"/>
  <c r="DJ44" i="1" s="1"/>
  <c r="DK44" i="1" s="1"/>
  <c r="DL44" i="1" s="1"/>
  <c r="DM44" i="1" s="1"/>
  <c r="DN44" i="1" s="1"/>
  <c r="DO44" i="1" s="1"/>
  <c r="CI44" i="1"/>
  <c r="K44" i="1"/>
  <c r="Y44" i="1" s="1"/>
  <c r="C44" i="1"/>
  <c r="R44" i="1"/>
  <c r="N41" i="1"/>
  <c r="AB41" i="1" s="1"/>
  <c r="U41" i="1"/>
  <c r="F41" i="1"/>
  <c r="A46" i="1"/>
  <c r="AO45" i="1"/>
  <c r="AM45" i="1"/>
  <c r="AP45" i="1"/>
  <c r="AE45" i="1"/>
  <c r="H45" i="1"/>
  <c r="Q45" i="1"/>
  <c r="B45" i="1"/>
  <c r="CC45" i="1"/>
  <c r="AN45" i="1"/>
  <c r="AQ45" i="1" s="1"/>
  <c r="J45" i="1"/>
  <c r="X45" i="1" s="1"/>
  <c r="CD45" i="1"/>
  <c r="T42" i="1"/>
  <c r="E42" i="1"/>
  <c r="M42" i="1"/>
  <c r="AA42" i="1" s="1"/>
  <c r="AR43" i="1"/>
  <c r="AW43" i="1"/>
  <c r="AV43" i="1"/>
  <c r="AU43" i="1"/>
  <c r="AX43" i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AT43" i="1"/>
  <c r="AS43" i="1"/>
  <c r="N42" i="1" l="1"/>
  <c r="AB42" i="1" s="1"/>
  <c r="U42" i="1"/>
  <c r="F42" i="1"/>
  <c r="AX45" i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AS45" i="1"/>
  <c r="AU45" i="1"/>
  <c r="AR45" i="1"/>
  <c r="AW45" i="1"/>
  <c r="AV45" i="1"/>
  <c r="AT45" i="1"/>
  <c r="J46" i="1"/>
  <c r="X46" i="1" s="1"/>
  <c r="CD46" i="1"/>
  <c r="B46" i="1"/>
  <c r="AO46" i="1"/>
  <c r="Q46" i="1"/>
  <c r="AE46" i="1"/>
  <c r="A47" i="1"/>
  <c r="H46" i="1"/>
  <c r="AN46" i="1"/>
  <c r="AQ46" i="1" s="1"/>
  <c r="CC46" i="1"/>
  <c r="AP46" i="1"/>
  <c r="AM46" i="1"/>
  <c r="CJ45" i="1"/>
  <c r="CI45" i="1"/>
  <c r="CH45" i="1"/>
  <c r="CG45" i="1"/>
  <c r="CK45" i="1"/>
  <c r="CL45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CW45" i="1" s="1"/>
  <c r="CX45" i="1" s="1"/>
  <c r="CY45" i="1" s="1"/>
  <c r="CZ45" i="1" s="1"/>
  <c r="DA45" i="1" s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DO45" i="1" s="1"/>
  <c r="CF45" i="1"/>
  <c r="CE45" i="1"/>
  <c r="K45" i="1"/>
  <c r="Y45" i="1" s="1"/>
  <c r="C45" i="1"/>
  <c r="R45" i="1"/>
  <c r="O41" i="1"/>
  <c r="AC41" i="1" s="1"/>
  <c r="V41" i="1"/>
  <c r="G41" i="1"/>
  <c r="D44" i="1"/>
  <c r="L44" i="1"/>
  <c r="Z44" i="1" s="1"/>
  <c r="S44" i="1"/>
  <c r="M43" i="1"/>
  <c r="AA43" i="1" s="1"/>
  <c r="T43" i="1"/>
  <c r="E43" i="1"/>
  <c r="P40" i="1"/>
  <c r="AD40" i="1" s="1"/>
  <c r="I40" i="1"/>
  <c r="AL40" i="1"/>
  <c r="W40" i="1"/>
  <c r="F43" i="1" l="1"/>
  <c r="U43" i="1"/>
  <c r="N43" i="1"/>
  <c r="AB43" i="1" s="1"/>
  <c r="E44" i="1"/>
  <c r="T44" i="1"/>
  <c r="M44" i="1"/>
  <c r="AA44" i="1" s="1"/>
  <c r="CI46" i="1"/>
  <c r="CH46" i="1"/>
  <c r="CG46" i="1"/>
  <c r="CF46" i="1"/>
  <c r="CE46" i="1"/>
  <c r="CJ46" i="1"/>
  <c r="CK46" i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6" i="1" s="1"/>
  <c r="CX46" i="1" s="1"/>
  <c r="CY46" i="1" s="1"/>
  <c r="CZ46" i="1" s="1"/>
  <c r="DA46" i="1" s="1"/>
  <c r="DB46" i="1" s="1"/>
  <c r="DC46" i="1" s="1"/>
  <c r="DD46" i="1" s="1"/>
  <c r="DE46" i="1" s="1"/>
  <c r="DF46" i="1" s="1"/>
  <c r="DG46" i="1" s="1"/>
  <c r="DH46" i="1" s="1"/>
  <c r="DI46" i="1" s="1"/>
  <c r="DJ46" i="1" s="1"/>
  <c r="DK46" i="1" s="1"/>
  <c r="DL46" i="1" s="1"/>
  <c r="DM46" i="1" s="1"/>
  <c r="DN46" i="1" s="1"/>
  <c r="DO46" i="1" s="1"/>
  <c r="AL41" i="1"/>
  <c r="W41" i="1"/>
  <c r="P41" i="1"/>
  <c r="AD41" i="1" s="1"/>
  <c r="I41" i="1"/>
  <c r="S45" i="1"/>
  <c r="D45" i="1"/>
  <c r="L45" i="1"/>
  <c r="Z45" i="1" s="1"/>
  <c r="AT46" i="1"/>
  <c r="AS46" i="1"/>
  <c r="AV46" i="1"/>
  <c r="AU46" i="1"/>
  <c r="AX46" i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AW46" i="1"/>
  <c r="AR46" i="1"/>
  <c r="O42" i="1"/>
  <c r="AC42" i="1" s="1"/>
  <c r="V42" i="1"/>
  <c r="G42" i="1"/>
  <c r="Q47" i="1"/>
  <c r="A48" i="1"/>
  <c r="CC47" i="1"/>
  <c r="AM47" i="1"/>
  <c r="J47" i="1"/>
  <c r="X47" i="1" s="1"/>
  <c r="CD47" i="1"/>
  <c r="AE47" i="1"/>
  <c r="B47" i="1"/>
  <c r="H47" i="1"/>
  <c r="AO47" i="1"/>
  <c r="AP47" i="1"/>
  <c r="AN47" i="1"/>
  <c r="K46" i="1"/>
  <c r="Y46" i="1" s="1"/>
  <c r="R46" i="1"/>
  <c r="C46" i="1"/>
  <c r="N44" i="1" l="1"/>
  <c r="AB44" i="1" s="1"/>
  <c r="U44" i="1"/>
  <c r="F44" i="1"/>
  <c r="D46" i="1"/>
  <c r="S46" i="1"/>
  <c r="L46" i="1"/>
  <c r="Z46" i="1" s="1"/>
  <c r="CK47" i="1"/>
  <c r="CL47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W47" i="1" s="1"/>
  <c r="CX47" i="1" s="1"/>
  <c r="CY47" i="1" s="1"/>
  <c r="CZ47" i="1" s="1"/>
  <c r="DA47" i="1" s="1"/>
  <c r="DB47" i="1" s="1"/>
  <c r="DC47" i="1" s="1"/>
  <c r="DD47" i="1" s="1"/>
  <c r="DE47" i="1" s="1"/>
  <c r="DF47" i="1" s="1"/>
  <c r="DG47" i="1" s="1"/>
  <c r="DH47" i="1" s="1"/>
  <c r="DI47" i="1" s="1"/>
  <c r="DJ47" i="1" s="1"/>
  <c r="DK47" i="1" s="1"/>
  <c r="DL47" i="1" s="1"/>
  <c r="DM47" i="1" s="1"/>
  <c r="DN47" i="1" s="1"/>
  <c r="DO47" i="1" s="1"/>
  <c r="CJ47" i="1"/>
  <c r="CI47" i="1"/>
  <c r="CF47" i="1"/>
  <c r="CE47" i="1"/>
  <c r="CG47" i="1"/>
  <c r="CH47" i="1"/>
  <c r="AE48" i="1"/>
  <c r="H48" i="1"/>
  <c r="AN48" i="1"/>
  <c r="Q48" i="1"/>
  <c r="B48" i="1"/>
  <c r="CC48" i="1"/>
  <c r="AM48" i="1"/>
  <c r="AP48" i="1"/>
  <c r="AO48" i="1"/>
  <c r="A49" i="1"/>
  <c r="J48" i="1"/>
  <c r="X48" i="1" s="1"/>
  <c r="CD48" i="1"/>
  <c r="M45" i="1"/>
  <c r="AA45" i="1" s="1"/>
  <c r="E45" i="1"/>
  <c r="T45" i="1"/>
  <c r="AQ47" i="1"/>
  <c r="K47" i="1"/>
  <c r="Y47" i="1" s="1"/>
  <c r="C47" i="1"/>
  <c r="R47" i="1"/>
  <c r="AL42" i="1"/>
  <c r="P42" i="1"/>
  <c r="AD42" i="1" s="1"/>
  <c r="W42" i="1"/>
  <c r="I42" i="1"/>
  <c r="G43" i="1"/>
  <c r="O43" i="1"/>
  <c r="AC43" i="1" s="1"/>
  <c r="V43" i="1"/>
  <c r="AQ48" i="1" l="1"/>
  <c r="T46" i="1"/>
  <c r="M46" i="1"/>
  <c r="AA46" i="1" s="1"/>
  <c r="E46" i="1"/>
  <c r="S47" i="1"/>
  <c r="D47" i="1"/>
  <c r="L47" i="1"/>
  <c r="Z47" i="1" s="1"/>
  <c r="N45" i="1"/>
  <c r="AB45" i="1" s="1"/>
  <c r="U45" i="1"/>
  <c r="F45" i="1"/>
  <c r="A50" i="1"/>
  <c r="AO49" i="1"/>
  <c r="AP49" i="1"/>
  <c r="AE49" i="1"/>
  <c r="H49" i="1"/>
  <c r="B49" i="1"/>
  <c r="J49" i="1"/>
  <c r="X49" i="1" s="1"/>
  <c r="Q49" i="1"/>
  <c r="CD49" i="1"/>
  <c r="CC49" i="1"/>
  <c r="AM49" i="1"/>
  <c r="AN49" i="1"/>
  <c r="V44" i="1"/>
  <c r="G44" i="1"/>
  <c r="O44" i="1"/>
  <c r="AC44" i="1" s="1"/>
  <c r="C48" i="1"/>
  <c r="K48" i="1"/>
  <c r="Y48" i="1" s="1"/>
  <c r="R48" i="1"/>
  <c r="W43" i="1"/>
  <c r="AL43" i="1"/>
  <c r="I43" i="1"/>
  <c r="P43" i="1"/>
  <c r="AD43" i="1" s="1"/>
  <c r="AX47" i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AW47" i="1"/>
  <c r="AS47" i="1"/>
  <c r="AV47" i="1"/>
  <c r="AR47" i="1"/>
  <c r="AT47" i="1"/>
  <c r="AU47" i="1"/>
  <c r="CK48" i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DO48" i="1" s="1"/>
  <c r="CJ48" i="1"/>
  <c r="CI48" i="1"/>
  <c r="CH48" i="1"/>
  <c r="CG48" i="1"/>
  <c r="CE48" i="1"/>
  <c r="CF48" i="1"/>
  <c r="AQ49" i="1" l="1"/>
  <c r="P44" i="1"/>
  <c r="AD44" i="1" s="1"/>
  <c r="I44" i="1"/>
  <c r="AL44" i="1"/>
  <c r="W44" i="1"/>
  <c r="K49" i="1"/>
  <c r="Y49" i="1" s="1"/>
  <c r="C49" i="1"/>
  <c r="R49" i="1"/>
  <c r="U46" i="1"/>
  <c r="N46" i="1"/>
  <c r="AB46" i="1" s="1"/>
  <c r="F46" i="1"/>
  <c r="CF49" i="1"/>
  <c r="CE49" i="1"/>
  <c r="CK49" i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CJ49" i="1"/>
  <c r="CI49" i="1"/>
  <c r="CH49" i="1"/>
  <c r="CG49" i="1"/>
  <c r="J50" i="1"/>
  <c r="X50" i="1" s="1"/>
  <c r="CD50" i="1"/>
  <c r="B50" i="1"/>
  <c r="AO50" i="1"/>
  <c r="A51" i="1"/>
  <c r="AM50" i="1"/>
  <c r="AN50" i="1"/>
  <c r="Q50" i="1"/>
  <c r="AE50" i="1"/>
  <c r="CC50" i="1"/>
  <c r="AP50" i="1"/>
  <c r="H50" i="1"/>
  <c r="S48" i="1"/>
  <c r="L48" i="1"/>
  <c r="Z48" i="1" s="1"/>
  <c r="D48" i="1"/>
  <c r="AV49" i="1"/>
  <c r="AU49" i="1"/>
  <c r="AT49" i="1"/>
  <c r="AS49" i="1"/>
  <c r="AR49" i="1"/>
  <c r="AX49" i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AW49" i="1"/>
  <c r="V45" i="1"/>
  <c r="G45" i="1"/>
  <c r="O45" i="1"/>
  <c r="AC45" i="1" s="1"/>
  <c r="M47" i="1"/>
  <c r="AA47" i="1" s="1"/>
  <c r="E47" i="1"/>
  <c r="T47" i="1"/>
  <c r="AX48" i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AT48" i="1"/>
  <c r="AU48" i="1"/>
  <c r="AW48" i="1"/>
  <c r="AR48" i="1"/>
  <c r="AS48" i="1"/>
  <c r="AV48" i="1"/>
  <c r="AL45" i="1" l="1"/>
  <c r="W45" i="1"/>
  <c r="P45" i="1"/>
  <c r="AD45" i="1" s="1"/>
  <c r="I45" i="1"/>
  <c r="U47" i="1"/>
  <c r="F47" i="1"/>
  <c r="N47" i="1"/>
  <c r="AB47" i="1" s="1"/>
  <c r="E48" i="1"/>
  <c r="M48" i="1"/>
  <c r="AA48" i="1" s="1"/>
  <c r="T48" i="1"/>
  <c r="AQ50" i="1"/>
  <c r="K50" i="1"/>
  <c r="Y50" i="1" s="1"/>
  <c r="C50" i="1"/>
  <c r="R50" i="1"/>
  <c r="CE50" i="1"/>
  <c r="CK50" i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CX50" i="1" s="1"/>
  <c r="CY50" i="1" s="1"/>
  <c r="CZ50" i="1" s="1"/>
  <c r="DA50" i="1" s="1"/>
  <c r="DB50" i="1" s="1"/>
  <c r="DC50" i="1" s="1"/>
  <c r="DD50" i="1" s="1"/>
  <c r="DE50" i="1" s="1"/>
  <c r="DF50" i="1" s="1"/>
  <c r="DG50" i="1" s="1"/>
  <c r="DH50" i="1" s="1"/>
  <c r="DI50" i="1" s="1"/>
  <c r="DJ50" i="1" s="1"/>
  <c r="DK50" i="1" s="1"/>
  <c r="DL50" i="1" s="1"/>
  <c r="DM50" i="1" s="1"/>
  <c r="DN50" i="1" s="1"/>
  <c r="DO50" i="1" s="1"/>
  <c r="CJ50" i="1"/>
  <c r="CI50" i="1"/>
  <c r="CG50" i="1"/>
  <c r="CH50" i="1"/>
  <c r="CF50" i="1"/>
  <c r="Q51" i="1"/>
  <c r="A52" i="1"/>
  <c r="CC51" i="1"/>
  <c r="AM51" i="1"/>
  <c r="J51" i="1"/>
  <c r="X51" i="1" s="1"/>
  <c r="CD51" i="1"/>
  <c r="AE51" i="1"/>
  <c r="AP51" i="1"/>
  <c r="B51" i="1"/>
  <c r="H51" i="1"/>
  <c r="AN51" i="1"/>
  <c r="AQ51" i="1" s="1"/>
  <c r="AO51" i="1"/>
  <c r="O46" i="1"/>
  <c r="AC46" i="1" s="1"/>
  <c r="V46" i="1"/>
  <c r="G46" i="1"/>
  <c r="D49" i="1"/>
  <c r="L49" i="1"/>
  <c r="Z49" i="1" s="1"/>
  <c r="S49" i="1"/>
  <c r="AX51" i="1" l="1"/>
  <c r="AY51" i="1" s="1"/>
  <c r="AZ51" i="1" s="1"/>
  <c r="BA51" i="1" s="1"/>
  <c r="BB51" i="1" s="1"/>
  <c r="BC51" i="1" s="1"/>
  <c r="BD51" i="1" s="1"/>
  <c r="BE51" i="1" s="1"/>
  <c r="BF51" i="1" s="1"/>
  <c r="BG51" i="1" s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AT51" i="1"/>
  <c r="AS51" i="1"/>
  <c r="AW51" i="1"/>
  <c r="AR51" i="1"/>
  <c r="AV51" i="1"/>
  <c r="AU51" i="1"/>
  <c r="N48" i="1"/>
  <c r="AB48" i="1" s="1"/>
  <c r="F48" i="1"/>
  <c r="U48" i="1"/>
  <c r="CH51" i="1"/>
  <c r="CG51" i="1"/>
  <c r="CF51" i="1"/>
  <c r="CE51" i="1"/>
  <c r="CK51" i="1"/>
  <c r="CL51" i="1" s="1"/>
  <c r="CM51" i="1" s="1"/>
  <c r="CN51" i="1" s="1"/>
  <c r="CO51" i="1" s="1"/>
  <c r="CP51" i="1" s="1"/>
  <c r="CQ51" i="1" s="1"/>
  <c r="CR51" i="1" s="1"/>
  <c r="CS51" i="1" s="1"/>
  <c r="CT51" i="1" s="1"/>
  <c r="CU51" i="1" s="1"/>
  <c r="CV51" i="1" s="1"/>
  <c r="CW51" i="1" s="1"/>
  <c r="CX51" i="1" s="1"/>
  <c r="CY51" i="1" s="1"/>
  <c r="CZ51" i="1" s="1"/>
  <c r="DA51" i="1" s="1"/>
  <c r="DB51" i="1" s="1"/>
  <c r="DC51" i="1" s="1"/>
  <c r="DD51" i="1" s="1"/>
  <c r="DE51" i="1" s="1"/>
  <c r="DF51" i="1" s="1"/>
  <c r="DG51" i="1" s="1"/>
  <c r="DH51" i="1" s="1"/>
  <c r="DI51" i="1" s="1"/>
  <c r="DJ51" i="1" s="1"/>
  <c r="DK51" i="1" s="1"/>
  <c r="DL51" i="1" s="1"/>
  <c r="DM51" i="1" s="1"/>
  <c r="DN51" i="1" s="1"/>
  <c r="DO51" i="1" s="1"/>
  <c r="CJ51" i="1"/>
  <c r="CI51" i="1"/>
  <c r="AE52" i="1"/>
  <c r="H52" i="1"/>
  <c r="AN52" i="1"/>
  <c r="Q52" i="1"/>
  <c r="B52" i="1"/>
  <c r="CC52" i="1"/>
  <c r="J52" i="1"/>
  <c r="X52" i="1" s="1"/>
  <c r="AO52" i="1"/>
  <c r="CD52" i="1"/>
  <c r="AM52" i="1"/>
  <c r="A53" i="1"/>
  <c r="AP52" i="1"/>
  <c r="AX50" i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AT50" i="1"/>
  <c r="AR50" i="1"/>
  <c r="AW50" i="1"/>
  <c r="AU50" i="1"/>
  <c r="AS50" i="1"/>
  <c r="AV50" i="1"/>
  <c r="V47" i="1"/>
  <c r="G47" i="1"/>
  <c r="O47" i="1"/>
  <c r="AC47" i="1" s="1"/>
  <c r="AL46" i="1"/>
  <c r="W46" i="1"/>
  <c r="P46" i="1"/>
  <c r="AD46" i="1" s="1"/>
  <c r="I46" i="1"/>
  <c r="C51" i="1"/>
  <c r="R51" i="1"/>
  <c r="K51" i="1"/>
  <c r="Y51" i="1" s="1"/>
  <c r="E49" i="1"/>
  <c r="T49" i="1"/>
  <c r="M49" i="1"/>
  <c r="AA49" i="1" s="1"/>
  <c r="D50" i="1"/>
  <c r="L50" i="1"/>
  <c r="Z50" i="1" s="1"/>
  <c r="S50" i="1"/>
  <c r="D51" i="1" l="1"/>
  <c r="L51" i="1"/>
  <c r="Z51" i="1" s="1"/>
  <c r="S51" i="1"/>
  <c r="A54" i="1"/>
  <c r="AO53" i="1"/>
  <c r="AE53" i="1"/>
  <c r="H53" i="1"/>
  <c r="Q53" i="1"/>
  <c r="B53" i="1"/>
  <c r="CC53" i="1"/>
  <c r="AN53" i="1"/>
  <c r="AQ53" i="1" s="1"/>
  <c r="J53" i="1"/>
  <c r="X53" i="1" s="1"/>
  <c r="CD53" i="1"/>
  <c r="AM53" i="1"/>
  <c r="AP53" i="1"/>
  <c r="AQ52" i="1"/>
  <c r="F49" i="1"/>
  <c r="N49" i="1"/>
  <c r="AB49" i="1" s="1"/>
  <c r="U49" i="1"/>
  <c r="AL47" i="1"/>
  <c r="W47" i="1"/>
  <c r="P47" i="1"/>
  <c r="AD47" i="1" s="1"/>
  <c r="I47" i="1"/>
  <c r="CG52" i="1"/>
  <c r="CF52" i="1"/>
  <c r="CE52" i="1"/>
  <c r="CK52" i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CW52" i="1" s="1"/>
  <c r="CX52" i="1" s="1"/>
  <c r="CY52" i="1" s="1"/>
  <c r="CZ52" i="1" s="1"/>
  <c r="DA52" i="1" s="1"/>
  <c r="DB52" i="1" s="1"/>
  <c r="DC52" i="1" s="1"/>
  <c r="DD52" i="1" s="1"/>
  <c r="DE52" i="1" s="1"/>
  <c r="DF52" i="1" s="1"/>
  <c r="DG52" i="1" s="1"/>
  <c r="DH52" i="1" s="1"/>
  <c r="DI52" i="1" s="1"/>
  <c r="DJ52" i="1" s="1"/>
  <c r="DK52" i="1" s="1"/>
  <c r="DL52" i="1" s="1"/>
  <c r="DM52" i="1" s="1"/>
  <c r="DN52" i="1" s="1"/>
  <c r="DO52" i="1" s="1"/>
  <c r="CI52" i="1"/>
  <c r="CJ52" i="1"/>
  <c r="CH52" i="1"/>
  <c r="K52" i="1"/>
  <c r="Y52" i="1" s="1"/>
  <c r="R52" i="1"/>
  <c r="C52" i="1"/>
  <c r="E50" i="1"/>
  <c r="T50" i="1"/>
  <c r="M50" i="1"/>
  <c r="AA50" i="1" s="1"/>
  <c r="O48" i="1"/>
  <c r="AC48" i="1" s="1"/>
  <c r="V48" i="1"/>
  <c r="G48" i="1"/>
  <c r="AS52" i="1" l="1"/>
  <c r="AV52" i="1"/>
  <c r="AX52" i="1"/>
  <c r="AY52" i="1" s="1"/>
  <c r="AZ52" i="1" s="1"/>
  <c r="BA52" i="1" s="1"/>
  <c r="BB52" i="1" s="1"/>
  <c r="BC52" i="1" s="1"/>
  <c r="BD52" i="1" s="1"/>
  <c r="BE52" i="1" s="1"/>
  <c r="BF52" i="1" s="1"/>
  <c r="BG52" i="1" s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AT52" i="1"/>
  <c r="AW52" i="1"/>
  <c r="AR52" i="1"/>
  <c r="AU52" i="1"/>
  <c r="J54" i="1"/>
  <c r="X54" i="1" s="1"/>
  <c r="CD54" i="1"/>
  <c r="AN54" i="1"/>
  <c r="B54" i="1"/>
  <c r="AO54" i="1"/>
  <c r="Q54" i="1"/>
  <c r="AE54" i="1"/>
  <c r="A55" i="1"/>
  <c r="H54" i="1"/>
  <c r="AP54" i="1"/>
  <c r="CC54" i="1"/>
  <c r="AM54" i="1"/>
  <c r="AX53" i="1"/>
  <c r="AY53" i="1" s="1"/>
  <c r="AZ53" i="1" s="1"/>
  <c r="BA53" i="1" s="1"/>
  <c r="BB53" i="1" s="1"/>
  <c r="BC53" i="1" s="1"/>
  <c r="BD53" i="1" s="1"/>
  <c r="BE53" i="1" s="1"/>
  <c r="BF53" i="1" s="1"/>
  <c r="BG53" i="1" s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AR53" i="1"/>
  <c r="AS53" i="1"/>
  <c r="AT53" i="1"/>
  <c r="AU53" i="1"/>
  <c r="AW53" i="1"/>
  <c r="AV53" i="1"/>
  <c r="AL48" i="1"/>
  <c r="W48" i="1"/>
  <c r="P48" i="1"/>
  <c r="AD48" i="1" s="1"/>
  <c r="I48" i="1"/>
  <c r="F50" i="1"/>
  <c r="U50" i="1"/>
  <c r="N50" i="1"/>
  <c r="AB50" i="1" s="1"/>
  <c r="D52" i="1"/>
  <c r="L52" i="1"/>
  <c r="Z52" i="1" s="1"/>
  <c r="S52" i="1"/>
  <c r="G49" i="1"/>
  <c r="O49" i="1"/>
  <c r="AC49" i="1" s="1"/>
  <c r="V49" i="1"/>
  <c r="CJ53" i="1"/>
  <c r="CI53" i="1"/>
  <c r="CH53" i="1"/>
  <c r="CG53" i="1"/>
  <c r="CF53" i="1"/>
  <c r="CE53" i="1"/>
  <c r="CK53" i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W53" i="1" s="1"/>
  <c r="CX53" i="1" s="1"/>
  <c r="CY53" i="1" s="1"/>
  <c r="CZ53" i="1" s="1"/>
  <c r="DA53" i="1" s="1"/>
  <c r="DB53" i="1" s="1"/>
  <c r="DC53" i="1" s="1"/>
  <c r="DD53" i="1" s="1"/>
  <c r="DE53" i="1" s="1"/>
  <c r="DF53" i="1" s="1"/>
  <c r="DG53" i="1" s="1"/>
  <c r="DH53" i="1" s="1"/>
  <c r="DI53" i="1" s="1"/>
  <c r="DJ53" i="1" s="1"/>
  <c r="DK53" i="1" s="1"/>
  <c r="DL53" i="1" s="1"/>
  <c r="DM53" i="1" s="1"/>
  <c r="DN53" i="1" s="1"/>
  <c r="DO53" i="1" s="1"/>
  <c r="K53" i="1"/>
  <c r="Y53" i="1" s="1"/>
  <c r="R53" i="1"/>
  <c r="C53" i="1"/>
  <c r="T51" i="1"/>
  <c r="M51" i="1"/>
  <c r="AA51" i="1" s="1"/>
  <c r="E51" i="1"/>
  <c r="S53" i="1" l="1"/>
  <c r="D53" i="1"/>
  <c r="L53" i="1"/>
  <c r="Z53" i="1" s="1"/>
  <c r="AL49" i="1"/>
  <c r="W49" i="1"/>
  <c r="P49" i="1"/>
  <c r="AD49" i="1" s="1"/>
  <c r="I49" i="1"/>
  <c r="F51" i="1"/>
  <c r="N51" i="1"/>
  <c r="AB51" i="1" s="1"/>
  <c r="U51" i="1"/>
  <c r="V50" i="1"/>
  <c r="G50" i="1"/>
  <c r="O50" i="1"/>
  <c r="AC50" i="1" s="1"/>
  <c r="Q55" i="1"/>
  <c r="CC55" i="1"/>
  <c r="AP55" i="1"/>
  <c r="J55" i="1"/>
  <c r="X55" i="1" s="1"/>
  <c r="CD55" i="1"/>
  <c r="AE55" i="1"/>
  <c r="B55" i="1"/>
  <c r="H55" i="1"/>
  <c r="AO55" i="1"/>
  <c r="AM55" i="1"/>
  <c r="AN55" i="1"/>
  <c r="K54" i="1"/>
  <c r="Y54" i="1" s="1"/>
  <c r="C54" i="1"/>
  <c r="R54" i="1"/>
  <c r="T52" i="1"/>
  <c r="E52" i="1"/>
  <c r="M52" i="1"/>
  <c r="AA52" i="1" s="1"/>
  <c r="AQ54" i="1"/>
  <c r="CI54" i="1"/>
  <c r="CH54" i="1"/>
  <c r="CG54" i="1"/>
  <c r="CF54" i="1"/>
  <c r="CK54" i="1"/>
  <c r="CL54" i="1" s="1"/>
  <c r="CM54" i="1" s="1"/>
  <c r="CN54" i="1" s="1"/>
  <c r="CO54" i="1" s="1"/>
  <c r="CP54" i="1" s="1"/>
  <c r="CQ54" i="1" s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DH54" i="1" s="1"/>
  <c r="DI54" i="1" s="1"/>
  <c r="DJ54" i="1" s="1"/>
  <c r="DK54" i="1" s="1"/>
  <c r="DL54" i="1" s="1"/>
  <c r="DM54" i="1" s="1"/>
  <c r="DN54" i="1" s="1"/>
  <c r="DO54" i="1" s="1"/>
  <c r="CE54" i="1"/>
  <c r="CJ54" i="1"/>
  <c r="AQ55" i="1" l="1"/>
  <c r="K55" i="1"/>
  <c r="Y55" i="1" s="1"/>
  <c r="R55" i="1"/>
  <c r="C55" i="1"/>
  <c r="P50" i="1"/>
  <c r="AD50" i="1" s="1"/>
  <c r="I50" i="1"/>
  <c r="W50" i="1"/>
  <c r="AL50" i="1"/>
  <c r="O51" i="1"/>
  <c r="AC51" i="1" s="1"/>
  <c r="G51" i="1"/>
  <c r="V51" i="1"/>
  <c r="AW54" i="1"/>
  <c r="AR54" i="1"/>
  <c r="AV54" i="1"/>
  <c r="AS54" i="1"/>
  <c r="AU54" i="1"/>
  <c r="AT54" i="1"/>
  <c r="AX54" i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U52" i="1"/>
  <c r="F52" i="1"/>
  <c r="N52" i="1"/>
  <c r="AB52" i="1" s="1"/>
  <c r="L54" i="1"/>
  <c r="Z54" i="1" s="1"/>
  <c r="S54" i="1"/>
  <c r="D54" i="1"/>
  <c r="CK55" i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DH55" i="1" s="1"/>
  <c r="DI55" i="1" s="1"/>
  <c r="DJ55" i="1" s="1"/>
  <c r="DK55" i="1" s="1"/>
  <c r="DL55" i="1" s="1"/>
  <c r="DM55" i="1" s="1"/>
  <c r="DN55" i="1" s="1"/>
  <c r="DO55" i="1" s="1"/>
  <c r="CJ55" i="1"/>
  <c r="CI55" i="1"/>
  <c r="CH55" i="1"/>
  <c r="CG55" i="1"/>
  <c r="CF55" i="1"/>
  <c r="CE55" i="1"/>
  <c r="T53" i="1"/>
  <c r="E53" i="1"/>
  <c r="M53" i="1"/>
  <c r="AA53" i="1" s="1"/>
  <c r="M54" i="1" l="1"/>
  <c r="AA54" i="1" s="1"/>
  <c r="E54" i="1"/>
  <c r="T54" i="1"/>
  <c r="V52" i="1"/>
  <c r="G52" i="1"/>
  <c r="O52" i="1"/>
  <c r="AC52" i="1" s="1"/>
  <c r="S55" i="1"/>
  <c r="D55" i="1"/>
  <c r="L55" i="1"/>
  <c r="Z55" i="1" s="1"/>
  <c r="F53" i="1"/>
  <c r="U53" i="1"/>
  <c r="N53" i="1"/>
  <c r="AB53" i="1" s="1"/>
  <c r="AL51" i="1"/>
  <c r="P51" i="1"/>
  <c r="AD51" i="1" s="1"/>
  <c r="I51" i="1"/>
  <c r="W51" i="1"/>
  <c r="AX55" i="1"/>
  <c r="AY55" i="1" s="1"/>
  <c r="AZ55" i="1" s="1"/>
  <c r="BA55" i="1" s="1"/>
  <c r="BB55" i="1" s="1"/>
  <c r="BC55" i="1" s="1"/>
  <c r="BD55" i="1" s="1"/>
  <c r="BE55" i="1" s="1"/>
  <c r="BF55" i="1" s="1"/>
  <c r="BG55" i="1" s="1"/>
  <c r="BH55" i="1" s="1"/>
  <c r="BI55" i="1" s="1"/>
  <c r="BJ55" i="1" s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AW55" i="1"/>
  <c r="AR55" i="1"/>
  <c r="AT55" i="1"/>
  <c r="AS55" i="1"/>
  <c r="AU55" i="1"/>
  <c r="AV55" i="1"/>
  <c r="M55" i="1" l="1"/>
  <c r="AA55" i="1" s="1"/>
  <c r="E55" i="1"/>
  <c r="T55" i="1"/>
  <c r="AL52" i="1"/>
  <c r="W52" i="1"/>
  <c r="P52" i="1"/>
  <c r="AD52" i="1" s="1"/>
  <c r="I52" i="1"/>
  <c r="O53" i="1"/>
  <c r="AC53" i="1" s="1"/>
  <c r="V53" i="1"/>
  <c r="G53" i="1"/>
  <c r="U54" i="1"/>
  <c r="F54" i="1"/>
  <c r="N54" i="1"/>
  <c r="AB54" i="1" s="1"/>
  <c r="AL53" i="1" l="1"/>
  <c r="P53" i="1"/>
  <c r="AD53" i="1" s="1"/>
  <c r="I53" i="1"/>
  <c r="W53" i="1"/>
  <c r="V54" i="1"/>
  <c r="O54" i="1"/>
  <c r="AC54" i="1" s="1"/>
  <c r="G54" i="1"/>
  <c r="F55" i="1"/>
  <c r="N55" i="1"/>
  <c r="AB55" i="1" s="1"/>
  <c r="U55" i="1"/>
  <c r="V55" i="1" l="1"/>
  <c r="G55" i="1"/>
  <c r="O55" i="1"/>
  <c r="AC55" i="1" s="1"/>
  <c r="P54" i="1"/>
  <c r="AD54" i="1" s="1"/>
  <c r="W54" i="1"/>
  <c r="I54" i="1"/>
  <c r="AL54" i="1"/>
  <c r="AL55" i="1" l="1"/>
  <c r="W55" i="1"/>
  <c r="P55" i="1"/>
  <c r="AD55" i="1" s="1"/>
  <c r="I55" i="1"/>
</calcChain>
</file>

<file path=xl/sharedStrings.xml><?xml version="1.0" encoding="utf-8"?>
<sst xmlns="http://schemas.openxmlformats.org/spreadsheetml/2006/main" count="547" uniqueCount="547">
  <si>
    <t>Ord</t>
  </si>
  <si>
    <t>Month</t>
  </si>
  <si>
    <t>Year</t>
  </si>
  <si>
    <t>Weekday</t>
  </si>
  <si>
    <t>NexMonth</t>
  </si>
  <si>
    <t>M1</t>
  </si>
  <si>
    <t>M2</t>
  </si>
  <si>
    <t>M3</t>
  </si>
  <si>
    <t>M4</t>
  </si>
  <si>
    <t>T1</t>
  </si>
  <si>
    <t>W1</t>
  </si>
  <si>
    <t>Th1</t>
  </si>
  <si>
    <t>F1</t>
  </si>
  <si>
    <t>S1</t>
  </si>
  <si>
    <t>Su1</t>
  </si>
  <si>
    <t>1st of month</t>
  </si>
  <si>
    <t>T2</t>
  </si>
  <si>
    <t>W2</t>
  </si>
  <si>
    <t>Th2</t>
  </si>
  <si>
    <t>F2</t>
  </si>
  <si>
    <t>S2</t>
  </si>
  <si>
    <t>Su2</t>
  </si>
  <si>
    <t>T3</t>
  </si>
  <si>
    <t>W3</t>
  </si>
  <si>
    <t>Th3</t>
  </si>
  <si>
    <t>F3</t>
  </si>
  <si>
    <t>S3</t>
  </si>
  <si>
    <t>Su3</t>
  </si>
  <si>
    <t>T4</t>
  </si>
  <si>
    <t>W4</t>
  </si>
  <si>
    <t>Th4</t>
  </si>
  <si>
    <t>F4</t>
  </si>
  <si>
    <t>S4</t>
  </si>
  <si>
    <t>Su4</t>
  </si>
  <si>
    <t>M5</t>
  </si>
  <si>
    <t>T5</t>
  </si>
  <si>
    <t>W5</t>
  </si>
  <si>
    <t>Th5</t>
  </si>
  <si>
    <t>F5</t>
  </si>
  <si>
    <t>S5</t>
  </si>
  <si>
    <t>Su5</t>
  </si>
  <si>
    <t>M6</t>
  </si>
  <si>
    <t>T6</t>
  </si>
  <si>
    <t>1st Next</t>
  </si>
  <si>
    <t>2M1</t>
  </si>
  <si>
    <t>2T1</t>
  </si>
  <si>
    <t>2W1</t>
  </si>
  <si>
    <t>2Th1</t>
  </si>
  <si>
    <t>2F1</t>
  </si>
  <si>
    <t>2S1</t>
  </si>
  <si>
    <t>2Su1</t>
  </si>
  <si>
    <t>2M2</t>
  </si>
  <si>
    <t>2T2</t>
  </si>
  <si>
    <t>2W2</t>
  </si>
  <si>
    <t>2Th2</t>
  </si>
  <si>
    <t>2F2</t>
  </si>
  <si>
    <t>2S2</t>
  </si>
  <si>
    <t>2Su2</t>
  </si>
  <si>
    <t>2M3</t>
  </si>
  <si>
    <t>2T3</t>
  </si>
  <si>
    <t>2W3</t>
  </si>
  <si>
    <t>2Th3</t>
  </si>
  <si>
    <t>2F3</t>
  </si>
  <si>
    <t>2S3</t>
  </si>
  <si>
    <t>2Su3</t>
  </si>
  <si>
    <t>2M4</t>
  </si>
  <si>
    <t>2T4</t>
  </si>
  <si>
    <t>2W4</t>
  </si>
  <si>
    <t>2Th4</t>
  </si>
  <si>
    <t>2F4</t>
  </si>
  <si>
    <t>2S4</t>
  </si>
  <si>
    <t>2Su4</t>
  </si>
  <si>
    <t>2M5</t>
  </si>
  <si>
    <t>2T5</t>
  </si>
  <si>
    <t>2W5</t>
  </si>
  <si>
    <t>2Th5</t>
  </si>
  <si>
    <t>2F5</t>
  </si>
  <si>
    <t>2S5</t>
  </si>
  <si>
    <t>2Su5</t>
  </si>
  <si>
    <t>2M6</t>
  </si>
  <si>
    <t>2T6</t>
  </si>
  <si>
    <t>DateMo</t>
  </si>
  <si>
    <t>DateTu</t>
  </si>
  <si>
    <t>DateWe</t>
  </si>
  <si>
    <t>DateTh</t>
  </si>
  <si>
    <t>DateFr</t>
  </si>
  <si>
    <t>DateSa</t>
  </si>
  <si>
    <t>DateSu</t>
  </si>
  <si>
    <t>DateMoTXT</t>
  </si>
  <si>
    <t>DateSuTXT</t>
  </si>
  <si>
    <t>IncMthEndTXT</t>
  </si>
  <si>
    <t>DateMo_2</t>
  </si>
  <si>
    <t>DateTu_2</t>
  </si>
  <si>
    <t>DateWe_2</t>
  </si>
  <si>
    <t>DateTh_2</t>
  </si>
  <si>
    <t>DateFr_2</t>
  </si>
  <si>
    <t>DateSa_2</t>
  </si>
  <si>
    <t>DateSu_2</t>
  </si>
  <si>
    <t>Mesic</t>
  </si>
  <si>
    <t>Leden</t>
  </si>
  <si>
    <t>cislo_tydne</t>
  </si>
  <si>
    <t>ob1</t>
  </si>
  <si>
    <t>ob2</t>
  </si>
  <si>
    <t>DateMo_3</t>
  </si>
  <si>
    <t>DateTu_3</t>
  </si>
  <si>
    <t>DateWe_3</t>
  </si>
  <si>
    <t>DateTh_3</t>
  </si>
  <si>
    <t>DateFr_3</t>
  </si>
  <si>
    <t>DateSa_3</t>
  </si>
  <si>
    <t>DateSu_3</t>
  </si>
  <si>
    <t>svátek</t>
  </si>
  <si>
    <t>Datum</t>
  </si>
  <si>
    <t>Nový rok</t>
  </si>
  <si>
    <t>Karina / Vasil</t>
  </si>
  <si>
    <t>Radmila / Radomil</t>
  </si>
  <si>
    <t>Diana</t>
  </si>
  <si>
    <t>Dalimil</t>
  </si>
  <si>
    <t>Tři králové</t>
  </si>
  <si>
    <t>Vilma</t>
  </si>
  <si>
    <t>Čestmír</t>
  </si>
  <si>
    <t>Vladan / Valtr</t>
  </si>
  <si>
    <t>Břetislav</t>
  </si>
  <si>
    <t>Bohdana</t>
  </si>
  <si>
    <t>Pravoslav</t>
  </si>
  <si>
    <t>Edita</t>
  </si>
  <si>
    <t>Radovan</t>
  </si>
  <si>
    <t>Alice</t>
  </si>
  <si>
    <t>Ctirad</t>
  </si>
  <si>
    <t>Drahoslav</t>
  </si>
  <si>
    <t>Vladislav / Vladislava</t>
  </si>
  <si>
    <t>Doubravka</t>
  </si>
  <si>
    <t>Ilona / Sebastián</t>
  </si>
  <si>
    <t>Běla</t>
  </si>
  <si>
    <t>Slavomír / Slavomíra</t>
  </si>
  <si>
    <t>Zdeněk</t>
  </si>
  <si>
    <t>Milena</t>
  </si>
  <si>
    <t>Miloš</t>
  </si>
  <si>
    <t>Zora</t>
  </si>
  <si>
    <t>Ingrid</t>
  </si>
  <si>
    <t>Otýlie</t>
  </si>
  <si>
    <t>Zdislava</t>
  </si>
  <si>
    <t>Robin / Erna</t>
  </si>
  <si>
    <t>Marika</t>
  </si>
  <si>
    <t>Hynek</t>
  </si>
  <si>
    <t>Nela / Hromnice</t>
  </si>
  <si>
    <t>Blažej</t>
  </si>
  <si>
    <t>Jarmila</t>
  </si>
  <si>
    <t>Dobromila</t>
  </si>
  <si>
    <t>Vanda</t>
  </si>
  <si>
    <t>Veronika / Verona</t>
  </si>
  <si>
    <t>Milada</t>
  </si>
  <si>
    <t>Apolena</t>
  </si>
  <si>
    <t>Mojmír</t>
  </si>
  <si>
    <t>Božena / Dezider</t>
  </si>
  <si>
    <t>Slavěna / Slávka</t>
  </si>
  <si>
    <t>Věnceslav / Věnceslava</t>
  </si>
  <si>
    <t>Valentýn / Valentýna</t>
  </si>
  <si>
    <t>Jiřina</t>
  </si>
  <si>
    <t>Ljuba</t>
  </si>
  <si>
    <t>Miloslava</t>
  </si>
  <si>
    <t>Gizela</t>
  </si>
  <si>
    <t>Patrik</t>
  </si>
  <si>
    <t>Oldřich</t>
  </si>
  <si>
    <t>Lenka / Eleonora</t>
  </si>
  <si>
    <t>Petr</t>
  </si>
  <si>
    <t>Svatopluk</t>
  </si>
  <si>
    <t>Matěj / Matyáš</t>
  </si>
  <si>
    <t>Liliana</t>
  </si>
  <si>
    <t>Dorota</t>
  </si>
  <si>
    <t>Alexandr</t>
  </si>
  <si>
    <t>Lumír</t>
  </si>
  <si>
    <t>Horymír</t>
  </si>
  <si>
    <t>Bedřich / Bedřiška</t>
  </si>
  <si>
    <t>Anežka</t>
  </si>
  <si>
    <t>Kamil</t>
  </si>
  <si>
    <t>Stela</t>
  </si>
  <si>
    <t>Kazimír</t>
  </si>
  <si>
    <t>Miroslav</t>
  </si>
  <si>
    <t>Tomáš</t>
  </si>
  <si>
    <t>Gabriela / Zoltán</t>
  </si>
  <si>
    <t>Františka</t>
  </si>
  <si>
    <t>Viktorie</t>
  </si>
  <si>
    <t>Anděla / Angelika</t>
  </si>
  <si>
    <t>Řehoř</t>
  </si>
  <si>
    <t>Růžena</t>
  </si>
  <si>
    <t>Rút / Matylda</t>
  </si>
  <si>
    <t>Ida</t>
  </si>
  <si>
    <t>Elena / Herbert</t>
  </si>
  <si>
    <t>Vlastimil / Vlastimila</t>
  </si>
  <si>
    <t>Eduard</t>
  </si>
  <si>
    <t>Josef / Josefa</t>
  </si>
  <si>
    <t>Světlana / Světla</t>
  </si>
  <si>
    <t>Radek</t>
  </si>
  <si>
    <t>Leona / Lea</t>
  </si>
  <si>
    <t>Ivona</t>
  </si>
  <si>
    <t>Gabriel</t>
  </si>
  <si>
    <t>Marián</t>
  </si>
  <si>
    <t>Emanuel</t>
  </si>
  <si>
    <t>Dita</t>
  </si>
  <si>
    <t>Soňa</t>
  </si>
  <si>
    <t>Taťána</t>
  </si>
  <si>
    <t>Arnošt / Ernest</t>
  </si>
  <si>
    <t>Kvido</t>
  </si>
  <si>
    <t>Hugo</t>
  </si>
  <si>
    <t>Erika</t>
  </si>
  <si>
    <t>Richard</t>
  </si>
  <si>
    <t>Ivana</t>
  </si>
  <si>
    <t>Miroslava / Mirka</t>
  </si>
  <si>
    <t>Vendula / Venuše</t>
  </si>
  <si>
    <t>Heřman / Hermína</t>
  </si>
  <si>
    <t>Ema</t>
  </si>
  <si>
    <t>Dušan</t>
  </si>
  <si>
    <t>Darja</t>
  </si>
  <si>
    <t>Izabela</t>
  </si>
  <si>
    <t>Julius</t>
  </si>
  <si>
    <t>Aleš</t>
  </si>
  <si>
    <t>Vincenc</t>
  </si>
  <si>
    <t>Anastázie</t>
  </si>
  <si>
    <t>Irena</t>
  </si>
  <si>
    <t>Rudolf</t>
  </si>
  <si>
    <t>Valérie</t>
  </si>
  <si>
    <t>Rostislav / Rastislav</t>
  </si>
  <si>
    <t>Marcela</t>
  </si>
  <si>
    <t>Alexandra</t>
  </si>
  <si>
    <t>Evženie</t>
  </si>
  <si>
    <t>Vojtěch / Vojtěška</t>
  </si>
  <si>
    <t>Jiří</t>
  </si>
  <si>
    <t>Marek</t>
  </si>
  <si>
    <t>Oto</t>
  </si>
  <si>
    <t>Jaroslav</t>
  </si>
  <si>
    <t>Vlastislav</t>
  </si>
  <si>
    <t>Robert</t>
  </si>
  <si>
    <t>Blahoslav</t>
  </si>
  <si>
    <t>Svátek práce</t>
  </si>
  <si>
    <t>Zikmund</t>
  </si>
  <si>
    <t>Alexej / Alex</t>
  </si>
  <si>
    <t>Květoslav</t>
  </si>
  <si>
    <t>Klaudie</t>
  </si>
  <si>
    <t>Radoslav / Radoslava</t>
  </si>
  <si>
    <t>Stanislav</t>
  </si>
  <si>
    <t>Den osvobození od fašismu (1945)</t>
  </si>
  <si>
    <t>Ctibor</t>
  </si>
  <si>
    <t>Blažena</t>
  </si>
  <si>
    <t>Svatava</t>
  </si>
  <si>
    <t>Pankrác</t>
  </si>
  <si>
    <t>Servác</t>
  </si>
  <si>
    <t>Bonifác</t>
  </si>
  <si>
    <t>Žofie / Sofie</t>
  </si>
  <si>
    <t>Přemysl</t>
  </si>
  <si>
    <t>Aneta</t>
  </si>
  <si>
    <t>Nataša</t>
  </si>
  <si>
    <t>Ivo</t>
  </si>
  <si>
    <t>Zbyšek</t>
  </si>
  <si>
    <t>Monika</t>
  </si>
  <si>
    <t>Emil</t>
  </si>
  <si>
    <t>Vladimír / Vladimíra</t>
  </si>
  <si>
    <t>Jana / Vanesa</t>
  </si>
  <si>
    <t>Viola</t>
  </si>
  <si>
    <t>Filip</t>
  </si>
  <si>
    <t>Valdemar</t>
  </si>
  <si>
    <t>Vilém / Viliam</t>
  </si>
  <si>
    <t>Maxmilián / Maxim</t>
  </si>
  <si>
    <t>Ferdinand</t>
  </si>
  <si>
    <t>Kamila</t>
  </si>
  <si>
    <t>Laura</t>
  </si>
  <si>
    <t>Jarmil</t>
  </si>
  <si>
    <t>Tamara / Kevin</t>
  </si>
  <si>
    <t>Dalibor</t>
  </si>
  <si>
    <t>Dobroslav / Dobroslava</t>
  </si>
  <si>
    <t>Norbert</t>
  </si>
  <si>
    <t>Iveta / Slavoj</t>
  </si>
  <si>
    <t>Medard</t>
  </si>
  <si>
    <t>Stanislava</t>
  </si>
  <si>
    <t>Gita / Margita</t>
  </si>
  <si>
    <t>Bruno</t>
  </si>
  <si>
    <t>Antonie</t>
  </si>
  <si>
    <t>Antonín</t>
  </si>
  <si>
    <t>Roland / Herta</t>
  </si>
  <si>
    <t>Vít</t>
  </si>
  <si>
    <t>Zbyněk</t>
  </si>
  <si>
    <t>Adolf</t>
  </si>
  <si>
    <t>Milan / Milana</t>
  </si>
  <si>
    <t>Leoš / Leo</t>
  </si>
  <si>
    <t>Květa / Květuše</t>
  </si>
  <si>
    <t>Alois / Aloisie</t>
  </si>
  <si>
    <t>Pavla</t>
  </si>
  <si>
    <t>Zdeňka</t>
  </si>
  <si>
    <t>Jan</t>
  </si>
  <si>
    <t>Ivan</t>
  </si>
  <si>
    <t>Adriana / Adrian</t>
  </si>
  <si>
    <t>Ladislav / Ladislava</t>
  </si>
  <si>
    <t>Lubomír / Lubomíra</t>
  </si>
  <si>
    <t>Petr a Pavel</t>
  </si>
  <si>
    <t>Šárka</t>
  </si>
  <si>
    <t>Jaroslava</t>
  </si>
  <si>
    <t>Patricie</t>
  </si>
  <si>
    <t>Radomír / Radomíra</t>
  </si>
  <si>
    <t>Prokop</t>
  </si>
  <si>
    <t>Den slovanských věrozvěstů Cyrila a Metoděje</t>
  </si>
  <si>
    <t>Den upálení mistra Jana Husa (1415)</t>
  </si>
  <si>
    <t>Bohuslava</t>
  </si>
  <si>
    <t>Nora</t>
  </si>
  <si>
    <t>Drahoslava / Drahuše</t>
  </si>
  <si>
    <t>Libuše / Amálie</t>
  </si>
  <si>
    <t>Olga / Helga</t>
  </si>
  <si>
    <t>Bořek</t>
  </si>
  <si>
    <t>Markéta</t>
  </si>
  <si>
    <t>Karolína</t>
  </si>
  <si>
    <t>Jindřich</t>
  </si>
  <si>
    <t>Luboš</t>
  </si>
  <si>
    <t>Martina</t>
  </si>
  <si>
    <t>Drahomíra / Drahomír</t>
  </si>
  <si>
    <t>Čeněk</t>
  </si>
  <si>
    <t>Eliáš / Ilja</t>
  </si>
  <si>
    <t>Vítězslav / Vítězslava</t>
  </si>
  <si>
    <t>Magdaléna / Magda</t>
  </si>
  <si>
    <t>Libor / Larisa</t>
  </si>
  <si>
    <t>Kristýna</t>
  </si>
  <si>
    <t>Jakub</t>
  </si>
  <si>
    <t>Anna / Anita</t>
  </si>
  <si>
    <t>Věroslav</t>
  </si>
  <si>
    <t>Viktor / Alina</t>
  </si>
  <si>
    <t>Marta</t>
  </si>
  <si>
    <t>Bořivoj</t>
  </si>
  <si>
    <t>Ignác</t>
  </si>
  <si>
    <t>Oskar</t>
  </si>
  <si>
    <t>Gustav</t>
  </si>
  <si>
    <t>Miluše</t>
  </si>
  <si>
    <t>Dominik / Dominika</t>
  </si>
  <si>
    <t>Kristián</t>
  </si>
  <si>
    <t>Oldřiška</t>
  </si>
  <si>
    <t>Lada</t>
  </si>
  <si>
    <t>Soběslav</t>
  </si>
  <si>
    <t>Roman</t>
  </si>
  <si>
    <t>Vavřinec</t>
  </si>
  <si>
    <t>Zuzana</t>
  </si>
  <si>
    <t>Klára</t>
  </si>
  <si>
    <t>Alena</t>
  </si>
  <si>
    <t>Alan</t>
  </si>
  <si>
    <t>Hana</t>
  </si>
  <si>
    <t>Jáchym</t>
  </si>
  <si>
    <t>Petra</t>
  </si>
  <si>
    <t>Helena / Jelena</t>
  </si>
  <si>
    <t>Ludvík</t>
  </si>
  <si>
    <t>Bernard</t>
  </si>
  <si>
    <t>Johana</t>
  </si>
  <si>
    <t>Bohuslav</t>
  </si>
  <si>
    <t>Sandra</t>
  </si>
  <si>
    <t>Bartoloměj</t>
  </si>
  <si>
    <t>Radim</t>
  </si>
  <si>
    <t>Luděk / Luďka</t>
  </si>
  <si>
    <t>Otakar</t>
  </si>
  <si>
    <t>Augustýn</t>
  </si>
  <si>
    <t>Evelína</t>
  </si>
  <si>
    <t>Vladěna</t>
  </si>
  <si>
    <t>Pavlína</t>
  </si>
  <si>
    <t>Linda / Samuel</t>
  </si>
  <si>
    <t>Adéla</t>
  </si>
  <si>
    <t>Bronislav / Bronislava</t>
  </si>
  <si>
    <t>Jindřiška / Rozálie</t>
  </si>
  <si>
    <t>Boris</t>
  </si>
  <si>
    <t>Boleslav</t>
  </si>
  <si>
    <t>Regína</t>
  </si>
  <si>
    <t>Mariana</t>
  </si>
  <si>
    <t>Daniela</t>
  </si>
  <si>
    <t>Irma</t>
  </si>
  <si>
    <t>Denis / Denisa</t>
  </si>
  <si>
    <t>Marie</t>
  </si>
  <si>
    <t>Lubor</t>
  </si>
  <si>
    <t>Radka</t>
  </si>
  <si>
    <t>Jolana</t>
  </si>
  <si>
    <t>Ludmila / Lidmila</t>
  </si>
  <si>
    <t>Naděžda / Naďa</t>
  </si>
  <si>
    <t>Kryštof</t>
  </si>
  <si>
    <t>Zita</t>
  </si>
  <si>
    <t>Oleg</t>
  </si>
  <si>
    <t>Matouš</t>
  </si>
  <si>
    <t>Darina</t>
  </si>
  <si>
    <t>Berta</t>
  </si>
  <si>
    <t>Jaromír / Jaromíra</t>
  </si>
  <si>
    <t>Zlata / Zlatuše</t>
  </si>
  <si>
    <t>Andrea</t>
  </si>
  <si>
    <t>Jonáš</t>
  </si>
  <si>
    <t>Michal / Michael</t>
  </si>
  <si>
    <t>Jeroným</t>
  </si>
  <si>
    <t>Igor</t>
  </si>
  <si>
    <t>Olívie / Oliver</t>
  </si>
  <si>
    <t>Bohumil</t>
  </si>
  <si>
    <t>František</t>
  </si>
  <si>
    <t>Eliška</t>
  </si>
  <si>
    <t>Hanuš</t>
  </si>
  <si>
    <t>Justýna</t>
  </si>
  <si>
    <t>Věra</t>
  </si>
  <si>
    <t>Štefan / Sára</t>
  </si>
  <si>
    <t>Marina</t>
  </si>
  <si>
    <t>Andrej</t>
  </si>
  <si>
    <t>Marcel</t>
  </si>
  <si>
    <t>Renáta / Koloman</t>
  </si>
  <si>
    <t>Agáta</t>
  </si>
  <si>
    <t>Tereza / Terezie</t>
  </si>
  <si>
    <t>Havel / Galina</t>
  </si>
  <si>
    <t>Hedvika / Heda</t>
  </si>
  <si>
    <t>Lukáš</t>
  </si>
  <si>
    <t>Michaela / Michala</t>
  </si>
  <si>
    <t>Vendelín</t>
  </si>
  <si>
    <t>Brigita</t>
  </si>
  <si>
    <t>Sabina</t>
  </si>
  <si>
    <t>Teodor</t>
  </si>
  <si>
    <t>Nina</t>
  </si>
  <si>
    <t>Beáta</t>
  </si>
  <si>
    <t>Erik</t>
  </si>
  <si>
    <t>Šarlota / Zoe</t>
  </si>
  <si>
    <t>Silvie / Sylva</t>
  </si>
  <si>
    <t>Tadeáš</t>
  </si>
  <si>
    <t>Štěpánka</t>
  </si>
  <si>
    <t>Felix</t>
  </si>
  <si>
    <t>Tobiáš / Památka zesnulých</t>
  </si>
  <si>
    <t>Hubert</t>
  </si>
  <si>
    <t>Karel / Karla</t>
  </si>
  <si>
    <t>Miriam / Emerich</t>
  </si>
  <si>
    <t>Liběna</t>
  </si>
  <si>
    <t>Saskie / Andělín</t>
  </si>
  <si>
    <t>Bohumír / Bohumíra</t>
  </si>
  <si>
    <t>Bohdan</t>
  </si>
  <si>
    <t>Evžen</t>
  </si>
  <si>
    <t>Martin</t>
  </si>
  <si>
    <t>Benedikt</t>
  </si>
  <si>
    <t>Tibor</t>
  </si>
  <si>
    <t>Sáva</t>
  </si>
  <si>
    <t>Leopold</t>
  </si>
  <si>
    <t>Otmar</t>
  </si>
  <si>
    <t>Romana</t>
  </si>
  <si>
    <t>Alžběta</t>
  </si>
  <si>
    <t>Nikola / Nikol / Nikolas</t>
  </si>
  <si>
    <t>Albert</t>
  </si>
  <si>
    <t>Cecílie</t>
  </si>
  <si>
    <t>Klement</t>
  </si>
  <si>
    <t>Emílie</t>
  </si>
  <si>
    <t>Kateřina</t>
  </si>
  <si>
    <t>Artur</t>
  </si>
  <si>
    <t>Xenie / Oxana</t>
  </si>
  <si>
    <t>René</t>
  </si>
  <si>
    <t>Zina</t>
  </si>
  <si>
    <t>Ondřej</t>
  </si>
  <si>
    <t>Iva</t>
  </si>
  <si>
    <t>Blanka</t>
  </si>
  <si>
    <t>Svatoslav / Svatoslava</t>
  </si>
  <si>
    <t>Barbora / Barbara</t>
  </si>
  <si>
    <t>Jitka</t>
  </si>
  <si>
    <t>Mikuláš / Nikolas</t>
  </si>
  <si>
    <t>Ambrož / Benjamín</t>
  </si>
  <si>
    <t>Květoslava</t>
  </si>
  <si>
    <t>Vratislav / Vratislava</t>
  </si>
  <si>
    <t>Julie</t>
  </si>
  <si>
    <t>Dana / Danuše</t>
  </si>
  <si>
    <t>Simona</t>
  </si>
  <si>
    <t>Lucie</t>
  </si>
  <si>
    <t>Lýdie</t>
  </si>
  <si>
    <t>Radana / Radan</t>
  </si>
  <si>
    <t>Albína</t>
  </si>
  <si>
    <t>Daniel</t>
  </si>
  <si>
    <t>Miloslav</t>
  </si>
  <si>
    <t>Ester</t>
  </si>
  <si>
    <t>Dagmar / Dáša</t>
  </si>
  <si>
    <t>Natálie</t>
  </si>
  <si>
    <t>Šimon</t>
  </si>
  <si>
    <t>Vlasta</t>
  </si>
  <si>
    <t>Adam a Eva, Štědrý den</t>
  </si>
  <si>
    <t>Boží hod vánoční, 1.svátek vánoční</t>
  </si>
  <si>
    <t>Štěpán, 2.svátek vánoční</t>
  </si>
  <si>
    <t>Žaneta / Melánie</t>
  </si>
  <si>
    <t>Bohumila</t>
  </si>
  <si>
    <t>Judita</t>
  </si>
  <si>
    <t>David</t>
  </si>
  <si>
    <t>Silvestr</t>
  </si>
  <si>
    <t>svatek_Mo</t>
  </si>
  <si>
    <t>svatek_Tu</t>
  </si>
  <si>
    <t>svatek_We</t>
  </si>
  <si>
    <t>svatek_Th</t>
  </si>
  <si>
    <t>svatek_Fr</t>
  </si>
  <si>
    <t>svatek_Sa</t>
  </si>
  <si>
    <t>svatek_Su</t>
  </si>
  <si>
    <t>Datum_kratke</t>
  </si>
  <si>
    <t>Cyril a Metoděj</t>
  </si>
  <si>
    <t>Upálení Jana Husa</t>
  </si>
  <si>
    <t>Václav, Den české státnosti</t>
  </si>
  <si>
    <t>Alfréd</t>
  </si>
  <si>
    <t>Den vzniku samostatného československého státu (1918)</t>
  </si>
  <si>
    <t>Den boje za svobodu a demokracii (1989)</t>
  </si>
  <si>
    <t>Mahulena / Gertruda</t>
  </si>
  <si>
    <t>ob_cely</t>
  </si>
  <si>
    <t>num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</si>
  <si>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</si>
  <si>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</si>
  <si>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</si>
  <si>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</si>
  <si>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</si>
  <si>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</si>
  <si>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</si>
  <si>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</si>
  <si>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</si>
  <si>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</si>
  <si>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</si>
  <si>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</si>
  <si>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</si>
  <si>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</si>
  <si>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</si>
  <si>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</si>
  <si>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</si>
  <si>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</si>
  <si>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</si>
  <si>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</si>
  <si>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</si>
  <si>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</si>
  <si>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</si>
  <si>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</si>
  <si>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</si>
  <si>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</si>
  <si>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</si>
  <si>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</si>
  <si>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</si>
  <si>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</si>
  <si>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</si>
  <si>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</si>
  <si>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</si>
  <si>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</si>
  <si>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</si>
  <si>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</si>
  <si>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</si>
  <si>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</si>
  <si>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</si>
  <si>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</si>
  <si>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</si>
  <si>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</si>
  <si>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</si>
  <si>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</si>
  <si>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</si>
  <si>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</si>
  <si>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</si>
  <si>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</si>
  <si>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</si>
  <si>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</si>
  <si>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</si>
  <si>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</si>
  <si>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</si>
  <si>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path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</si>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</sst>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1" fillId="0" borderId="0" xfId="0" applyNumberFormat="1" applyFont="1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4" fontId="1" fillId="0" borderId="0" xfId="0" applyNumberFormat="1" applyFont="1"/>
    <xf numFmtId="14" fontId="0" fillId="0" borderId="1" xfId="0" applyNumberFormat="1" applyBorder="1"/>
    <xf numFmtId="15" fontId="1" fillId="2" borderId="0" xfId="0" applyNumberFormat="1" applyFont="1" applyFill="1"/>
    <xf numFmtId="15" fontId="1" fillId="2" borderId="0" xfId="0" applyNumberFormat="1" applyFont="1" applyFill="1" applyBorder="1"/>
    <xf numFmtId="14" fontId="0" fillId="0" borderId="0" xfId="0" applyNumberFormat="1" applyBorder="1"/>
    <xf numFmtId="0" fontId="0" fillId="0" borderId="0" xfId="0" applyBorder="1"/>
    <xf numFmtId="14" fontId="2" fillId="0" borderId="0" xfId="0" applyNumberFormat="1" applyFont="1"/>
    <xf numFmtId="0" fontId="3" fillId="0" borderId="0" xfId="0" applyFont="1"/>
    <xf numFmtId="49" fontId="1" fillId="2" borderId="0" xfId="0" applyNumberFormat="1" applyFont="1" applyFill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5"/>
  <sheetViews>
    <sheetView tabSelected="1" topLeftCell="AE1" zoomScale="85" zoomScaleNormal="85" zoomScalePageLayoutView="85" workbookViewId="0">
      <selection activeCell="AK2" sqref="AK2:AK55"/>
    </sheetView>
  </sheetViews>
  <sheetFormatPr defaultColWidth="8.85546875" defaultRowHeight="15" x14ac:dyDescent="0.25"/>
  <cols>
    <col min="1" max="9" width="13.140625" customWidth="1"/>
    <col min="10" max="10" width="13.140625" style="13" customWidth="1"/>
    <col min="11" max="23" width="13.140625" customWidth="1"/>
    <col min="24" max="24" width="18.28515625" customWidth="1"/>
    <col min="25" max="33" width="13.140625" customWidth="1"/>
    <col min="34" max="34" width="13.140625" style="5" customWidth="1"/>
    <col min="35" max="35" width="10" customWidth="1"/>
    <col min="36" max="36" width="13.140625" customWidth="1"/>
    <col min="37" max="37" width="96.28515625" customWidth="1"/>
    <col min="38" max="38" width="12.85546875" style="7" customWidth="1"/>
    <col min="39" max="39" width="10" customWidth="1"/>
    <col min="40" max="40" width="12.28515625" customWidth="1"/>
    <col min="42" max="43" width="12.7109375" customWidth="1"/>
    <col min="44" max="44" width="4" style="5" bestFit="1" customWidth="1"/>
    <col min="45" max="45" width="3.140625" style="5" bestFit="1" customWidth="1"/>
    <col min="46" max="46" width="4.140625" style="5" bestFit="1" customWidth="1"/>
    <col min="47" max="47" width="4.28515625" style="5" bestFit="1" customWidth="1"/>
    <col min="48" max="49" width="3.140625" style="5" bestFit="1" customWidth="1"/>
    <col min="50" max="50" width="4.28515625" style="5" bestFit="1" customWidth="1"/>
    <col min="51" max="51" width="4" style="5" bestFit="1" customWidth="1"/>
    <col min="52" max="52" width="3.140625" style="5" bestFit="1" customWidth="1"/>
    <col min="53" max="53" width="4.140625" style="5" bestFit="1" customWidth="1"/>
    <col min="54" max="54" width="4.28515625" style="5" bestFit="1" customWidth="1"/>
    <col min="55" max="56" width="3.7109375" style="5" bestFit="1" customWidth="1"/>
    <col min="57" max="80" width="4.28515625" style="5" bestFit="1" customWidth="1"/>
    <col min="81" max="81" width="10.7109375" style="5" bestFit="1" customWidth="1"/>
    <col min="82" max="82" width="12.140625" style="3" customWidth="1"/>
    <col min="83" max="83" width="4.42578125" style="5" customWidth="1"/>
    <col min="84" max="84" width="3.140625" style="5" bestFit="1" customWidth="1"/>
    <col min="85" max="85" width="4.140625" style="5" bestFit="1" customWidth="1"/>
    <col min="86" max="86" width="4.28515625" style="5" bestFit="1" customWidth="1"/>
    <col min="87" max="88" width="3.140625" style="5" bestFit="1" customWidth="1"/>
    <col min="89" max="89" width="4.28515625" style="5" bestFit="1" customWidth="1"/>
    <col min="90" max="90" width="4" style="5" bestFit="1" customWidth="1"/>
    <col min="91" max="91" width="3.140625" style="5" bestFit="1" customWidth="1"/>
    <col min="92" max="92" width="4.140625" style="5" bestFit="1" customWidth="1"/>
    <col min="93" max="93" width="4.28515625" style="5" bestFit="1" customWidth="1"/>
    <col min="94" max="95" width="3.7109375" style="5" bestFit="1" customWidth="1"/>
    <col min="96" max="119" width="4.28515625" style="5" bestFit="1" customWidth="1"/>
    <col min="123" max="123" width="10.85546875" bestFit="1" customWidth="1"/>
  </cols>
  <sheetData>
    <row r="1" spans="1:119" ht="15.75" thickBot="1" x14ac:dyDescent="0.3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1" t="s">
        <v>88</v>
      </c>
      <c r="I1" s="10" t="s">
        <v>89</v>
      </c>
      <c r="J1" s="11" t="s">
        <v>91</v>
      </c>
      <c r="K1" s="10" t="s">
        <v>92</v>
      </c>
      <c r="L1" s="10" t="s">
        <v>93</v>
      </c>
      <c r="M1" s="10" t="s">
        <v>94</v>
      </c>
      <c r="N1" s="10" t="s">
        <v>95</v>
      </c>
      <c r="O1" s="10" t="s">
        <v>96</v>
      </c>
      <c r="P1" s="10" t="s">
        <v>97</v>
      </c>
      <c r="Q1" s="10" t="s">
        <v>103</v>
      </c>
      <c r="R1" s="10" t="s">
        <v>104</v>
      </c>
      <c r="S1" s="10" t="s">
        <v>105</v>
      </c>
      <c r="T1" s="10" t="s">
        <v>106</v>
      </c>
      <c r="U1" s="10" t="s">
        <v>107</v>
      </c>
      <c r="V1" s="10" t="s">
        <v>108</v>
      </c>
      <c r="W1" s="10" t="s">
        <v>109</v>
      </c>
      <c r="X1" s="10" t="s">
        <v>475</v>
      </c>
      <c r="Y1" s="10" t="s">
        <v>476</v>
      </c>
      <c r="Z1" s="10" t="s">
        <v>477</v>
      </c>
      <c r="AA1" s="10" t="s">
        <v>478</v>
      </c>
      <c r="AB1" s="10" t="s">
        <v>479</v>
      </c>
      <c r="AC1" s="10" t="s">
        <v>480</v>
      </c>
      <c r="AD1" s="10" t="s">
        <v>481</v>
      </c>
      <c r="AE1" s="10" t="s">
        <v>98</v>
      </c>
      <c r="AF1" s="10" t="s">
        <v>100</v>
      </c>
      <c r="AG1" s="10" t="s">
        <v>545</v>
      </c>
      <c r="AH1" s="16" t="s">
        <v>491</v>
      </c>
      <c r="AI1" s="10" t="s">
        <v>101</v>
      </c>
      <c r="AJ1" s="10" t="s">
        <v>102</v>
      </c>
      <c r="AK1" s="10" t="s">
        <v>490</v>
      </c>
      <c r="AL1" s="6" t="s">
        <v>90</v>
      </c>
      <c r="AM1" s="2" t="s">
        <v>0</v>
      </c>
      <c r="AN1" s="2" t="s">
        <v>1</v>
      </c>
      <c r="AO1" s="2" t="s">
        <v>2</v>
      </c>
      <c r="AP1" s="2" t="s">
        <v>3</v>
      </c>
      <c r="AQ1" s="2" t="s">
        <v>15</v>
      </c>
      <c r="AR1" s="4" t="s">
        <v>5</v>
      </c>
      <c r="AS1" s="4" t="s">
        <v>9</v>
      </c>
      <c r="AT1" s="4" t="s">
        <v>10</v>
      </c>
      <c r="AU1" s="4" t="s">
        <v>11</v>
      </c>
      <c r="AV1" s="4" t="s">
        <v>12</v>
      </c>
      <c r="AW1" s="4" t="s">
        <v>13</v>
      </c>
      <c r="AX1" s="4" t="s">
        <v>14</v>
      </c>
      <c r="AY1" s="4" t="s">
        <v>6</v>
      </c>
      <c r="AZ1" s="4" t="s">
        <v>16</v>
      </c>
      <c r="BA1" s="4" t="s">
        <v>17</v>
      </c>
      <c r="BB1" s="4" t="s">
        <v>18</v>
      </c>
      <c r="BC1" s="4" t="s">
        <v>19</v>
      </c>
      <c r="BD1" s="4" t="s">
        <v>20</v>
      </c>
      <c r="BE1" s="4" t="s">
        <v>21</v>
      </c>
      <c r="BF1" s="4" t="s">
        <v>7</v>
      </c>
      <c r="BG1" s="4" t="s">
        <v>22</v>
      </c>
      <c r="BH1" s="4" t="s">
        <v>23</v>
      </c>
      <c r="BI1" s="4" t="s">
        <v>24</v>
      </c>
      <c r="BJ1" s="4" t="s">
        <v>25</v>
      </c>
      <c r="BK1" s="4" t="s">
        <v>26</v>
      </c>
      <c r="BL1" s="4" t="s">
        <v>27</v>
      </c>
      <c r="BM1" s="4" t="s">
        <v>8</v>
      </c>
      <c r="BN1" s="4" t="s">
        <v>28</v>
      </c>
      <c r="BO1" s="4" t="s">
        <v>29</v>
      </c>
      <c r="BP1" s="4" t="s">
        <v>30</v>
      </c>
      <c r="BQ1" s="4" t="s">
        <v>31</v>
      </c>
      <c r="BR1" s="4" t="s">
        <v>32</v>
      </c>
      <c r="BS1" s="4" t="s">
        <v>33</v>
      </c>
      <c r="BT1" s="4" t="s">
        <v>34</v>
      </c>
      <c r="BU1" s="4" t="s">
        <v>35</v>
      </c>
      <c r="BV1" s="4" t="s">
        <v>36</v>
      </c>
      <c r="BW1" s="4" t="s">
        <v>37</v>
      </c>
      <c r="BX1" s="4" t="s">
        <v>38</v>
      </c>
      <c r="BY1" s="4" t="s">
        <v>39</v>
      </c>
      <c r="BZ1" s="4" t="s">
        <v>40</v>
      </c>
      <c r="CA1" s="4" t="s">
        <v>41</v>
      </c>
      <c r="CB1" s="4" t="s">
        <v>42</v>
      </c>
      <c r="CC1" s="4" t="s">
        <v>4</v>
      </c>
      <c r="CD1" s="8" t="s">
        <v>43</v>
      </c>
      <c r="CE1" s="4" t="s">
        <v>44</v>
      </c>
      <c r="CF1" s="4" t="s">
        <v>45</v>
      </c>
      <c r="CG1" s="4" t="s">
        <v>46</v>
      </c>
      <c r="CH1" s="4" t="s">
        <v>47</v>
      </c>
      <c r="CI1" s="4" t="s">
        <v>48</v>
      </c>
      <c r="CJ1" s="4" t="s">
        <v>49</v>
      </c>
      <c r="CK1" s="4" t="s">
        <v>50</v>
      </c>
      <c r="CL1" s="4" t="s">
        <v>51</v>
      </c>
      <c r="CM1" s="4" t="s">
        <v>52</v>
      </c>
      <c r="CN1" s="4" t="s">
        <v>53</v>
      </c>
      <c r="CO1" s="4" t="s">
        <v>54</v>
      </c>
      <c r="CP1" s="4" t="s">
        <v>55</v>
      </c>
      <c r="CQ1" s="4" t="s">
        <v>56</v>
      </c>
      <c r="CR1" s="4" t="s">
        <v>57</v>
      </c>
      <c r="CS1" s="4" t="s">
        <v>58</v>
      </c>
      <c r="CT1" s="4" t="s">
        <v>59</v>
      </c>
      <c r="CU1" s="4" t="s">
        <v>60</v>
      </c>
      <c r="CV1" s="4" t="s">
        <v>61</v>
      </c>
      <c r="CW1" s="4" t="s">
        <v>62</v>
      </c>
      <c r="CX1" s="4" t="s">
        <v>63</v>
      </c>
      <c r="CY1" s="4" t="s">
        <v>64</v>
      </c>
      <c r="CZ1" s="4" t="s">
        <v>65</v>
      </c>
      <c r="DA1" s="4" t="s">
        <v>66</v>
      </c>
      <c r="DB1" s="4" t="s">
        <v>67</v>
      </c>
      <c r="DC1" s="4" t="s">
        <v>68</v>
      </c>
      <c r="DD1" s="4" t="s">
        <v>69</v>
      </c>
      <c r="DE1" s="4" t="s">
        <v>70</v>
      </c>
      <c r="DF1" s="4" t="s">
        <v>71</v>
      </c>
      <c r="DG1" s="4" t="s">
        <v>72</v>
      </c>
      <c r="DH1" s="4" t="s">
        <v>73</v>
      </c>
      <c r="DI1" s="4" t="s">
        <v>74</v>
      </c>
      <c r="DJ1" s="4" t="s">
        <v>75</v>
      </c>
      <c r="DK1" s="4" t="s">
        <v>76</v>
      </c>
      <c r="DL1" s="4" t="s">
        <v>77</v>
      </c>
      <c r="DM1" s="4" t="s">
        <v>78</v>
      </c>
      <c r="DN1" s="4" t="s">
        <v>79</v>
      </c>
      <c r="DO1" s="4" t="s">
        <v>80</v>
      </c>
    </row>
    <row r="2" spans="1:119" ht="15.75" thickBot="1" x14ac:dyDescent="0.3">
      <c r="A2" s="9">
        <v>42730</v>
      </c>
      <c r="B2" s="3">
        <f>A2+1</f>
        <v>42731</v>
      </c>
      <c r="C2" s="3">
        <f t="shared" ref="C2:G2" si="0">B2+1</f>
        <v>42732</v>
      </c>
      <c r="D2" s="3">
        <f t="shared" si="0"/>
        <v>42733</v>
      </c>
      <c r="E2" s="3">
        <f t="shared" si="0"/>
        <v>42734</v>
      </c>
      <c r="F2" s="3">
        <f t="shared" si="0"/>
        <v>42735</v>
      </c>
      <c r="G2" s="3">
        <f t="shared" si="0"/>
        <v>42736</v>
      </c>
      <c r="H2" s="12" t="str">
        <f t="shared" ref="H2:H33" si="1">IF(DAY(A2)&lt;10,IF(MONTH(A2)&lt;10,TEXT(A2,"d.m.rrrr"),TEXT(A2,"d.mm.rrrr")),IF(MONTH(A2)&lt;10,TEXT(A2,"dd.m.rrrr"),TEXT(A2,"dd.mm.rrrr")))</f>
        <v>26.12.2016</v>
      </c>
      <c r="I2" s="3" t="str">
        <f t="shared" ref="I2:I33" si="2">IF(DAY(G2)&lt;10,IF(MONTH(G2)&lt;10,TEXT(G2,"d.m.rrrr"),TEXT(G2,"d.mm.rrrr")),IF(MONTH(G2)&lt;10,TEXT(G2,"dd.m.rrrr"),TEXT(G2,"dd.mm.rrrr")))</f>
        <v>1.1.2017</v>
      </c>
      <c r="J2" s="3" t="str">
        <f>IF(DAY(A2)&lt;10,IF(MONTH(A2)&lt;10,TEXT(A2,"d.m."),TEXT(A2,"d.mm.")),IF(MONTH(A2)&lt;10,TEXT(A2,"dd.m."),TEXT(A2,"dd.mm.")))</f>
        <v>26.12.</v>
      </c>
      <c r="K2" s="3" t="str">
        <f t="shared" ref="K2:O2" si="3">IF(DAY(B2)&lt;10,IF(MONTH(B2)&lt;10,TEXT(B2,"d.m."),TEXT(B2,"d.mm.")),IF(MONTH(B2)&lt;10,TEXT(B2,"dd.m."),TEXT(B2,"dd.mm.")))</f>
        <v>27.12.</v>
      </c>
      <c r="L2" s="3" t="str">
        <f t="shared" si="3"/>
        <v>28.12.</v>
      </c>
      <c r="M2" s="3" t="str">
        <f t="shared" si="3"/>
        <v>29.12.</v>
      </c>
      <c r="N2" s="3" t="str">
        <f t="shared" si="3"/>
        <v>30.12.</v>
      </c>
      <c r="O2" s="3" t="str">
        <f t="shared" si="3"/>
        <v>31.12.</v>
      </c>
      <c r="P2" s="3" t="str">
        <f>IF(DAY(G2)&lt;10,IF(MONTH(G2)&lt;10,TEXT(G2,"d.m."),TEXT(G2,"d.mm.")),IF(MONTH(G2)&lt;10,TEXT(G2,"dd.m."),TEXT(G2,"dd.mm.")))</f>
        <v>1.1.</v>
      </c>
      <c r="Q2" s="3" t="str">
        <f>TEXT(DAY(A2),"d")</f>
        <v>26</v>
      </c>
      <c r="R2" s="3" t="str">
        <f t="shared" ref="R2:W2" si="4">TEXT(DAY(B2),"d")</f>
        <v>27</v>
      </c>
      <c r="S2" s="3" t="str">
        <f t="shared" si="4"/>
        <v>28</v>
      </c>
      <c r="T2" s="3" t="str">
        <f t="shared" si="4"/>
        <v>29</v>
      </c>
      <c r="U2" s="3" t="str">
        <f t="shared" si="4"/>
        <v>30</v>
      </c>
      <c r="V2" s="3" t="str">
        <f t="shared" si="4"/>
        <v>31</v>
      </c>
      <c r="W2" s="3" t="str">
        <f t="shared" si="4"/>
        <v>1</v>
      </c>
      <c r="X2" s="3" t="str">
        <f>VLOOKUP(J2,svatky!$B:$C,2,FALSE)</f>
        <v>Štěpán, 2.svátek vánoční</v>
      </c>
      <c r="Y2" s="3" t="str">
        <f>VLOOKUP(K2,svatky!$B:$C,2,FALSE)</f>
        <v>Žaneta / Melánie</v>
      </c>
      <c r="Z2" s="3" t="str">
        <f>VLOOKUP(L2,svatky!$B:$C,2,FALSE)</f>
        <v>Bohumila</v>
      </c>
      <c r="AA2" s="3" t="str">
        <f>VLOOKUP(M2,svatky!$B:$C,2,FALSE)</f>
        <v>Judita</v>
      </c>
      <c r="AB2" s="3" t="str">
        <f>VLOOKUP(N2,svatky!$B:$C,2,FALSE)</f>
        <v>David</v>
      </c>
      <c r="AC2" s="3" t="str">
        <f>VLOOKUP(O2,svatky!$B:$C,2,FALSE)</f>
        <v>Silvestr</v>
      </c>
      <c r="AD2" s="3" t="str">
        <f>VLOOKUP(P2,svatky!$B:$C,2,FALSE)</f>
        <v>Nový rok</v>
      </c>
      <c r="AE2" t="s">
        <v>99</v>
      </c>
      <c r="AF2">
        <v>53</v>
      </c>
      <c r="AG2" t="str">
        <f>"C:\\Users\\kuhn\\Mega\\_Projekty\\_Darky\\diar\\2016\\obrazky\\upravene\\"</f>
        <v>C:\\Users\\kuhn\\Mega\\_Projekty\\_Darky\\diar\\2016\\obrazky\\upravene\\</v>
      </c>
      <c r="AH2" s="5" t="s">
        <v>546</v>
      </c>
      <c r="AI2" t="str">
        <f>$AG$2&amp;"bw\\bw_"&amp;AH2&amp;"a.jpg"</f>
        <v>C:\\Users\\kuhn\\Mega\\_Projekty\\_Darky\\diar\\2016\\obrazky\\upravene\\bw\\bw_000a.jpg</v>
      </c>
      <c r="AJ2" t="str">
        <f>$AG$2&amp;"bw\\bw_"&amp;AH2&amp;"b.jpg"</f>
        <v>C:\\Users\\kuhn\\Mega\\_Projekty\\_Darky\\diar\\2016\\obrazky\\upravene\\bw\\bw_000b.jpg</v>
      </c>
      <c r="AK2" t="str">
        <f>$AG$2&amp;"thumbnails\\"&amp;AH2&amp;".jpg"</f>
        <v>C:\\Users\\kuhn\\Mega\\_Projekty\\_Darky\\diar\\2016\\obrazky\\upravene\\thumbnails\\000.jpg</v>
      </c>
      <c r="AL2" s="7">
        <f>IF(MONTH(G2)=MONTH(A2),0,1)</f>
        <v>1</v>
      </c>
      <c r="AM2" t="str">
        <f t="shared" ref="AM2:AM33" si="5">DAY(A2)&amp;IF(INT(MOD(DAY(A2),100)/10)=1, "th", IF(MOD(DAY(A2),10)=1, "st",IF(MOD(DAY(A2),10)=2,"nd", IF(MOD(DAY(A2),10)=3, "rd","th"))))</f>
        <v>26th</v>
      </c>
      <c r="AN2" t="str">
        <f t="shared" ref="AN2:AN33" si="6">TEXT(A2,"Mmmm")</f>
        <v>prosinec</v>
      </c>
      <c r="AO2">
        <f t="shared" ref="AO2:AO33" si="7">YEAR(A2)</f>
        <v>2016</v>
      </c>
      <c r="AP2" t="str">
        <f t="shared" ref="AP2:AP33" si="8">TEXT(A2,"Dddd")</f>
        <v>pondělí</v>
      </c>
      <c r="AQ2" s="14">
        <v>42705</v>
      </c>
      <c r="AR2" s="5" t="str">
        <f t="shared" ref="AR2:AR55" si="9">IF(WEEKDAY(AQ2)=2,1,"∙")</f>
        <v>∙</v>
      </c>
      <c r="AS2" s="5" t="str">
        <f t="shared" ref="AS2:AS33" si="10">IF(AND((WEEKDAY(AQ2)&lt;4),(WEEKDAY(AQ2)&gt;1)),CHOOSE(WEEKDAY($AQ2),3,2,1,7,6,5,4),"∙")</f>
        <v>∙</v>
      </c>
      <c r="AT2" s="5" t="str">
        <f t="shared" ref="AT2:AT33" si="11">IF(AND((WEEKDAY(AQ2)&lt;5),(WEEKDAY(AQ2)&gt;1)),CHOOSE(WEEKDAY($AQ2),4,3,2,1,7,6,5),"∙")</f>
        <v>∙</v>
      </c>
      <c r="AU2" s="5">
        <f t="shared" ref="AU2:AU33" si="12">IF(AND((WEEKDAY(AQ2)&lt;6),(WEEKDAY(AQ2)&gt;1)),CHOOSE(WEEKDAY($AQ2),5,4,3,2,1,7,6),"∙")</f>
        <v>1</v>
      </c>
      <c r="AV2" s="5">
        <f t="shared" ref="AV2:AV33" si="13">IF(AND((WEEKDAY(AQ2)&lt;7),(WEEKDAY(AQ2)&gt;1)),CHOOSE(WEEKDAY($AQ2),6,5,4,3,2,1,7),"∙")</f>
        <v>2</v>
      </c>
      <c r="AW2" s="5">
        <f t="shared" ref="AW2:AW33" si="14">IF(AND((WEEKDAY(AQ2)&lt;8),(WEEKDAY(AQ2)&gt;1)),CHOOSE(WEEKDAY($AQ2),7,6,5,4,3,2,1),"∙")</f>
        <v>3</v>
      </c>
      <c r="AX2" s="5">
        <f t="shared" ref="AX2:AX33" si="15">IF(WEEKDAY(AQ2)&lt;8,CHOOSE(WEEKDAY($AQ2),1,7,6,5,4,3,2),"∙")</f>
        <v>4</v>
      </c>
      <c r="AY2" s="5">
        <f>AX2+1</f>
        <v>5</v>
      </c>
      <c r="AZ2" s="5">
        <f t="shared" ref="AZ2:BS2" si="16">AY2+1</f>
        <v>6</v>
      </c>
      <c r="BA2" s="5">
        <f t="shared" si="16"/>
        <v>7</v>
      </c>
      <c r="BB2" s="5">
        <f t="shared" si="16"/>
        <v>8</v>
      </c>
      <c r="BC2" s="5">
        <f t="shared" si="16"/>
        <v>9</v>
      </c>
      <c r="BD2" s="5">
        <f t="shared" si="16"/>
        <v>10</v>
      </c>
      <c r="BE2" s="5">
        <f t="shared" si="16"/>
        <v>11</v>
      </c>
      <c r="BF2" s="5">
        <f t="shared" si="16"/>
        <v>12</v>
      </c>
      <c r="BG2" s="5">
        <f t="shared" si="16"/>
        <v>13</v>
      </c>
      <c r="BH2" s="5">
        <f t="shared" si="16"/>
        <v>14</v>
      </c>
      <c r="BI2" s="5">
        <f t="shared" si="16"/>
        <v>15</v>
      </c>
      <c r="BJ2" s="5">
        <f t="shared" si="16"/>
        <v>16</v>
      </c>
      <c r="BK2" s="5">
        <f t="shared" si="16"/>
        <v>17</v>
      </c>
      <c r="BL2" s="5">
        <f t="shared" si="16"/>
        <v>18</v>
      </c>
      <c r="BM2" s="5">
        <f t="shared" si="16"/>
        <v>19</v>
      </c>
      <c r="BN2" s="5">
        <f t="shared" si="16"/>
        <v>20</v>
      </c>
      <c r="BO2" s="5">
        <f t="shared" si="16"/>
        <v>21</v>
      </c>
      <c r="BP2" s="5">
        <f t="shared" si="16"/>
        <v>22</v>
      </c>
      <c r="BQ2" s="5">
        <f t="shared" si="16"/>
        <v>23</v>
      </c>
      <c r="BR2" s="5">
        <f t="shared" si="16"/>
        <v>24</v>
      </c>
      <c r="BS2" s="5">
        <f t="shared" si="16"/>
        <v>25</v>
      </c>
      <c r="BT2" s="5">
        <f t="shared" ref="BT2:BZ2" si="17">IF(ISERROR(DATEVALUE(BS2+1 &amp; " "&amp;$AN2 &amp; " " &amp; $AO2)),"∙",BS2+1)</f>
        <v>26</v>
      </c>
      <c r="BU2" s="5">
        <f t="shared" si="17"/>
        <v>27</v>
      </c>
      <c r="BV2" s="5">
        <f t="shared" si="17"/>
        <v>28</v>
      </c>
      <c r="BW2" s="5">
        <f t="shared" si="17"/>
        <v>29</v>
      </c>
      <c r="BX2" s="5">
        <f t="shared" si="17"/>
        <v>30</v>
      </c>
      <c r="BY2" s="5">
        <f t="shared" si="17"/>
        <v>31</v>
      </c>
      <c r="BZ2" s="5" t="str">
        <f t="shared" si="17"/>
        <v>∙</v>
      </c>
      <c r="CA2" s="5" t="str">
        <f t="shared" ref="CA2" si="18">IF(ISERROR(DATEVALUE(BZ2+1 &amp; " "&amp;$AN2 &amp; " " &amp; $AO2)),"∙",BZ2+1)</f>
        <v>∙</v>
      </c>
      <c r="CB2" s="5" t="str">
        <f t="shared" ref="CB2" si="19">IF(ISERROR(DATEVALUE(CA2+1 &amp; " "&amp;$AN2 &amp; " " &amp; $AO2)),"∙",CA2+1)</f>
        <v>∙</v>
      </c>
      <c r="CC2" s="5" t="str">
        <f t="shared" ref="CC2:CC33" si="20">TEXT(DATE(YEAR(A2),MONTH(A2)+1,DAY(1)),"Mmmm")</f>
        <v>leden</v>
      </c>
      <c r="CD2" s="3">
        <f t="shared" ref="CD2:CD33" si="21">DATE(YEAR(A2),MONTH(A2)+1,DAY(1))</f>
        <v>42736</v>
      </c>
      <c r="CE2" s="5" t="str">
        <f t="shared" ref="CE2:CE55" si="22">IF(WEEKDAY(CD2)=2,1,"∙")</f>
        <v>∙</v>
      </c>
      <c r="CF2" s="5" t="str">
        <f t="shared" ref="CF2:CF33" si="23">IF(AND((WEEKDAY(CD2)&lt;4),(WEEKDAY(CD2)&gt;1)),CHOOSE(WEEKDAY($CD2),3,2,1,7,6,5,4),"∙")</f>
        <v>∙</v>
      </c>
      <c r="CG2" s="5" t="str">
        <f t="shared" ref="CG2:CG33" si="24">IF(AND((WEEKDAY(CD2)&lt;5),(WEEKDAY(CD2)&gt;1)),CHOOSE(WEEKDAY($CD2),4,3,2,1,7,6,5),"∙")</f>
        <v>∙</v>
      </c>
      <c r="CH2" s="5" t="str">
        <f t="shared" ref="CH2:CH33" si="25">IF(AND((WEEKDAY(CD2)&lt;6),(WEEKDAY(CD2)&gt;1)),CHOOSE(WEEKDAY($CD2),5,4,3,2,1,7,6),"∙")</f>
        <v>∙</v>
      </c>
      <c r="CI2" s="5" t="str">
        <f t="shared" ref="CI2:CI33" si="26">IF(AND((WEEKDAY(CD2)&lt;7),(WEEKDAY(CD2)&gt;1)),CHOOSE(WEEKDAY($CD2),6,5,4,3,2,1,7),"∙")</f>
        <v>∙</v>
      </c>
      <c r="CJ2" s="5" t="str">
        <f t="shared" ref="CJ2:CJ33" si="27">IF(AND((WEEKDAY(CD2)&lt;8),(WEEKDAY(CD2)&gt;1)),CHOOSE(WEEKDAY($CD2),7,6,5,4,3,2,1),"∙")</f>
        <v>∙</v>
      </c>
      <c r="CK2" s="5">
        <f t="shared" ref="CK2:CK33" si="28">IF(WEEKDAY(CD2)&lt;8,CHOOSE(WEEKDAY($CD2),1,7,6,5,4,3,2),"∙")</f>
        <v>1</v>
      </c>
      <c r="CL2" s="5">
        <f>CK2+1</f>
        <v>2</v>
      </c>
      <c r="CM2" s="5">
        <f t="shared" ref="CM2:CM55" si="29">CL2+1</f>
        <v>3</v>
      </c>
      <c r="CN2" s="5">
        <f t="shared" ref="CN2:CN55" si="30">CM2+1</f>
        <v>4</v>
      </c>
      <c r="CO2" s="5">
        <f t="shared" ref="CO2:CO55" si="31">CN2+1</f>
        <v>5</v>
      </c>
      <c r="CP2" s="5">
        <f t="shared" ref="CP2:CP55" si="32">CO2+1</f>
        <v>6</v>
      </c>
      <c r="CQ2" s="5">
        <f t="shared" ref="CQ2:CQ55" si="33">CP2+1</f>
        <v>7</v>
      </c>
      <c r="CR2" s="5">
        <f t="shared" ref="CR2:CR55" si="34">CQ2+1</f>
        <v>8</v>
      </c>
      <c r="CS2" s="5">
        <f t="shared" ref="CS2:CS55" si="35">CR2+1</f>
        <v>9</v>
      </c>
      <c r="CT2" s="5">
        <f t="shared" ref="CT2:CT55" si="36">CS2+1</f>
        <v>10</v>
      </c>
      <c r="CU2" s="5">
        <f t="shared" ref="CU2:CU55" si="37">CT2+1</f>
        <v>11</v>
      </c>
      <c r="CV2" s="5">
        <f t="shared" ref="CV2:CV55" si="38">CU2+1</f>
        <v>12</v>
      </c>
      <c r="CW2" s="5">
        <f t="shared" ref="CW2:CW55" si="39">CV2+1</f>
        <v>13</v>
      </c>
      <c r="CX2" s="5">
        <f t="shared" ref="CX2:CX55" si="40">CW2+1</f>
        <v>14</v>
      </c>
      <c r="CY2" s="5">
        <f t="shared" ref="CY2:CY55" si="41">CX2+1</f>
        <v>15</v>
      </c>
      <c r="CZ2" s="5">
        <f t="shared" ref="CZ2:CZ55" si="42">CY2+1</f>
        <v>16</v>
      </c>
      <c r="DA2" s="5">
        <f t="shared" ref="DA2:DA55" si="43">CZ2+1</f>
        <v>17</v>
      </c>
      <c r="DB2" s="5">
        <f t="shared" ref="DB2:DB55" si="44">DA2+1</f>
        <v>18</v>
      </c>
      <c r="DC2" s="5">
        <f t="shared" ref="DC2:DC55" si="45">DB2+1</f>
        <v>19</v>
      </c>
      <c r="DD2" s="5">
        <f t="shared" ref="DD2:DD55" si="46">DC2+1</f>
        <v>20</v>
      </c>
      <c r="DE2" s="5">
        <f t="shared" ref="DE2:DE55" si="47">DD2+1</f>
        <v>21</v>
      </c>
      <c r="DF2" s="5">
        <f t="shared" ref="DF2:DF55" si="48">DE2+1</f>
        <v>22</v>
      </c>
      <c r="DG2" s="5">
        <f t="shared" ref="DG2:DM2" si="49">IF(ISERROR(DATEVALUE(DF2+1 &amp; " "&amp;$CC2 &amp; " " &amp; $AO2)),"∙",DF2+1)</f>
        <v>23</v>
      </c>
      <c r="DH2" s="5">
        <f t="shared" si="49"/>
        <v>24</v>
      </c>
      <c r="DI2" s="5">
        <f t="shared" si="49"/>
        <v>25</v>
      </c>
      <c r="DJ2" s="5">
        <f t="shared" si="49"/>
        <v>26</v>
      </c>
      <c r="DK2" s="5">
        <f t="shared" si="49"/>
        <v>27</v>
      </c>
      <c r="DL2" s="5">
        <f t="shared" si="49"/>
        <v>28</v>
      </c>
      <c r="DM2" s="5">
        <f t="shared" si="49"/>
        <v>29</v>
      </c>
      <c r="DN2" s="5">
        <f t="shared" ref="DN2" si="50">IF(ISERROR(DATEVALUE(DM2+1 &amp; " "&amp;$CC2 &amp; " " &amp; $AO2)),"∙",DM2+1)</f>
        <v>30</v>
      </c>
      <c r="DO2" s="5">
        <f t="shared" ref="DO2" si="51">IF(ISERROR(DATEVALUE(DN2+1 &amp; " "&amp;$CC2 &amp; " " &amp; $AO2)),"∙",DN2+1)</f>
        <v>31</v>
      </c>
    </row>
    <row r="3" spans="1:119" x14ac:dyDescent="0.25">
      <c r="A3" s="3">
        <f>A2+7</f>
        <v>42737</v>
      </c>
      <c r="B3" s="3">
        <f t="shared" ref="B3:G3" si="52">A3+1</f>
        <v>42738</v>
      </c>
      <c r="C3" s="3">
        <f t="shared" si="52"/>
        <v>42739</v>
      </c>
      <c r="D3" s="3">
        <f t="shared" si="52"/>
        <v>42740</v>
      </c>
      <c r="E3" s="3">
        <f t="shared" si="52"/>
        <v>42741</v>
      </c>
      <c r="F3" s="3">
        <f t="shared" si="52"/>
        <v>42742</v>
      </c>
      <c r="G3" s="3">
        <f t="shared" si="52"/>
        <v>42743</v>
      </c>
      <c r="H3" s="12" t="str">
        <f t="shared" si="1"/>
        <v>2.1.2017</v>
      </c>
      <c r="I3" s="3" t="str">
        <f t="shared" si="2"/>
        <v>8.1.2017</v>
      </c>
      <c r="J3" s="3" t="str">
        <f t="shared" ref="J3:J55" si="53">IF(DAY(A3)&lt;10,IF(MONTH(A3)&lt;10,TEXT(A3,"d.m."),TEXT(A3,"d.mm.")),IF(MONTH(A3)&lt;10,TEXT(A3,"dd.m."),TEXT(A3,"dd.mm.")))</f>
        <v>2.1.</v>
      </c>
      <c r="K3" s="3" t="str">
        <f t="shared" ref="K3:K55" si="54">IF(DAY(B3)&lt;10,IF(MONTH(B3)&lt;10,TEXT(B3,"d.m."),TEXT(B3,"d.mm.")),IF(MONTH(B3)&lt;10,TEXT(B3,"dd.m."),TEXT(B3,"dd.mm.")))</f>
        <v>3.1.</v>
      </c>
      <c r="L3" s="3" t="str">
        <f t="shared" ref="L3:L55" si="55">IF(DAY(C3)&lt;10,IF(MONTH(C3)&lt;10,TEXT(C3,"d.m."),TEXT(C3,"d.mm.")),IF(MONTH(C3)&lt;10,TEXT(C3,"dd.m."),TEXT(C3,"dd.mm.")))</f>
        <v>4.1.</v>
      </c>
      <c r="M3" s="3" t="str">
        <f t="shared" ref="M3:M55" si="56">IF(DAY(D3)&lt;10,IF(MONTH(D3)&lt;10,TEXT(D3,"d.m."),TEXT(D3,"d.mm.")),IF(MONTH(D3)&lt;10,TEXT(D3,"dd.m."),TEXT(D3,"dd.mm.")))</f>
        <v>5.1.</v>
      </c>
      <c r="N3" s="3" t="str">
        <f t="shared" ref="N3:N55" si="57">IF(DAY(E3)&lt;10,IF(MONTH(E3)&lt;10,TEXT(E3,"d.m."),TEXT(E3,"d.mm.")),IF(MONTH(E3)&lt;10,TEXT(E3,"dd.m."),TEXT(E3,"dd.mm.")))</f>
        <v>6.1.</v>
      </c>
      <c r="O3" s="3" t="str">
        <f t="shared" ref="O3:P55" si="58">IF(DAY(F3)&lt;10,IF(MONTH(F3)&lt;10,TEXT(F3,"d.m."),TEXT(F3,"d.mm.")),IF(MONTH(F3)&lt;10,TEXT(F3,"dd.m."),TEXT(F3,"dd.mm.")))</f>
        <v>7.1.</v>
      </c>
      <c r="P3" s="3" t="str">
        <f t="shared" si="58"/>
        <v>8.1.</v>
      </c>
      <c r="Q3" s="3" t="str">
        <f t="shared" ref="Q3:Q55" si="59">TEXT(DAY(A3),"d")</f>
        <v>2</v>
      </c>
      <c r="R3" s="3" t="str">
        <f t="shared" ref="R3:R55" si="60">TEXT(DAY(B3),"d")</f>
        <v>3</v>
      </c>
      <c r="S3" s="3" t="str">
        <f t="shared" ref="S3:S55" si="61">TEXT(DAY(C3),"d")</f>
        <v>4</v>
      </c>
      <c r="T3" s="3" t="str">
        <f t="shared" ref="T3:T55" si="62">TEXT(DAY(D3),"d")</f>
        <v>5</v>
      </c>
      <c r="U3" s="3" t="str">
        <f t="shared" ref="U3:U55" si="63">TEXT(DAY(E3),"d")</f>
        <v>6</v>
      </c>
      <c r="V3" s="3" t="str">
        <f t="shared" ref="V3:V55" si="64">TEXT(DAY(F3),"d")</f>
        <v>7</v>
      </c>
      <c r="W3" s="3" t="str">
        <f t="shared" ref="W3:W55" si="65">TEXT(DAY(G3),"d")</f>
        <v>8</v>
      </c>
      <c r="X3" s="3" t="str">
        <f>VLOOKUP(J3,svatky!$B:$C,2,FALSE)</f>
        <v>Karina / Vasil</v>
      </c>
      <c r="Y3" s="3" t="str">
        <f>VLOOKUP(K3,svatky!$B:$C,2,FALSE)</f>
        <v>Radmila / Radomil</v>
      </c>
      <c r="Z3" s="3" t="str">
        <f>VLOOKUP(L3,svatky!$B:$C,2,FALSE)</f>
        <v>Diana</v>
      </c>
      <c r="AA3" s="3" t="str">
        <f>VLOOKUP(M3,svatky!$B:$C,2,FALSE)</f>
        <v>Dalimil</v>
      </c>
      <c r="AB3" s="3" t="str">
        <f>VLOOKUP(N3,svatky!$B:$C,2,FALSE)</f>
        <v>Tři králové</v>
      </c>
      <c r="AC3" s="3" t="str">
        <f>VLOOKUP(O3,svatky!$B:$C,2,FALSE)</f>
        <v>Vilma</v>
      </c>
      <c r="AD3" s="3" t="str">
        <f>VLOOKUP(P3,svatky!$B:$C,2,FALSE)</f>
        <v>Čestmír</v>
      </c>
      <c r="AE3" t="str">
        <f t="shared" ref="AE3:AE55" si="66">PROPER(TEXT(A3,"MMMM"))</f>
        <v>Leden</v>
      </c>
      <c r="AF3">
        <v>1</v>
      </c>
      <c r="AH3" s="5" t="s">
        <v>492</v>
      </c>
      <c r="AI3" t="str">
        <f t="shared" ref="AI3:AI55" si="67">$AG$2&amp;"bw\\bw_"&amp;AH3&amp;"a.jpg"</f>
        <v>C:\\Users\\kuhn\\Mega\\_Projekty\\_Darky\\diar\\2016\\obrazky\\upravene\\bw\\bw_001a.jpg</v>
      </c>
      <c r="AJ3" t="str">
        <f t="shared" ref="AJ3:AJ55" si="68">$AG$2&amp;"bw\\bw_"&amp;AH3&amp;"b.jpg"</f>
        <v>C:\\Users\\kuhn\\Mega\\_Projekty\\_Darky\\diar\\2016\\obrazky\\upravene\\bw\\bw_001b.jpg</v>
      </c>
      <c r="AK3" t="str">
        <f t="shared" ref="AK3:AK55" si="69">$AG$2&amp;"thumbnails\\"&amp;AH3&amp;".jpg"</f>
        <v>C:\\Users\\kuhn\\Mega\\_Projekty\\_Darky\\diar\\2016\\obrazky\\upravene\\thumbnails\\001.jpg</v>
      </c>
      <c r="AL3" s="7">
        <f t="shared" ref="AL3:AL55" si="70">IF(MONTH(G3)=MONTH(A3),0,1)</f>
        <v>0</v>
      </c>
      <c r="AM3" t="str">
        <f t="shared" si="5"/>
        <v>2nd</v>
      </c>
      <c r="AN3" t="str">
        <f t="shared" si="6"/>
        <v>leden</v>
      </c>
      <c r="AO3">
        <f t="shared" si="7"/>
        <v>2017</v>
      </c>
      <c r="AP3" t="str">
        <f t="shared" si="8"/>
        <v>pondělí</v>
      </c>
      <c r="AQ3" s="3">
        <f t="shared" ref="AQ3:AQ17" si="71">DATEVALUE("1" &amp; " "&amp;AN3 &amp; " " &amp; AO3)</f>
        <v>42736</v>
      </c>
      <c r="AR3" s="5" t="str">
        <f t="shared" si="9"/>
        <v>∙</v>
      </c>
      <c r="AS3" s="5" t="str">
        <f t="shared" si="10"/>
        <v>∙</v>
      </c>
      <c r="AT3" s="5" t="str">
        <f t="shared" si="11"/>
        <v>∙</v>
      </c>
      <c r="AU3" s="5" t="str">
        <f t="shared" si="12"/>
        <v>∙</v>
      </c>
      <c r="AV3" s="5" t="str">
        <f t="shared" si="13"/>
        <v>∙</v>
      </c>
      <c r="AW3" s="5" t="str">
        <f t="shared" si="14"/>
        <v>∙</v>
      </c>
      <c r="AX3" s="5">
        <f t="shared" si="15"/>
        <v>1</v>
      </c>
      <c r="AY3" s="5">
        <f t="shared" ref="AY3:BS3" si="72">AX3+1</f>
        <v>2</v>
      </c>
      <c r="AZ3" s="5">
        <f t="shared" si="72"/>
        <v>3</v>
      </c>
      <c r="BA3" s="5">
        <f t="shared" si="72"/>
        <v>4</v>
      </c>
      <c r="BB3" s="5">
        <f t="shared" si="72"/>
        <v>5</v>
      </c>
      <c r="BC3" s="5">
        <f t="shared" si="72"/>
        <v>6</v>
      </c>
      <c r="BD3" s="5">
        <f t="shared" si="72"/>
        <v>7</v>
      </c>
      <c r="BE3" s="5">
        <f t="shared" si="72"/>
        <v>8</v>
      </c>
      <c r="BF3" s="5">
        <f t="shared" si="72"/>
        <v>9</v>
      </c>
      <c r="BG3" s="5">
        <f t="shared" si="72"/>
        <v>10</v>
      </c>
      <c r="BH3" s="5">
        <f t="shared" si="72"/>
        <v>11</v>
      </c>
      <c r="BI3" s="5">
        <f t="shared" si="72"/>
        <v>12</v>
      </c>
      <c r="BJ3" s="5">
        <f t="shared" si="72"/>
        <v>13</v>
      </c>
      <c r="BK3" s="5">
        <f t="shared" si="72"/>
        <v>14</v>
      </c>
      <c r="BL3" s="5">
        <f t="shared" si="72"/>
        <v>15</v>
      </c>
      <c r="BM3" s="5">
        <f t="shared" si="72"/>
        <v>16</v>
      </c>
      <c r="BN3" s="5">
        <f t="shared" si="72"/>
        <v>17</v>
      </c>
      <c r="BO3" s="5">
        <f t="shared" si="72"/>
        <v>18</v>
      </c>
      <c r="BP3" s="5">
        <f t="shared" si="72"/>
        <v>19</v>
      </c>
      <c r="BQ3" s="5">
        <f t="shared" si="72"/>
        <v>20</v>
      </c>
      <c r="BR3" s="5">
        <f t="shared" si="72"/>
        <v>21</v>
      </c>
      <c r="BS3" s="5">
        <f t="shared" si="72"/>
        <v>22</v>
      </c>
      <c r="BT3" s="5">
        <f t="shared" ref="BT3:CB3" si="73">IF(ISERROR(DATEVALUE(BS3+1 &amp; " "&amp;$AN3 &amp; " " &amp; $AO3)),"∙",BS3+1)</f>
        <v>23</v>
      </c>
      <c r="BU3" s="5">
        <f t="shared" si="73"/>
        <v>24</v>
      </c>
      <c r="BV3" s="5">
        <f t="shared" si="73"/>
        <v>25</v>
      </c>
      <c r="BW3" s="5">
        <f t="shared" si="73"/>
        <v>26</v>
      </c>
      <c r="BX3" s="5">
        <f t="shared" si="73"/>
        <v>27</v>
      </c>
      <c r="BY3" s="5">
        <f t="shared" si="73"/>
        <v>28</v>
      </c>
      <c r="BZ3" s="5">
        <f t="shared" si="73"/>
        <v>29</v>
      </c>
      <c r="CA3" s="5">
        <f t="shared" si="73"/>
        <v>30</v>
      </c>
      <c r="CB3" s="5">
        <f t="shared" si="73"/>
        <v>31</v>
      </c>
      <c r="CC3" s="5" t="str">
        <f t="shared" si="20"/>
        <v>únor</v>
      </c>
      <c r="CD3" s="3">
        <f t="shared" si="21"/>
        <v>42767</v>
      </c>
      <c r="CE3" s="5" t="str">
        <f t="shared" si="22"/>
        <v>∙</v>
      </c>
      <c r="CF3" s="5" t="str">
        <f t="shared" si="23"/>
        <v>∙</v>
      </c>
      <c r="CG3" s="5">
        <f t="shared" si="24"/>
        <v>1</v>
      </c>
      <c r="CH3" s="5">
        <f t="shared" si="25"/>
        <v>2</v>
      </c>
      <c r="CI3" s="5">
        <f t="shared" si="26"/>
        <v>3</v>
      </c>
      <c r="CJ3" s="5">
        <f t="shared" si="27"/>
        <v>4</v>
      </c>
      <c r="CK3" s="5">
        <f t="shared" si="28"/>
        <v>5</v>
      </c>
      <c r="CL3" s="5">
        <f t="shared" ref="CL3:CL55" si="74">CK3+1</f>
        <v>6</v>
      </c>
      <c r="CM3" s="5">
        <f t="shared" si="29"/>
        <v>7</v>
      </c>
      <c r="CN3" s="5">
        <f t="shared" si="30"/>
        <v>8</v>
      </c>
      <c r="CO3" s="5">
        <f t="shared" si="31"/>
        <v>9</v>
      </c>
      <c r="CP3" s="5">
        <f t="shared" si="32"/>
        <v>10</v>
      </c>
      <c r="CQ3" s="5">
        <f t="shared" si="33"/>
        <v>11</v>
      </c>
      <c r="CR3" s="5">
        <f t="shared" si="34"/>
        <v>12</v>
      </c>
      <c r="CS3" s="5">
        <f t="shared" si="35"/>
        <v>13</v>
      </c>
      <c r="CT3" s="5">
        <f t="shared" si="36"/>
        <v>14</v>
      </c>
      <c r="CU3" s="5">
        <f t="shared" si="37"/>
        <v>15</v>
      </c>
      <c r="CV3" s="5">
        <f t="shared" si="38"/>
        <v>16</v>
      </c>
      <c r="CW3" s="5">
        <f t="shared" si="39"/>
        <v>17</v>
      </c>
      <c r="CX3" s="5">
        <f t="shared" si="40"/>
        <v>18</v>
      </c>
      <c r="CY3" s="5">
        <f t="shared" si="41"/>
        <v>19</v>
      </c>
      <c r="CZ3" s="5">
        <f t="shared" si="42"/>
        <v>20</v>
      </c>
      <c r="DA3" s="5">
        <f t="shared" si="43"/>
        <v>21</v>
      </c>
      <c r="DB3" s="5">
        <f t="shared" si="44"/>
        <v>22</v>
      </c>
      <c r="DC3" s="5">
        <f t="shared" si="45"/>
        <v>23</v>
      </c>
      <c r="DD3" s="5">
        <f t="shared" si="46"/>
        <v>24</v>
      </c>
      <c r="DE3" s="5">
        <f t="shared" si="47"/>
        <v>25</v>
      </c>
      <c r="DF3" s="5">
        <f t="shared" si="48"/>
        <v>26</v>
      </c>
      <c r="DG3" s="5">
        <f t="shared" ref="DG3:DO3" si="75">IF(ISERROR(DATEVALUE(DF3+1 &amp; " "&amp;$CC3 &amp; " " &amp; $AO3)),"∙",DF3+1)</f>
        <v>27</v>
      </c>
      <c r="DH3" s="5">
        <f t="shared" si="75"/>
        <v>28</v>
      </c>
      <c r="DI3" s="5" t="str">
        <f t="shared" si="75"/>
        <v>∙</v>
      </c>
      <c r="DJ3" s="5" t="str">
        <f t="shared" si="75"/>
        <v>∙</v>
      </c>
      <c r="DK3" s="5" t="str">
        <f t="shared" si="75"/>
        <v>∙</v>
      </c>
      <c r="DL3" s="5" t="str">
        <f t="shared" si="75"/>
        <v>∙</v>
      </c>
      <c r="DM3" s="5" t="str">
        <f t="shared" si="75"/>
        <v>∙</v>
      </c>
      <c r="DN3" s="5" t="str">
        <f t="shared" si="75"/>
        <v>∙</v>
      </c>
      <c r="DO3" s="5" t="str">
        <f t="shared" si="75"/>
        <v>∙</v>
      </c>
    </row>
    <row r="4" spans="1:119" x14ac:dyDescent="0.25">
      <c r="A4" s="3">
        <f t="shared" ref="A4:A55" si="76">A3+7</f>
        <v>42744</v>
      </c>
      <c r="B4" s="3">
        <f t="shared" ref="B4:G4" si="77">A4+1</f>
        <v>42745</v>
      </c>
      <c r="C4" s="3">
        <f t="shared" si="77"/>
        <v>42746</v>
      </c>
      <c r="D4" s="3">
        <f t="shared" si="77"/>
        <v>42747</v>
      </c>
      <c r="E4" s="3">
        <f t="shared" si="77"/>
        <v>42748</v>
      </c>
      <c r="F4" s="3">
        <f t="shared" si="77"/>
        <v>42749</v>
      </c>
      <c r="G4" s="3">
        <f t="shared" si="77"/>
        <v>42750</v>
      </c>
      <c r="H4" s="12" t="str">
        <f t="shared" si="1"/>
        <v>9.1.2017</v>
      </c>
      <c r="I4" s="3" t="str">
        <f t="shared" si="2"/>
        <v>15.1.2017</v>
      </c>
      <c r="J4" s="3" t="str">
        <f t="shared" si="53"/>
        <v>9.1.</v>
      </c>
      <c r="K4" s="3" t="str">
        <f t="shared" si="54"/>
        <v>10.1.</v>
      </c>
      <c r="L4" s="3" t="str">
        <f t="shared" si="55"/>
        <v>11.1.</v>
      </c>
      <c r="M4" s="3" t="str">
        <f t="shared" si="56"/>
        <v>12.1.</v>
      </c>
      <c r="N4" s="3" t="str">
        <f t="shared" si="57"/>
        <v>13.1.</v>
      </c>
      <c r="O4" s="3" t="str">
        <f t="shared" si="58"/>
        <v>14.1.</v>
      </c>
      <c r="P4" s="3" t="str">
        <f t="shared" si="58"/>
        <v>15.1.</v>
      </c>
      <c r="Q4" s="3" t="str">
        <f t="shared" si="59"/>
        <v>9</v>
      </c>
      <c r="R4" s="3" t="str">
        <f t="shared" si="60"/>
        <v>10</v>
      </c>
      <c r="S4" s="3" t="str">
        <f t="shared" si="61"/>
        <v>11</v>
      </c>
      <c r="T4" s="3" t="str">
        <f t="shared" si="62"/>
        <v>12</v>
      </c>
      <c r="U4" s="3" t="str">
        <f t="shared" si="63"/>
        <v>13</v>
      </c>
      <c r="V4" s="3" t="str">
        <f t="shared" si="64"/>
        <v>14</v>
      </c>
      <c r="W4" s="3" t="str">
        <f t="shared" si="65"/>
        <v>15</v>
      </c>
      <c r="X4" s="3" t="str">
        <f>VLOOKUP(J4,svatky!$B:$C,2,FALSE)</f>
        <v>Vladan / Valtr</v>
      </c>
      <c r="Y4" s="3" t="str">
        <f>VLOOKUP(K4,svatky!$B:$C,2,FALSE)</f>
        <v>Břetislav</v>
      </c>
      <c r="Z4" s="3" t="str">
        <f>VLOOKUP(L4,svatky!$B:$C,2,FALSE)</f>
        <v>Bohdana</v>
      </c>
      <c r="AA4" s="3" t="str">
        <f>VLOOKUP(M4,svatky!$B:$C,2,FALSE)</f>
        <v>Pravoslav</v>
      </c>
      <c r="AB4" s="3" t="str">
        <f>VLOOKUP(N4,svatky!$B:$C,2,FALSE)</f>
        <v>Edita</v>
      </c>
      <c r="AC4" s="3" t="str">
        <f>VLOOKUP(O4,svatky!$B:$C,2,FALSE)</f>
        <v>Radovan</v>
      </c>
      <c r="AD4" s="3" t="str">
        <f>VLOOKUP(P4,svatky!$B:$C,2,FALSE)</f>
        <v>Alice</v>
      </c>
      <c r="AE4" t="str">
        <f t="shared" si="66"/>
        <v>Leden</v>
      </c>
      <c r="AF4">
        <v>2</v>
      </c>
      <c r="AH4" s="5" t="s">
        <v>493</v>
      </c>
      <c r="AI4" t="str">
        <f t="shared" si="67"/>
        <v>C:\\Users\\kuhn\\Mega\\_Projekty\\_Darky\\diar\\2016\\obrazky\\upravene\\bw\\bw_002a.jpg</v>
      </c>
      <c r="AJ4" t="str">
        <f t="shared" si="68"/>
        <v>C:\\Users\\kuhn\\Mega\\_Projekty\\_Darky\\diar\\2016\\obrazky\\upravene\\bw\\bw_002b.jpg</v>
      </c>
      <c r="AK4" t="str">
        <f t="shared" si="69"/>
        <v>C:\\Users\\kuhn\\Mega\\_Projekty\\_Darky\\diar\\2016\\obrazky\\upravene\\thumbnails\\002.jpg</v>
      </c>
      <c r="AL4" s="7">
        <f t="shared" si="70"/>
        <v>0</v>
      </c>
      <c r="AM4" t="str">
        <f t="shared" si="5"/>
        <v>9th</v>
      </c>
      <c r="AN4" t="str">
        <f t="shared" si="6"/>
        <v>leden</v>
      </c>
      <c r="AO4">
        <f t="shared" si="7"/>
        <v>2017</v>
      </c>
      <c r="AP4" t="str">
        <f t="shared" si="8"/>
        <v>pondělí</v>
      </c>
      <c r="AQ4" s="3">
        <f t="shared" si="71"/>
        <v>42736</v>
      </c>
      <c r="AR4" s="5" t="str">
        <f t="shared" si="9"/>
        <v>∙</v>
      </c>
      <c r="AS4" s="5" t="str">
        <f t="shared" si="10"/>
        <v>∙</v>
      </c>
      <c r="AT4" s="5" t="str">
        <f t="shared" si="11"/>
        <v>∙</v>
      </c>
      <c r="AU4" s="5" t="str">
        <f t="shared" si="12"/>
        <v>∙</v>
      </c>
      <c r="AV4" s="5" t="str">
        <f t="shared" si="13"/>
        <v>∙</v>
      </c>
      <c r="AW4" s="5" t="str">
        <f t="shared" si="14"/>
        <v>∙</v>
      </c>
      <c r="AX4" s="5">
        <f t="shared" si="15"/>
        <v>1</v>
      </c>
      <c r="AY4" s="5">
        <f t="shared" ref="AY4:BS4" si="78">AX4+1</f>
        <v>2</v>
      </c>
      <c r="AZ4" s="5">
        <f t="shared" si="78"/>
        <v>3</v>
      </c>
      <c r="BA4" s="5">
        <f t="shared" si="78"/>
        <v>4</v>
      </c>
      <c r="BB4" s="5">
        <f t="shared" si="78"/>
        <v>5</v>
      </c>
      <c r="BC4" s="5">
        <f t="shared" si="78"/>
        <v>6</v>
      </c>
      <c r="BD4" s="5">
        <f t="shared" si="78"/>
        <v>7</v>
      </c>
      <c r="BE4" s="5">
        <f t="shared" si="78"/>
        <v>8</v>
      </c>
      <c r="BF4" s="5">
        <f t="shared" si="78"/>
        <v>9</v>
      </c>
      <c r="BG4" s="5">
        <f t="shared" si="78"/>
        <v>10</v>
      </c>
      <c r="BH4" s="5">
        <f t="shared" si="78"/>
        <v>11</v>
      </c>
      <c r="BI4" s="5">
        <f t="shared" si="78"/>
        <v>12</v>
      </c>
      <c r="BJ4" s="5">
        <f t="shared" si="78"/>
        <v>13</v>
      </c>
      <c r="BK4" s="5">
        <f t="shared" si="78"/>
        <v>14</v>
      </c>
      <c r="BL4" s="5">
        <f t="shared" si="78"/>
        <v>15</v>
      </c>
      <c r="BM4" s="5">
        <f t="shared" si="78"/>
        <v>16</v>
      </c>
      <c r="BN4" s="5">
        <f t="shared" si="78"/>
        <v>17</v>
      </c>
      <c r="BO4" s="5">
        <f t="shared" si="78"/>
        <v>18</v>
      </c>
      <c r="BP4" s="5">
        <f t="shared" si="78"/>
        <v>19</v>
      </c>
      <c r="BQ4" s="5">
        <f t="shared" si="78"/>
        <v>20</v>
      </c>
      <c r="BR4" s="5">
        <f t="shared" si="78"/>
        <v>21</v>
      </c>
      <c r="BS4" s="5">
        <f t="shared" si="78"/>
        <v>22</v>
      </c>
      <c r="BT4" s="5">
        <f t="shared" ref="BT4:CB4" si="79">IF(ISERROR(DATEVALUE(BS4+1 &amp; " "&amp;$AN4 &amp; " " &amp; $AO4)),"∙",BS4+1)</f>
        <v>23</v>
      </c>
      <c r="BU4" s="5">
        <f t="shared" si="79"/>
        <v>24</v>
      </c>
      <c r="BV4" s="5">
        <f t="shared" si="79"/>
        <v>25</v>
      </c>
      <c r="BW4" s="5">
        <f t="shared" si="79"/>
        <v>26</v>
      </c>
      <c r="BX4" s="5">
        <f t="shared" si="79"/>
        <v>27</v>
      </c>
      <c r="BY4" s="5">
        <f t="shared" si="79"/>
        <v>28</v>
      </c>
      <c r="BZ4" s="5">
        <f t="shared" si="79"/>
        <v>29</v>
      </c>
      <c r="CA4" s="5">
        <f t="shared" si="79"/>
        <v>30</v>
      </c>
      <c r="CB4" s="5">
        <f t="shared" si="79"/>
        <v>31</v>
      </c>
      <c r="CC4" s="5" t="str">
        <f t="shared" si="20"/>
        <v>únor</v>
      </c>
      <c r="CD4" s="3">
        <f t="shared" si="21"/>
        <v>42767</v>
      </c>
      <c r="CE4" s="5" t="str">
        <f t="shared" si="22"/>
        <v>∙</v>
      </c>
      <c r="CF4" s="5" t="str">
        <f t="shared" si="23"/>
        <v>∙</v>
      </c>
      <c r="CG4" s="5">
        <f t="shared" si="24"/>
        <v>1</v>
      </c>
      <c r="CH4" s="5">
        <f t="shared" si="25"/>
        <v>2</v>
      </c>
      <c r="CI4" s="5">
        <f t="shared" si="26"/>
        <v>3</v>
      </c>
      <c r="CJ4" s="5">
        <f t="shared" si="27"/>
        <v>4</v>
      </c>
      <c r="CK4" s="5">
        <f t="shared" si="28"/>
        <v>5</v>
      </c>
      <c r="CL4" s="5">
        <f t="shared" si="74"/>
        <v>6</v>
      </c>
      <c r="CM4" s="5">
        <f t="shared" si="29"/>
        <v>7</v>
      </c>
      <c r="CN4" s="5">
        <f t="shared" si="30"/>
        <v>8</v>
      </c>
      <c r="CO4" s="5">
        <f t="shared" si="31"/>
        <v>9</v>
      </c>
      <c r="CP4" s="5">
        <f t="shared" si="32"/>
        <v>10</v>
      </c>
      <c r="CQ4" s="5">
        <f t="shared" si="33"/>
        <v>11</v>
      </c>
      <c r="CR4" s="5">
        <f t="shared" si="34"/>
        <v>12</v>
      </c>
      <c r="CS4" s="5">
        <f t="shared" si="35"/>
        <v>13</v>
      </c>
      <c r="CT4" s="5">
        <f t="shared" si="36"/>
        <v>14</v>
      </c>
      <c r="CU4" s="5">
        <f t="shared" si="37"/>
        <v>15</v>
      </c>
      <c r="CV4" s="5">
        <f t="shared" si="38"/>
        <v>16</v>
      </c>
      <c r="CW4" s="5">
        <f t="shared" si="39"/>
        <v>17</v>
      </c>
      <c r="CX4" s="5">
        <f t="shared" si="40"/>
        <v>18</v>
      </c>
      <c r="CY4" s="5">
        <f t="shared" si="41"/>
        <v>19</v>
      </c>
      <c r="CZ4" s="5">
        <f t="shared" si="42"/>
        <v>20</v>
      </c>
      <c r="DA4" s="5">
        <f t="shared" si="43"/>
        <v>21</v>
      </c>
      <c r="DB4" s="5">
        <f t="shared" si="44"/>
        <v>22</v>
      </c>
      <c r="DC4" s="5">
        <f t="shared" si="45"/>
        <v>23</v>
      </c>
      <c r="DD4" s="5">
        <f t="shared" si="46"/>
        <v>24</v>
      </c>
      <c r="DE4" s="5">
        <f t="shared" si="47"/>
        <v>25</v>
      </c>
      <c r="DF4" s="5">
        <f t="shared" si="48"/>
        <v>26</v>
      </c>
      <c r="DG4" s="5">
        <f t="shared" ref="DG4:DO4" si="80">IF(ISERROR(DATEVALUE(DF4+1 &amp; " "&amp;$CC4 &amp; " " &amp; $AO4)),"∙",DF4+1)</f>
        <v>27</v>
      </c>
      <c r="DH4" s="5">
        <f t="shared" si="80"/>
        <v>28</v>
      </c>
      <c r="DI4" s="5" t="str">
        <f t="shared" si="80"/>
        <v>∙</v>
      </c>
      <c r="DJ4" s="5" t="str">
        <f t="shared" si="80"/>
        <v>∙</v>
      </c>
      <c r="DK4" s="5" t="str">
        <f t="shared" si="80"/>
        <v>∙</v>
      </c>
      <c r="DL4" s="5" t="str">
        <f t="shared" si="80"/>
        <v>∙</v>
      </c>
      <c r="DM4" s="5" t="str">
        <f t="shared" si="80"/>
        <v>∙</v>
      </c>
      <c r="DN4" s="5" t="str">
        <f t="shared" si="80"/>
        <v>∙</v>
      </c>
      <c r="DO4" s="5" t="str">
        <f t="shared" si="80"/>
        <v>∙</v>
      </c>
    </row>
    <row r="5" spans="1:119" x14ac:dyDescent="0.25">
      <c r="A5" s="3">
        <f t="shared" si="76"/>
        <v>42751</v>
      </c>
      <c r="B5" s="3">
        <f t="shared" ref="B5:G5" si="81">A5+1</f>
        <v>42752</v>
      </c>
      <c r="C5" s="3">
        <f t="shared" si="81"/>
        <v>42753</v>
      </c>
      <c r="D5" s="3">
        <f t="shared" si="81"/>
        <v>42754</v>
      </c>
      <c r="E5" s="3">
        <f t="shared" si="81"/>
        <v>42755</v>
      </c>
      <c r="F5" s="3">
        <f t="shared" si="81"/>
        <v>42756</v>
      </c>
      <c r="G5" s="3">
        <f t="shared" si="81"/>
        <v>42757</v>
      </c>
      <c r="H5" s="12" t="str">
        <f t="shared" si="1"/>
        <v>16.1.2017</v>
      </c>
      <c r="I5" s="3" t="str">
        <f t="shared" si="2"/>
        <v>22.1.2017</v>
      </c>
      <c r="J5" s="3" t="str">
        <f t="shared" si="53"/>
        <v>16.1.</v>
      </c>
      <c r="K5" s="3" t="str">
        <f t="shared" si="54"/>
        <v>17.1.</v>
      </c>
      <c r="L5" s="3" t="str">
        <f t="shared" si="55"/>
        <v>18.1.</v>
      </c>
      <c r="M5" s="3" t="str">
        <f t="shared" si="56"/>
        <v>19.1.</v>
      </c>
      <c r="N5" s="3" t="str">
        <f t="shared" si="57"/>
        <v>20.1.</v>
      </c>
      <c r="O5" s="3" t="str">
        <f t="shared" si="58"/>
        <v>21.1.</v>
      </c>
      <c r="P5" s="3" t="str">
        <f t="shared" si="58"/>
        <v>22.1.</v>
      </c>
      <c r="Q5" s="3" t="str">
        <f t="shared" si="59"/>
        <v>16</v>
      </c>
      <c r="R5" s="3" t="str">
        <f t="shared" si="60"/>
        <v>17</v>
      </c>
      <c r="S5" s="3" t="str">
        <f t="shared" si="61"/>
        <v>18</v>
      </c>
      <c r="T5" s="3" t="str">
        <f t="shared" si="62"/>
        <v>19</v>
      </c>
      <c r="U5" s="3" t="str">
        <f t="shared" si="63"/>
        <v>20</v>
      </c>
      <c r="V5" s="3" t="str">
        <f t="shared" si="64"/>
        <v>21</v>
      </c>
      <c r="W5" s="3" t="str">
        <f t="shared" si="65"/>
        <v>22</v>
      </c>
      <c r="X5" s="3" t="str">
        <f>VLOOKUP(J5,svatky!$B:$C,2,FALSE)</f>
        <v>Ctirad</v>
      </c>
      <c r="Y5" s="3" t="str">
        <f>VLOOKUP(K5,svatky!$B:$C,2,FALSE)</f>
        <v>Drahoslav</v>
      </c>
      <c r="Z5" s="3" t="str">
        <f>VLOOKUP(L5,svatky!$B:$C,2,FALSE)</f>
        <v>Vladislav / Vladislava</v>
      </c>
      <c r="AA5" s="3" t="str">
        <f>VLOOKUP(M5,svatky!$B:$C,2,FALSE)</f>
        <v>Doubravka</v>
      </c>
      <c r="AB5" s="3" t="str">
        <f>VLOOKUP(N5,svatky!$B:$C,2,FALSE)</f>
        <v>Ilona / Sebastián</v>
      </c>
      <c r="AC5" s="3" t="str">
        <f>VLOOKUP(O5,svatky!$B:$C,2,FALSE)</f>
        <v>Běla</v>
      </c>
      <c r="AD5" s="3" t="str">
        <f>VLOOKUP(P5,svatky!$B:$C,2,FALSE)</f>
        <v>Slavomír / Slavomíra</v>
      </c>
      <c r="AE5" t="str">
        <f t="shared" si="66"/>
        <v>Leden</v>
      </c>
      <c r="AF5">
        <v>3</v>
      </c>
      <c r="AH5" s="5" t="s">
        <v>494</v>
      </c>
      <c r="AI5" t="str">
        <f t="shared" si="67"/>
        <v>C:\\Users\\kuhn\\Mega\\_Projekty\\_Darky\\diar\\2016\\obrazky\\upravene\\bw\\bw_003a.jpg</v>
      </c>
      <c r="AJ5" t="str">
        <f t="shared" si="68"/>
        <v>C:\\Users\\kuhn\\Mega\\_Projekty\\_Darky\\diar\\2016\\obrazky\\upravene\\bw\\bw_003b.jpg</v>
      </c>
      <c r="AK5" t="str">
        <f t="shared" si="69"/>
        <v>C:\\Users\\kuhn\\Mega\\_Projekty\\_Darky\\diar\\2016\\obrazky\\upravene\\thumbnails\\003.jpg</v>
      </c>
      <c r="AL5" s="7">
        <f t="shared" si="70"/>
        <v>0</v>
      </c>
      <c r="AM5" t="str">
        <f t="shared" si="5"/>
        <v>16th</v>
      </c>
      <c r="AN5" t="str">
        <f t="shared" si="6"/>
        <v>leden</v>
      </c>
      <c r="AO5">
        <f t="shared" si="7"/>
        <v>2017</v>
      </c>
      <c r="AP5" t="str">
        <f t="shared" si="8"/>
        <v>pondělí</v>
      </c>
      <c r="AQ5" s="3">
        <f t="shared" si="71"/>
        <v>42736</v>
      </c>
      <c r="AR5" s="5" t="str">
        <f t="shared" si="9"/>
        <v>∙</v>
      </c>
      <c r="AS5" s="5" t="str">
        <f t="shared" si="10"/>
        <v>∙</v>
      </c>
      <c r="AT5" s="5" t="str">
        <f t="shared" si="11"/>
        <v>∙</v>
      </c>
      <c r="AU5" s="5" t="str">
        <f t="shared" si="12"/>
        <v>∙</v>
      </c>
      <c r="AV5" s="5" t="str">
        <f t="shared" si="13"/>
        <v>∙</v>
      </c>
      <c r="AW5" s="5" t="str">
        <f t="shared" si="14"/>
        <v>∙</v>
      </c>
      <c r="AX5" s="5">
        <f t="shared" si="15"/>
        <v>1</v>
      </c>
      <c r="AY5" s="5">
        <f t="shared" ref="AY5:BS5" si="82">AX5+1</f>
        <v>2</v>
      </c>
      <c r="AZ5" s="5">
        <f t="shared" si="82"/>
        <v>3</v>
      </c>
      <c r="BA5" s="5">
        <f t="shared" si="82"/>
        <v>4</v>
      </c>
      <c r="BB5" s="5">
        <f t="shared" si="82"/>
        <v>5</v>
      </c>
      <c r="BC5" s="5">
        <f t="shared" si="82"/>
        <v>6</v>
      </c>
      <c r="BD5" s="5">
        <f t="shared" si="82"/>
        <v>7</v>
      </c>
      <c r="BE5" s="5">
        <f t="shared" si="82"/>
        <v>8</v>
      </c>
      <c r="BF5" s="5">
        <f t="shared" si="82"/>
        <v>9</v>
      </c>
      <c r="BG5" s="5">
        <f t="shared" si="82"/>
        <v>10</v>
      </c>
      <c r="BH5" s="5">
        <f t="shared" si="82"/>
        <v>11</v>
      </c>
      <c r="BI5" s="5">
        <f t="shared" si="82"/>
        <v>12</v>
      </c>
      <c r="BJ5" s="5">
        <f t="shared" si="82"/>
        <v>13</v>
      </c>
      <c r="BK5" s="5">
        <f t="shared" si="82"/>
        <v>14</v>
      </c>
      <c r="BL5" s="5">
        <f t="shared" si="82"/>
        <v>15</v>
      </c>
      <c r="BM5" s="5">
        <f t="shared" si="82"/>
        <v>16</v>
      </c>
      <c r="BN5" s="5">
        <f t="shared" si="82"/>
        <v>17</v>
      </c>
      <c r="BO5" s="5">
        <f t="shared" si="82"/>
        <v>18</v>
      </c>
      <c r="BP5" s="5">
        <f t="shared" si="82"/>
        <v>19</v>
      </c>
      <c r="BQ5" s="5">
        <f t="shared" si="82"/>
        <v>20</v>
      </c>
      <c r="BR5" s="5">
        <f t="shared" si="82"/>
        <v>21</v>
      </c>
      <c r="BS5" s="5">
        <f t="shared" si="82"/>
        <v>22</v>
      </c>
      <c r="BT5" s="5">
        <f t="shared" ref="BT5:CB5" si="83">IF(ISERROR(DATEVALUE(BS5+1 &amp; " "&amp;$AN5 &amp; " " &amp; $AO5)),"∙",BS5+1)</f>
        <v>23</v>
      </c>
      <c r="BU5" s="5">
        <f t="shared" si="83"/>
        <v>24</v>
      </c>
      <c r="BV5" s="5">
        <f t="shared" si="83"/>
        <v>25</v>
      </c>
      <c r="BW5" s="5">
        <f t="shared" si="83"/>
        <v>26</v>
      </c>
      <c r="BX5" s="5">
        <f t="shared" si="83"/>
        <v>27</v>
      </c>
      <c r="BY5" s="5">
        <f t="shared" si="83"/>
        <v>28</v>
      </c>
      <c r="BZ5" s="5">
        <f t="shared" si="83"/>
        <v>29</v>
      </c>
      <c r="CA5" s="5">
        <f t="shared" si="83"/>
        <v>30</v>
      </c>
      <c r="CB5" s="5">
        <f t="shared" si="83"/>
        <v>31</v>
      </c>
      <c r="CC5" s="5" t="str">
        <f t="shared" si="20"/>
        <v>únor</v>
      </c>
      <c r="CD5" s="3">
        <f t="shared" si="21"/>
        <v>42767</v>
      </c>
      <c r="CE5" s="5" t="str">
        <f t="shared" si="22"/>
        <v>∙</v>
      </c>
      <c r="CF5" s="5" t="str">
        <f t="shared" si="23"/>
        <v>∙</v>
      </c>
      <c r="CG5" s="5">
        <f t="shared" si="24"/>
        <v>1</v>
      </c>
      <c r="CH5" s="5">
        <f t="shared" si="25"/>
        <v>2</v>
      </c>
      <c r="CI5" s="5">
        <f t="shared" si="26"/>
        <v>3</v>
      </c>
      <c r="CJ5" s="5">
        <f t="shared" si="27"/>
        <v>4</v>
      </c>
      <c r="CK5" s="5">
        <f t="shared" si="28"/>
        <v>5</v>
      </c>
      <c r="CL5" s="5">
        <f t="shared" si="74"/>
        <v>6</v>
      </c>
      <c r="CM5" s="5">
        <f t="shared" si="29"/>
        <v>7</v>
      </c>
      <c r="CN5" s="5">
        <f t="shared" si="30"/>
        <v>8</v>
      </c>
      <c r="CO5" s="5">
        <f t="shared" si="31"/>
        <v>9</v>
      </c>
      <c r="CP5" s="5">
        <f t="shared" si="32"/>
        <v>10</v>
      </c>
      <c r="CQ5" s="5">
        <f t="shared" si="33"/>
        <v>11</v>
      </c>
      <c r="CR5" s="5">
        <f t="shared" si="34"/>
        <v>12</v>
      </c>
      <c r="CS5" s="5">
        <f t="shared" si="35"/>
        <v>13</v>
      </c>
      <c r="CT5" s="5">
        <f t="shared" si="36"/>
        <v>14</v>
      </c>
      <c r="CU5" s="5">
        <f t="shared" si="37"/>
        <v>15</v>
      </c>
      <c r="CV5" s="5">
        <f t="shared" si="38"/>
        <v>16</v>
      </c>
      <c r="CW5" s="5">
        <f t="shared" si="39"/>
        <v>17</v>
      </c>
      <c r="CX5" s="5">
        <f t="shared" si="40"/>
        <v>18</v>
      </c>
      <c r="CY5" s="5">
        <f t="shared" si="41"/>
        <v>19</v>
      </c>
      <c r="CZ5" s="5">
        <f t="shared" si="42"/>
        <v>20</v>
      </c>
      <c r="DA5" s="5">
        <f t="shared" si="43"/>
        <v>21</v>
      </c>
      <c r="DB5" s="5">
        <f t="shared" si="44"/>
        <v>22</v>
      </c>
      <c r="DC5" s="5">
        <f t="shared" si="45"/>
        <v>23</v>
      </c>
      <c r="DD5" s="5">
        <f t="shared" si="46"/>
        <v>24</v>
      </c>
      <c r="DE5" s="5">
        <f t="shared" si="47"/>
        <v>25</v>
      </c>
      <c r="DF5" s="5">
        <f t="shared" si="48"/>
        <v>26</v>
      </c>
      <c r="DG5" s="5">
        <f t="shared" ref="DG5:DO5" si="84">IF(ISERROR(DATEVALUE(DF5+1 &amp; " "&amp;$CC5 &amp; " " &amp; $AO5)),"∙",DF5+1)</f>
        <v>27</v>
      </c>
      <c r="DH5" s="5">
        <f t="shared" si="84"/>
        <v>28</v>
      </c>
      <c r="DI5" s="5" t="str">
        <f t="shared" si="84"/>
        <v>∙</v>
      </c>
      <c r="DJ5" s="5" t="str">
        <f t="shared" si="84"/>
        <v>∙</v>
      </c>
      <c r="DK5" s="5" t="str">
        <f t="shared" si="84"/>
        <v>∙</v>
      </c>
      <c r="DL5" s="5" t="str">
        <f t="shared" si="84"/>
        <v>∙</v>
      </c>
      <c r="DM5" s="5" t="str">
        <f t="shared" si="84"/>
        <v>∙</v>
      </c>
      <c r="DN5" s="5" t="str">
        <f t="shared" si="84"/>
        <v>∙</v>
      </c>
      <c r="DO5" s="5" t="str">
        <f t="shared" si="84"/>
        <v>∙</v>
      </c>
    </row>
    <row r="6" spans="1:119" x14ac:dyDescent="0.25">
      <c r="A6" s="3">
        <f t="shared" si="76"/>
        <v>42758</v>
      </c>
      <c r="B6" s="3">
        <f t="shared" ref="B6:G6" si="85">A6+1</f>
        <v>42759</v>
      </c>
      <c r="C6" s="3">
        <f t="shared" si="85"/>
        <v>42760</v>
      </c>
      <c r="D6" s="3">
        <f t="shared" si="85"/>
        <v>42761</v>
      </c>
      <c r="E6" s="3">
        <f t="shared" si="85"/>
        <v>42762</v>
      </c>
      <c r="F6" s="3">
        <f t="shared" si="85"/>
        <v>42763</v>
      </c>
      <c r="G6" s="3">
        <f t="shared" si="85"/>
        <v>42764</v>
      </c>
      <c r="H6" s="12" t="str">
        <f t="shared" si="1"/>
        <v>23.1.2017</v>
      </c>
      <c r="I6" s="3" t="str">
        <f t="shared" si="2"/>
        <v>29.1.2017</v>
      </c>
      <c r="J6" s="3" t="str">
        <f t="shared" si="53"/>
        <v>23.1.</v>
      </c>
      <c r="K6" s="3" t="str">
        <f t="shared" si="54"/>
        <v>24.1.</v>
      </c>
      <c r="L6" s="3" t="str">
        <f t="shared" si="55"/>
        <v>25.1.</v>
      </c>
      <c r="M6" s="3" t="str">
        <f t="shared" si="56"/>
        <v>26.1.</v>
      </c>
      <c r="N6" s="3" t="str">
        <f t="shared" si="57"/>
        <v>27.1.</v>
      </c>
      <c r="O6" s="3" t="str">
        <f t="shared" si="58"/>
        <v>28.1.</v>
      </c>
      <c r="P6" s="3" t="str">
        <f t="shared" si="58"/>
        <v>29.1.</v>
      </c>
      <c r="Q6" s="3" t="str">
        <f t="shared" si="59"/>
        <v>23</v>
      </c>
      <c r="R6" s="3" t="str">
        <f t="shared" si="60"/>
        <v>24</v>
      </c>
      <c r="S6" s="3" t="str">
        <f t="shared" si="61"/>
        <v>25</v>
      </c>
      <c r="T6" s="3" t="str">
        <f t="shared" si="62"/>
        <v>26</v>
      </c>
      <c r="U6" s="3" t="str">
        <f t="shared" si="63"/>
        <v>27</v>
      </c>
      <c r="V6" s="3" t="str">
        <f t="shared" si="64"/>
        <v>28</v>
      </c>
      <c r="W6" s="3" t="str">
        <f t="shared" si="65"/>
        <v>29</v>
      </c>
      <c r="X6" s="3" t="str">
        <f>VLOOKUP(J6,svatky!$B:$C,2,FALSE)</f>
        <v>Zdeněk</v>
      </c>
      <c r="Y6" s="3" t="str">
        <f>VLOOKUP(K6,svatky!$B:$C,2,FALSE)</f>
        <v>Milena</v>
      </c>
      <c r="Z6" s="3" t="str">
        <f>VLOOKUP(L6,svatky!$B:$C,2,FALSE)</f>
        <v>Miloš</v>
      </c>
      <c r="AA6" s="3" t="str">
        <f>VLOOKUP(M6,svatky!$B:$C,2,FALSE)</f>
        <v>Zora</v>
      </c>
      <c r="AB6" s="3" t="str">
        <f>VLOOKUP(N6,svatky!$B:$C,2,FALSE)</f>
        <v>Ingrid</v>
      </c>
      <c r="AC6" s="3" t="str">
        <f>VLOOKUP(O6,svatky!$B:$C,2,FALSE)</f>
        <v>Otýlie</v>
      </c>
      <c r="AD6" s="3" t="str">
        <f>VLOOKUP(P6,svatky!$B:$C,2,FALSE)</f>
        <v>Zdislava</v>
      </c>
      <c r="AE6" t="str">
        <f t="shared" si="66"/>
        <v>Leden</v>
      </c>
      <c r="AF6">
        <v>4</v>
      </c>
      <c r="AH6" s="5" t="s">
        <v>495</v>
      </c>
      <c r="AI6" t="str">
        <f t="shared" si="67"/>
        <v>C:\\Users\\kuhn\\Mega\\_Projekty\\_Darky\\diar\\2016\\obrazky\\upravene\\bw\\bw_004a.jpg</v>
      </c>
      <c r="AJ6" t="str">
        <f t="shared" si="68"/>
        <v>C:\\Users\\kuhn\\Mega\\_Projekty\\_Darky\\diar\\2016\\obrazky\\upravene\\bw\\bw_004b.jpg</v>
      </c>
      <c r="AK6" t="str">
        <f t="shared" si="69"/>
        <v>C:\\Users\\kuhn\\Mega\\_Projekty\\_Darky\\diar\\2016\\obrazky\\upravene\\thumbnails\\004.jpg</v>
      </c>
      <c r="AL6" s="7">
        <f t="shared" si="70"/>
        <v>0</v>
      </c>
      <c r="AM6" t="str">
        <f t="shared" si="5"/>
        <v>23rd</v>
      </c>
      <c r="AN6" t="str">
        <f t="shared" si="6"/>
        <v>leden</v>
      </c>
      <c r="AO6">
        <f t="shared" si="7"/>
        <v>2017</v>
      </c>
      <c r="AP6" t="str">
        <f t="shared" si="8"/>
        <v>pondělí</v>
      </c>
      <c r="AQ6" s="3">
        <f t="shared" si="71"/>
        <v>42736</v>
      </c>
      <c r="AR6" s="5" t="str">
        <f t="shared" si="9"/>
        <v>∙</v>
      </c>
      <c r="AS6" s="5" t="str">
        <f t="shared" si="10"/>
        <v>∙</v>
      </c>
      <c r="AT6" s="5" t="str">
        <f t="shared" si="11"/>
        <v>∙</v>
      </c>
      <c r="AU6" s="5" t="str">
        <f t="shared" si="12"/>
        <v>∙</v>
      </c>
      <c r="AV6" s="5" t="str">
        <f t="shared" si="13"/>
        <v>∙</v>
      </c>
      <c r="AW6" s="5" t="str">
        <f t="shared" si="14"/>
        <v>∙</v>
      </c>
      <c r="AX6" s="5">
        <f t="shared" si="15"/>
        <v>1</v>
      </c>
      <c r="AY6" s="5">
        <f t="shared" ref="AY6:BS6" si="86">AX6+1</f>
        <v>2</v>
      </c>
      <c r="AZ6" s="5">
        <f t="shared" si="86"/>
        <v>3</v>
      </c>
      <c r="BA6" s="5">
        <f t="shared" si="86"/>
        <v>4</v>
      </c>
      <c r="BB6" s="5">
        <f t="shared" si="86"/>
        <v>5</v>
      </c>
      <c r="BC6" s="5">
        <f t="shared" si="86"/>
        <v>6</v>
      </c>
      <c r="BD6" s="5">
        <f t="shared" si="86"/>
        <v>7</v>
      </c>
      <c r="BE6" s="5">
        <f t="shared" si="86"/>
        <v>8</v>
      </c>
      <c r="BF6" s="5">
        <f t="shared" si="86"/>
        <v>9</v>
      </c>
      <c r="BG6" s="5">
        <f t="shared" si="86"/>
        <v>10</v>
      </c>
      <c r="BH6" s="5">
        <f t="shared" si="86"/>
        <v>11</v>
      </c>
      <c r="BI6" s="5">
        <f t="shared" si="86"/>
        <v>12</v>
      </c>
      <c r="BJ6" s="5">
        <f t="shared" si="86"/>
        <v>13</v>
      </c>
      <c r="BK6" s="5">
        <f t="shared" si="86"/>
        <v>14</v>
      </c>
      <c r="BL6" s="5">
        <f t="shared" si="86"/>
        <v>15</v>
      </c>
      <c r="BM6" s="5">
        <f t="shared" si="86"/>
        <v>16</v>
      </c>
      <c r="BN6" s="5">
        <f t="shared" si="86"/>
        <v>17</v>
      </c>
      <c r="BO6" s="5">
        <f t="shared" si="86"/>
        <v>18</v>
      </c>
      <c r="BP6" s="5">
        <f t="shared" si="86"/>
        <v>19</v>
      </c>
      <c r="BQ6" s="5">
        <f t="shared" si="86"/>
        <v>20</v>
      </c>
      <c r="BR6" s="5">
        <f t="shared" si="86"/>
        <v>21</v>
      </c>
      <c r="BS6" s="5">
        <f t="shared" si="86"/>
        <v>22</v>
      </c>
      <c r="BT6" s="5">
        <f t="shared" ref="BT6:CB6" si="87">IF(ISERROR(DATEVALUE(BS6+1 &amp; " "&amp;$AN6 &amp; " " &amp; $AO6)),"∙",BS6+1)</f>
        <v>23</v>
      </c>
      <c r="BU6" s="5">
        <f t="shared" si="87"/>
        <v>24</v>
      </c>
      <c r="BV6" s="5">
        <f t="shared" si="87"/>
        <v>25</v>
      </c>
      <c r="BW6" s="5">
        <f t="shared" si="87"/>
        <v>26</v>
      </c>
      <c r="BX6" s="5">
        <f t="shared" si="87"/>
        <v>27</v>
      </c>
      <c r="BY6" s="5">
        <f t="shared" si="87"/>
        <v>28</v>
      </c>
      <c r="BZ6" s="5">
        <f t="shared" si="87"/>
        <v>29</v>
      </c>
      <c r="CA6" s="5">
        <f t="shared" si="87"/>
        <v>30</v>
      </c>
      <c r="CB6" s="5">
        <f t="shared" si="87"/>
        <v>31</v>
      </c>
      <c r="CC6" s="5" t="str">
        <f t="shared" si="20"/>
        <v>únor</v>
      </c>
      <c r="CD6" s="3">
        <f t="shared" si="21"/>
        <v>42767</v>
      </c>
      <c r="CE6" s="5" t="str">
        <f t="shared" si="22"/>
        <v>∙</v>
      </c>
      <c r="CF6" s="5" t="str">
        <f t="shared" si="23"/>
        <v>∙</v>
      </c>
      <c r="CG6" s="5">
        <f t="shared" si="24"/>
        <v>1</v>
      </c>
      <c r="CH6" s="5">
        <f t="shared" si="25"/>
        <v>2</v>
      </c>
      <c r="CI6" s="5">
        <f t="shared" si="26"/>
        <v>3</v>
      </c>
      <c r="CJ6" s="5">
        <f t="shared" si="27"/>
        <v>4</v>
      </c>
      <c r="CK6" s="5">
        <f t="shared" si="28"/>
        <v>5</v>
      </c>
      <c r="CL6" s="5">
        <f t="shared" si="74"/>
        <v>6</v>
      </c>
      <c r="CM6" s="5">
        <f t="shared" si="29"/>
        <v>7</v>
      </c>
      <c r="CN6" s="5">
        <f t="shared" si="30"/>
        <v>8</v>
      </c>
      <c r="CO6" s="5">
        <f t="shared" si="31"/>
        <v>9</v>
      </c>
      <c r="CP6" s="5">
        <f t="shared" si="32"/>
        <v>10</v>
      </c>
      <c r="CQ6" s="5">
        <f t="shared" si="33"/>
        <v>11</v>
      </c>
      <c r="CR6" s="5">
        <f t="shared" si="34"/>
        <v>12</v>
      </c>
      <c r="CS6" s="5">
        <f t="shared" si="35"/>
        <v>13</v>
      </c>
      <c r="CT6" s="5">
        <f t="shared" si="36"/>
        <v>14</v>
      </c>
      <c r="CU6" s="5">
        <f t="shared" si="37"/>
        <v>15</v>
      </c>
      <c r="CV6" s="5">
        <f t="shared" si="38"/>
        <v>16</v>
      </c>
      <c r="CW6" s="5">
        <f t="shared" si="39"/>
        <v>17</v>
      </c>
      <c r="CX6" s="5">
        <f t="shared" si="40"/>
        <v>18</v>
      </c>
      <c r="CY6" s="5">
        <f t="shared" si="41"/>
        <v>19</v>
      </c>
      <c r="CZ6" s="5">
        <f t="shared" si="42"/>
        <v>20</v>
      </c>
      <c r="DA6" s="5">
        <f t="shared" si="43"/>
        <v>21</v>
      </c>
      <c r="DB6" s="5">
        <f t="shared" si="44"/>
        <v>22</v>
      </c>
      <c r="DC6" s="5">
        <f t="shared" si="45"/>
        <v>23</v>
      </c>
      <c r="DD6" s="5">
        <f t="shared" si="46"/>
        <v>24</v>
      </c>
      <c r="DE6" s="5">
        <f t="shared" si="47"/>
        <v>25</v>
      </c>
      <c r="DF6" s="5">
        <f t="shared" si="48"/>
        <v>26</v>
      </c>
      <c r="DG6" s="5">
        <f t="shared" ref="DG6:DO6" si="88">IF(ISERROR(DATEVALUE(DF6+1 &amp; " "&amp;$CC6 &amp; " " &amp; $AO6)),"∙",DF6+1)</f>
        <v>27</v>
      </c>
      <c r="DH6" s="5">
        <f t="shared" si="88"/>
        <v>28</v>
      </c>
      <c r="DI6" s="5" t="str">
        <f t="shared" si="88"/>
        <v>∙</v>
      </c>
      <c r="DJ6" s="5" t="str">
        <f t="shared" si="88"/>
        <v>∙</v>
      </c>
      <c r="DK6" s="5" t="str">
        <f t="shared" si="88"/>
        <v>∙</v>
      </c>
      <c r="DL6" s="5" t="str">
        <f t="shared" si="88"/>
        <v>∙</v>
      </c>
      <c r="DM6" s="5" t="str">
        <f t="shared" si="88"/>
        <v>∙</v>
      </c>
      <c r="DN6" s="5" t="str">
        <f t="shared" si="88"/>
        <v>∙</v>
      </c>
      <c r="DO6" s="5" t="str">
        <f t="shared" si="88"/>
        <v>∙</v>
      </c>
    </row>
    <row r="7" spans="1:119" x14ac:dyDescent="0.25">
      <c r="A7" s="3">
        <f t="shared" si="76"/>
        <v>42765</v>
      </c>
      <c r="B7" s="3">
        <f t="shared" ref="B7:G7" si="89">A7+1</f>
        <v>42766</v>
      </c>
      <c r="C7" s="3">
        <f t="shared" si="89"/>
        <v>42767</v>
      </c>
      <c r="D7" s="3">
        <f t="shared" si="89"/>
        <v>42768</v>
      </c>
      <c r="E7" s="3">
        <f t="shared" si="89"/>
        <v>42769</v>
      </c>
      <c r="F7" s="3">
        <f t="shared" si="89"/>
        <v>42770</v>
      </c>
      <c r="G7" s="3">
        <f t="shared" si="89"/>
        <v>42771</v>
      </c>
      <c r="H7" s="12" t="str">
        <f t="shared" si="1"/>
        <v>30.1.2017</v>
      </c>
      <c r="I7" s="3" t="str">
        <f t="shared" si="2"/>
        <v>5.2.2017</v>
      </c>
      <c r="J7" s="3" t="str">
        <f t="shared" si="53"/>
        <v>30.1.</v>
      </c>
      <c r="K7" s="3" t="str">
        <f t="shared" si="54"/>
        <v>31.1.</v>
      </c>
      <c r="L7" s="3" t="str">
        <f t="shared" si="55"/>
        <v>1.2.</v>
      </c>
      <c r="M7" s="3" t="str">
        <f t="shared" si="56"/>
        <v>2.2.</v>
      </c>
      <c r="N7" s="3" t="str">
        <f t="shared" si="57"/>
        <v>3.2.</v>
      </c>
      <c r="O7" s="3" t="str">
        <f t="shared" si="58"/>
        <v>4.2.</v>
      </c>
      <c r="P7" s="3" t="str">
        <f t="shared" si="58"/>
        <v>5.2.</v>
      </c>
      <c r="Q7" s="3" t="str">
        <f t="shared" si="59"/>
        <v>30</v>
      </c>
      <c r="R7" s="3" t="str">
        <f t="shared" si="60"/>
        <v>31</v>
      </c>
      <c r="S7" s="3" t="str">
        <f t="shared" si="61"/>
        <v>1</v>
      </c>
      <c r="T7" s="3" t="str">
        <f t="shared" si="62"/>
        <v>2</v>
      </c>
      <c r="U7" s="3" t="str">
        <f t="shared" si="63"/>
        <v>3</v>
      </c>
      <c r="V7" s="3" t="str">
        <f t="shared" si="64"/>
        <v>4</v>
      </c>
      <c r="W7" s="3" t="str">
        <f t="shared" si="65"/>
        <v>5</v>
      </c>
      <c r="X7" s="3" t="str">
        <f>VLOOKUP(J7,svatky!$B:$C,2,FALSE)</f>
        <v>Robin / Erna</v>
      </c>
      <c r="Y7" s="3" t="str">
        <f>VLOOKUP(K7,svatky!$B:$C,2,FALSE)</f>
        <v>Marika</v>
      </c>
      <c r="Z7" s="3" t="str">
        <f>VLOOKUP(L7,svatky!$B:$C,2,FALSE)</f>
        <v>Hynek</v>
      </c>
      <c r="AA7" s="3" t="str">
        <f>VLOOKUP(M7,svatky!$B:$C,2,FALSE)</f>
        <v>Nela / Hromnice</v>
      </c>
      <c r="AB7" s="3" t="str">
        <f>VLOOKUP(N7,svatky!$B:$C,2,FALSE)</f>
        <v>Blažej</v>
      </c>
      <c r="AC7" s="3" t="str">
        <f>VLOOKUP(O7,svatky!$B:$C,2,FALSE)</f>
        <v>Jarmila</v>
      </c>
      <c r="AD7" s="3" t="str">
        <f>VLOOKUP(P7,svatky!$B:$C,2,FALSE)</f>
        <v>Dobromila</v>
      </c>
      <c r="AE7" t="str">
        <f t="shared" si="66"/>
        <v>Leden</v>
      </c>
      <c r="AF7">
        <v>5</v>
      </c>
      <c r="AH7" s="5" t="s">
        <v>496</v>
      </c>
      <c r="AI7" t="str">
        <f t="shared" si="67"/>
        <v>C:\\Users\\kuhn\\Mega\\_Projekty\\_Darky\\diar\\2016\\obrazky\\upravene\\bw\\bw_005a.jpg</v>
      </c>
      <c r="AJ7" t="str">
        <f t="shared" si="68"/>
        <v>C:\\Users\\kuhn\\Mega\\_Projekty\\_Darky\\diar\\2016\\obrazky\\upravene\\bw\\bw_005b.jpg</v>
      </c>
      <c r="AK7" t="str">
        <f t="shared" si="69"/>
        <v>C:\\Users\\kuhn\\Mega\\_Projekty\\_Darky\\diar\\2016\\obrazky\\upravene\\thumbnails\\005.jpg</v>
      </c>
      <c r="AL7" s="7">
        <f t="shared" si="70"/>
        <v>1</v>
      </c>
      <c r="AM7" t="str">
        <f t="shared" si="5"/>
        <v>30th</v>
      </c>
      <c r="AN7" t="str">
        <f t="shared" si="6"/>
        <v>leden</v>
      </c>
      <c r="AO7">
        <f t="shared" si="7"/>
        <v>2017</v>
      </c>
      <c r="AP7" t="str">
        <f t="shared" si="8"/>
        <v>pondělí</v>
      </c>
      <c r="AQ7" s="3">
        <f t="shared" si="71"/>
        <v>42736</v>
      </c>
      <c r="AR7" s="5" t="str">
        <f t="shared" si="9"/>
        <v>∙</v>
      </c>
      <c r="AS7" s="5" t="str">
        <f t="shared" si="10"/>
        <v>∙</v>
      </c>
      <c r="AT7" s="5" t="str">
        <f t="shared" si="11"/>
        <v>∙</v>
      </c>
      <c r="AU7" s="5" t="str">
        <f t="shared" si="12"/>
        <v>∙</v>
      </c>
      <c r="AV7" s="5" t="str">
        <f t="shared" si="13"/>
        <v>∙</v>
      </c>
      <c r="AW7" s="5" t="str">
        <f t="shared" si="14"/>
        <v>∙</v>
      </c>
      <c r="AX7" s="5">
        <f t="shared" si="15"/>
        <v>1</v>
      </c>
      <c r="AY7" s="5">
        <f t="shared" ref="AY7:BS7" si="90">AX7+1</f>
        <v>2</v>
      </c>
      <c r="AZ7" s="5">
        <f t="shared" si="90"/>
        <v>3</v>
      </c>
      <c r="BA7" s="5">
        <f t="shared" si="90"/>
        <v>4</v>
      </c>
      <c r="BB7" s="5">
        <f t="shared" si="90"/>
        <v>5</v>
      </c>
      <c r="BC7" s="5">
        <f t="shared" si="90"/>
        <v>6</v>
      </c>
      <c r="BD7" s="5">
        <f t="shared" si="90"/>
        <v>7</v>
      </c>
      <c r="BE7" s="5">
        <f t="shared" si="90"/>
        <v>8</v>
      </c>
      <c r="BF7" s="5">
        <f t="shared" si="90"/>
        <v>9</v>
      </c>
      <c r="BG7" s="5">
        <f t="shared" si="90"/>
        <v>10</v>
      </c>
      <c r="BH7" s="5">
        <f t="shared" si="90"/>
        <v>11</v>
      </c>
      <c r="BI7" s="5">
        <f t="shared" si="90"/>
        <v>12</v>
      </c>
      <c r="BJ7" s="5">
        <f t="shared" si="90"/>
        <v>13</v>
      </c>
      <c r="BK7" s="5">
        <f t="shared" si="90"/>
        <v>14</v>
      </c>
      <c r="BL7" s="5">
        <f t="shared" si="90"/>
        <v>15</v>
      </c>
      <c r="BM7" s="5">
        <f t="shared" si="90"/>
        <v>16</v>
      </c>
      <c r="BN7" s="5">
        <f t="shared" si="90"/>
        <v>17</v>
      </c>
      <c r="BO7" s="5">
        <f t="shared" si="90"/>
        <v>18</v>
      </c>
      <c r="BP7" s="5">
        <f t="shared" si="90"/>
        <v>19</v>
      </c>
      <c r="BQ7" s="5">
        <f t="shared" si="90"/>
        <v>20</v>
      </c>
      <c r="BR7" s="5">
        <f t="shared" si="90"/>
        <v>21</v>
      </c>
      <c r="BS7" s="5">
        <f t="shared" si="90"/>
        <v>22</v>
      </c>
      <c r="BT7" s="5">
        <f t="shared" ref="BT7:CB7" si="91">IF(ISERROR(DATEVALUE(BS7+1 &amp; " "&amp;$AN7 &amp; " " &amp; $AO7)),"∙",BS7+1)</f>
        <v>23</v>
      </c>
      <c r="BU7" s="5">
        <f t="shared" si="91"/>
        <v>24</v>
      </c>
      <c r="BV7" s="5">
        <f t="shared" si="91"/>
        <v>25</v>
      </c>
      <c r="BW7" s="5">
        <f t="shared" si="91"/>
        <v>26</v>
      </c>
      <c r="BX7" s="5">
        <f t="shared" si="91"/>
        <v>27</v>
      </c>
      <c r="BY7" s="5">
        <f t="shared" si="91"/>
        <v>28</v>
      </c>
      <c r="BZ7" s="5">
        <f t="shared" si="91"/>
        <v>29</v>
      </c>
      <c r="CA7" s="5">
        <f t="shared" si="91"/>
        <v>30</v>
      </c>
      <c r="CB7" s="5">
        <f t="shared" si="91"/>
        <v>31</v>
      </c>
      <c r="CC7" s="5" t="str">
        <f t="shared" si="20"/>
        <v>únor</v>
      </c>
      <c r="CD7" s="3">
        <f t="shared" si="21"/>
        <v>42767</v>
      </c>
      <c r="CE7" s="5" t="str">
        <f t="shared" si="22"/>
        <v>∙</v>
      </c>
      <c r="CF7" s="5" t="str">
        <f t="shared" si="23"/>
        <v>∙</v>
      </c>
      <c r="CG7" s="5">
        <f t="shared" si="24"/>
        <v>1</v>
      </c>
      <c r="CH7" s="5">
        <f t="shared" si="25"/>
        <v>2</v>
      </c>
      <c r="CI7" s="5">
        <f t="shared" si="26"/>
        <v>3</v>
      </c>
      <c r="CJ7" s="5">
        <f t="shared" si="27"/>
        <v>4</v>
      </c>
      <c r="CK7" s="5">
        <f t="shared" si="28"/>
        <v>5</v>
      </c>
      <c r="CL7" s="5">
        <f t="shared" si="74"/>
        <v>6</v>
      </c>
      <c r="CM7" s="5">
        <f t="shared" si="29"/>
        <v>7</v>
      </c>
      <c r="CN7" s="5">
        <f t="shared" si="30"/>
        <v>8</v>
      </c>
      <c r="CO7" s="5">
        <f t="shared" si="31"/>
        <v>9</v>
      </c>
      <c r="CP7" s="5">
        <f t="shared" si="32"/>
        <v>10</v>
      </c>
      <c r="CQ7" s="5">
        <f t="shared" si="33"/>
        <v>11</v>
      </c>
      <c r="CR7" s="5">
        <f t="shared" si="34"/>
        <v>12</v>
      </c>
      <c r="CS7" s="5">
        <f t="shared" si="35"/>
        <v>13</v>
      </c>
      <c r="CT7" s="5">
        <f t="shared" si="36"/>
        <v>14</v>
      </c>
      <c r="CU7" s="5">
        <f t="shared" si="37"/>
        <v>15</v>
      </c>
      <c r="CV7" s="5">
        <f t="shared" si="38"/>
        <v>16</v>
      </c>
      <c r="CW7" s="5">
        <f t="shared" si="39"/>
        <v>17</v>
      </c>
      <c r="CX7" s="5">
        <f t="shared" si="40"/>
        <v>18</v>
      </c>
      <c r="CY7" s="5">
        <f t="shared" si="41"/>
        <v>19</v>
      </c>
      <c r="CZ7" s="5">
        <f t="shared" si="42"/>
        <v>20</v>
      </c>
      <c r="DA7" s="5">
        <f t="shared" si="43"/>
        <v>21</v>
      </c>
      <c r="DB7" s="5">
        <f t="shared" si="44"/>
        <v>22</v>
      </c>
      <c r="DC7" s="5">
        <f t="shared" si="45"/>
        <v>23</v>
      </c>
      <c r="DD7" s="5">
        <f t="shared" si="46"/>
        <v>24</v>
      </c>
      <c r="DE7" s="5">
        <f t="shared" si="47"/>
        <v>25</v>
      </c>
      <c r="DF7" s="5">
        <f t="shared" si="48"/>
        <v>26</v>
      </c>
      <c r="DG7" s="5">
        <f t="shared" ref="DG7:DO7" si="92">IF(ISERROR(DATEVALUE(DF7+1 &amp; " "&amp;$CC7 &amp; " " &amp; $AO7)),"∙",DF7+1)</f>
        <v>27</v>
      </c>
      <c r="DH7" s="5">
        <f t="shared" si="92"/>
        <v>28</v>
      </c>
      <c r="DI7" s="5" t="str">
        <f t="shared" si="92"/>
        <v>∙</v>
      </c>
      <c r="DJ7" s="5" t="str">
        <f t="shared" si="92"/>
        <v>∙</v>
      </c>
      <c r="DK7" s="5" t="str">
        <f t="shared" si="92"/>
        <v>∙</v>
      </c>
      <c r="DL7" s="5" t="str">
        <f t="shared" si="92"/>
        <v>∙</v>
      </c>
      <c r="DM7" s="5" t="str">
        <f t="shared" si="92"/>
        <v>∙</v>
      </c>
      <c r="DN7" s="5" t="str">
        <f t="shared" si="92"/>
        <v>∙</v>
      </c>
      <c r="DO7" s="5" t="str">
        <f t="shared" si="92"/>
        <v>∙</v>
      </c>
    </row>
    <row r="8" spans="1:119" x14ac:dyDescent="0.25">
      <c r="A8" s="3">
        <f t="shared" si="76"/>
        <v>42772</v>
      </c>
      <c r="B8" s="3">
        <f t="shared" ref="B8:G8" si="93">A8+1</f>
        <v>42773</v>
      </c>
      <c r="C8" s="3">
        <f t="shared" si="93"/>
        <v>42774</v>
      </c>
      <c r="D8" s="3">
        <f t="shared" si="93"/>
        <v>42775</v>
      </c>
      <c r="E8" s="3">
        <f t="shared" si="93"/>
        <v>42776</v>
      </c>
      <c r="F8" s="3">
        <f t="shared" si="93"/>
        <v>42777</v>
      </c>
      <c r="G8" s="3">
        <f t="shared" si="93"/>
        <v>42778</v>
      </c>
      <c r="H8" s="12" t="str">
        <f t="shared" si="1"/>
        <v>6.2.2017</v>
      </c>
      <c r="I8" s="3" t="str">
        <f t="shared" si="2"/>
        <v>12.2.2017</v>
      </c>
      <c r="J8" s="3" t="str">
        <f t="shared" si="53"/>
        <v>6.2.</v>
      </c>
      <c r="K8" s="3" t="str">
        <f t="shared" si="54"/>
        <v>7.2.</v>
      </c>
      <c r="L8" s="3" t="str">
        <f t="shared" si="55"/>
        <v>8.2.</v>
      </c>
      <c r="M8" s="3" t="str">
        <f t="shared" si="56"/>
        <v>9.2.</v>
      </c>
      <c r="N8" s="3" t="str">
        <f t="shared" si="57"/>
        <v>10.2.</v>
      </c>
      <c r="O8" s="3" t="str">
        <f t="shared" si="58"/>
        <v>11.2.</v>
      </c>
      <c r="P8" s="3" t="str">
        <f t="shared" si="58"/>
        <v>12.2.</v>
      </c>
      <c r="Q8" s="3" t="str">
        <f t="shared" si="59"/>
        <v>6</v>
      </c>
      <c r="R8" s="3" t="str">
        <f t="shared" si="60"/>
        <v>7</v>
      </c>
      <c r="S8" s="3" t="str">
        <f t="shared" si="61"/>
        <v>8</v>
      </c>
      <c r="T8" s="3" t="str">
        <f t="shared" si="62"/>
        <v>9</v>
      </c>
      <c r="U8" s="3" t="str">
        <f t="shared" si="63"/>
        <v>10</v>
      </c>
      <c r="V8" s="3" t="str">
        <f t="shared" si="64"/>
        <v>11</v>
      </c>
      <c r="W8" s="3" t="str">
        <f t="shared" si="65"/>
        <v>12</v>
      </c>
      <c r="X8" s="3" t="str">
        <f>VLOOKUP(J8,svatky!$B:$C,2,FALSE)</f>
        <v>Vanda</v>
      </c>
      <c r="Y8" s="3" t="str">
        <f>VLOOKUP(K8,svatky!$B:$C,2,FALSE)</f>
        <v>Veronika / Verona</v>
      </c>
      <c r="Z8" s="3" t="str">
        <f>VLOOKUP(L8,svatky!$B:$C,2,FALSE)</f>
        <v>Milada</v>
      </c>
      <c r="AA8" s="3" t="str">
        <f>VLOOKUP(M8,svatky!$B:$C,2,FALSE)</f>
        <v>Apolena</v>
      </c>
      <c r="AB8" s="3" t="str">
        <f>VLOOKUP(N8,svatky!$B:$C,2,FALSE)</f>
        <v>Mojmír</v>
      </c>
      <c r="AC8" s="3" t="str">
        <f>VLOOKUP(O8,svatky!$B:$C,2,FALSE)</f>
        <v>Božena / Dezider</v>
      </c>
      <c r="AD8" s="3" t="str">
        <f>VLOOKUP(P8,svatky!$B:$C,2,FALSE)</f>
        <v>Slavěna / Slávka</v>
      </c>
      <c r="AE8" t="str">
        <f t="shared" si="66"/>
        <v>Únor</v>
      </c>
      <c r="AF8">
        <v>6</v>
      </c>
      <c r="AH8" s="5" t="s">
        <v>497</v>
      </c>
      <c r="AI8" t="str">
        <f t="shared" si="67"/>
        <v>C:\\Users\\kuhn\\Mega\\_Projekty\\_Darky\\diar\\2016\\obrazky\\upravene\\bw\\bw_006a.jpg</v>
      </c>
      <c r="AJ8" t="str">
        <f t="shared" si="68"/>
        <v>C:\\Users\\kuhn\\Mega\\_Projekty\\_Darky\\diar\\2016\\obrazky\\upravene\\bw\\bw_006b.jpg</v>
      </c>
      <c r="AK8" t="str">
        <f t="shared" si="69"/>
        <v>C:\\Users\\kuhn\\Mega\\_Projekty\\_Darky\\diar\\2016\\obrazky\\upravene\\thumbnails\\006.jpg</v>
      </c>
      <c r="AL8" s="7">
        <f t="shared" si="70"/>
        <v>0</v>
      </c>
      <c r="AM8" t="str">
        <f t="shared" si="5"/>
        <v>6th</v>
      </c>
      <c r="AN8" t="str">
        <f t="shared" si="6"/>
        <v>únor</v>
      </c>
      <c r="AO8">
        <f t="shared" si="7"/>
        <v>2017</v>
      </c>
      <c r="AP8" t="str">
        <f t="shared" si="8"/>
        <v>pondělí</v>
      </c>
      <c r="AQ8" s="3">
        <f t="shared" si="71"/>
        <v>42767</v>
      </c>
      <c r="AR8" s="5" t="str">
        <f t="shared" si="9"/>
        <v>∙</v>
      </c>
      <c r="AS8" s="5" t="str">
        <f t="shared" si="10"/>
        <v>∙</v>
      </c>
      <c r="AT8" s="5">
        <f t="shared" si="11"/>
        <v>1</v>
      </c>
      <c r="AU8" s="5">
        <f t="shared" si="12"/>
        <v>2</v>
      </c>
      <c r="AV8" s="5">
        <f t="shared" si="13"/>
        <v>3</v>
      </c>
      <c r="AW8" s="5">
        <f t="shared" si="14"/>
        <v>4</v>
      </c>
      <c r="AX8" s="5">
        <f t="shared" si="15"/>
        <v>5</v>
      </c>
      <c r="AY8" s="5">
        <f t="shared" ref="AY8:BS8" si="94">AX8+1</f>
        <v>6</v>
      </c>
      <c r="AZ8" s="5">
        <f t="shared" si="94"/>
        <v>7</v>
      </c>
      <c r="BA8" s="5">
        <f t="shared" si="94"/>
        <v>8</v>
      </c>
      <c r="BB8" s="5">
        <f t="shared" si="94"/>
        <v>9</v>
      </c>
      <c r="BC8" s="5">
        <f t="shared" si="94"/>
        <v>10</v>
      </c>
      <c r="BD8" s="5">
        <f t="shared" si="94"/>
        <v>11</v>
      </c>
      <c r="BE8" s="5">
        <f t="shared" si="94"/>
        <v>12</v>
      </c>
      <c r="BF8" s="5">
        <f t="shared" si="94"/>
        <v>13</v>
      </c>
      <c r="BG8" s="5">
        <f t="shared" si="94"/>
        <v>14</v>
      </c>
      <c r="BH8" s="5">
        <f t="shared" si="94"/>
        <v>15</v>
      </c>
      <c r="BI8" s="5">
        <f t="shared" si="94"/>
        <v>16</v>
      </c>
      <c r="BJ8" s="5">
        <f t="shared" si="94"/>
        <v>17</v>
      </c>
      <c r="BK8" s="5">
        <f t="shared" si="94"/>
        <v>18</v>
      </c>
      <c r="BL8" s="5">
        <f t="shared" si="94"/>
        <v>19</v>
      </c>
      <c r="BM8" s="5">
        <f t="shared" si="94"/>
        <v>20</v>
      </c>
      <c r="BN8" s="5">
        <f t="shared" si="94"/>
        <v>21</v>
      </c>
      <c r="BO8" s="5">
        <f t="shared" si="94"/>
        <v>22</v>
      </c>
      <c r="BP8" s="5">
        <f t="shared" si="94"/>
        <v>23</v>
      </c>
      <c r="BQ8" s="5">
        <f t="shared" si="94"/>
        <v>24</v>
      </c>
      <c r="BR8" s="5">
        <f t="shared" si="94"/>
        <v>25</v>
      </c>
      <c r="BS8" s="5">
        <f t="shared" si="94"/>
        <v>26</v>
      </c>
      <c r="BT8" s="5">
        <f t="shared" ref="BT8:CB8" si="95">IF(ISERROR(DATEVALUE(BS8+1 &amp; " "&amp;$AN8 &amp; " " &amp; $AO8)),"∙",BS8+1)</f>
        <v>27</v>
      </c>
      <c r="BU8" s="5">
        <f t="shared" si="95"/>
        <v>28</v>
      </c>
      <c r="BV8" s="5" t="str">
        <f t="shared" si="95"/>
        <v>∙</v>
      </c>
      <c r="BW8" s="5" t="str">
        <f t="shared" si="95"/>
        <v>∙</v>
      </c>
      <c r="BX8" s="5" t="str">
        <f t="shared" si="95"/>
        <v>∙</v>
      </c>
      <c r="BY8" s="5" t="str">
        <f t="shared" si="95"/>
        <v>∙</v>
      </c>
      <c r="BZ8" s="5" t="str">
        <f t="shared" si="95"/>
        <v>∙</v>
      </c>
      <c r="CA8" s="5" t="str">
        <f t="shared" si="95"/>
        <v>∙</v>
      </c>
      <c r="CB8" s="5" t="str">
        <f t="shared" si="95"/>
        <v>∙</v>
      </c>
      <c r="CC8" s="5" t="str">
        <f t="shared" si="20"/>
        <v>březen</v>
      </c>
      <c r="CD8" s="3">
        <f t="shared" si="21"/>
        <v>42795</v>
      </c>
      <c r="CE8" s="5" t="str">
        <f t="shared" si="22"/>
        <v>∙</v>
      </c>
      <c r="CF8" s="5" t="str">
        <f t="shared" si="23"/>
        <v>∙</v>
      </c>
      <c r="CG8" s="5">
        <f t="shared" si="24"/>
        <v>1</v>
      </c>
      <c r="CH8" s="5">
        <f t="shared" si="25"/>
        <v>2</v>
      </c>
      <c r="CI8" s="5">
        <f t="shared" si="26"/>
        <v>3</v>
      </c>
      <c r="CJ8" s="5">
        <f t="shared" si="27"/>
        <v>4</v>
      </c>
      <c r="CK8" s="5">
        <f t="shared" si="28"/>
        <v>5</v>
      </c>
      <c r="CL8" s="5">
        <f t="shared" si="74"/>
        <v>6</v>
      </c>
      <c r="CM8" s="5">
        <f t="shared" si="29"/>
        <v>7</v>
      </c>
      <c r="CN8" s="5">
        <f t="shared" si="30"/>
        <v>8</v>
      </c>
      <c r="CO8" s="5">
        <f t="shared" si="31"/>
        <v>9</v>
      </c>
      <c r="CP8" s="5">
        <f t="shared" si="32"/>
        <v>10</v>
      </c>
      <c r="CQ8" s="5">
        <f t="shared" si="33"/>
        <v>11</v>
      </c>
      <c r="CR8" s="5">
        <f t="shared" si="34"/>
        <v>12</v>
      </c>
      <c r="CS8" s="5">
        <f t="shared" si="35"/>
        <v>13</v>
      </c>
      <c r="CT8" s="5">
        <f t="shared" si="36"/>
        <v>14</v>
      </c>
      <c r="CU8" s="5">
        <f t="shared" si="37"/>
        <v>15</v>
      </c>
      <c r="CV8" s="5">
        <f t="shared" si="38"/>
        <v>16</v>
      </c>
      <c r="CW8" s="5">
        <f t="shared" si="39"/>
        <v>17</v>
      </c>
      <c r="CX8" s="5">
        <f t="shared" si="40"/>
        <v>18</v>
      </c>
      <c r="CY8" s="5">
        <f t="shared" si="41"/>
        <v>19</v>
      </c>
      <c r="CZ8" s="5">
        <f t="shared" si="42"/>
        <v>20</v>
      </c>
      <c r="DA8" s="5">
        <f t="shared" si="43"/>
        <v>21</v>
      </c>
      <c r="DB8" s="5">
        <f t="shared" si="44"/>
        <v>22</v>
      </c>
      <c r="DC8" s="5">
        <f t="shared" si="45"/>
        <v>23</v>
      </c>
      <c r="DD8" s="5">
        <f t="shared" si="46"/>
        <v>24</v>
      </c>
      <c r="DE8" s="5">
        <f t="shared" si="47"/>
        <v>25</v>
      </c>
      <c r="DF8" s="5">
        <f t="shared" si="48"/>
        <v>26</v>
      </c>
      <c r="DG8" s="5">
        <f t="shared" ref="DG8:DO8" si="96">IF(ISERROR(DATEVALUE(DF8+1 &amp; " "&amp;$CC8 &amp; " " &amp; $AO8)),"∙",DF8+1)</f>
        <v>27</v>
      </c>
      <c r="DH8" s="5">
        <f t="shared" si="96"/>
        <v>28</v>
      </c>
      <c r="DI8" s="5">
        <f t="shared" si="96"/>
        <v>29</v>
      </c>
      <c r="DJ8" s="5">
        <f t="shared" si="96"/>
        <v>30</v>
      </c>
      <c r="DK8" s="5">
        <f t="shared" si="96"/>
        <v>31</v>
      </c>
      <c r="DL8" s="5" t="str">
        <f t="shared" si="96"/>
        <v>∙</v>
      </c>
      <c r="DM8" s="5" t="str">
        <f t="shared" si="96"/>
        <v>∙</v>
      </c>
      <c r="DN8" s="5" t="str">
        <f t="shared" si="96"/>
        <v>∙</v>
      </c>
      <c r="DO8" s="5" t="str">
        <f t="shared" si="96"/>
        <v>∙</v>
      </c>
    </row>
    <row r="9" spans="1:119" x14ac:dyDescent="0.25">
      <c r="A9" s="3">
        <f t="shared" si="76"/>
        <v>42779</v>
      </c>
      <c r="B9" s="3">
        <f t="shared" ref="B9:G9" si="97">A9+1</f>
        <v>42780</v>
      </c>
      <c r="C9" s="3">
        <f t="shared" si="97"/>
        <v>42781</v>
      </c>
      <c r="D9" s="3">
        <f t="shared" si="97"/>
        <v>42782</v>
      </c>
      <c r="E9" s="3">
        <f t="shared" si="97"/>
        <v>42783</v>
      </c>
      <c r="F9" s="3">
        <f t="shared" si="97"/>
        <v>42784</v>
      </c>
      <c r="G9" s="3">
        <f t="shared" si="97"/>
        <v>42785</v>
      </c>
      <c r="H9" s="12" t="str">
        <f t="shared" si="1"/>
        <v>13.2.2017</v>
      </c>
      <c r="I9" s="3" t="str">
        <f t="shared" si="2"/>
        <v>19.2.2017</v>
      </c>
      <c r="J9" s="3" t="str">
        <f t="shared" si="53"/>
        <v>13.2.</v>
      </c>
      <c r="K9" s="3" t="str">
        <f t="shared" si="54"/>
        <v>14.2.</v>
      </c>
      <c r="L9" s="3" t="str">
        <f t="shared" si="55"/>
        <v>15.2.</v>
      </c>
      <c r="M9" s="3" t="str">
        <f t="shared" si="56"/>
        <v>16.2.</v>
      </c>
      <c r="N9" s="3" t="str">
        <f t="shared" si="57"/>
        <v>17.2.</v>
      </c>
      <c r="O9" s="3" t="str">
        <f t="shared" si="58"/>
        <v>18.2.</v>
      </c>
      <c r="P9" s="3" t="str">
        <f t="shared" si="58"/>
        <v>19.2.</v>
      </c>
      <c r="Q9" s="3" t="str">
        <f t="shared" si="59"/>
        <v>13</v>
      </c>
      <c r="R9" s="3" t="str">
        <f t="shared" si="60"/>
        <v>14</v>
      </c>
      <c r="S9" s="3" t="str">
        <f t="shared" si="61"/>
        <v>15</v>
      </c>
      <c r="T9" s="3" t="str">
        <f t="shared" si="62"/>
        <v>16</v>
      </c>
      <c r="U9" s="3" t="str">
        <f t="shared" si="63"/>
        <v>17</v>
      </c>
      <c r="V9" s="3" t="str">
        <f t="shared" si="64"/>
        <v>18</v>
      </c>
      <c r="W9" s="3" t="str">
        <f t="shared" si="65"/>
        <v>19</v>
      </c>
      <c r="X9" s="3" t="str">
        <f>VLOOKUP(J9,svatky!$B:$C,2,FALSE)</f>
        <v>Věnceslav / Věnceslava</v>
      </c>
      <c r="Y9" s="3" t="str">
        <f>VLOOKUP(K9,svatky!$B:$C,2,FALSE)</f>
        <v>Valentýn / Valentýna</v>
      </c>
      <c r="Z9" s="3" t="str">
        <f>VLOOKUP(L9,svatky!$B:$C,2,FALSE)</f>
        <v>Jiřina</v>
      </c>
      <c r="AA9" s="3" t="str">
        <f>VLOOKUP(M9,svatky!$B:$C,2,FALSE)</f>
        <v>Ljuba</v>
      </c>
      <c r="AB9" s="3" t="str">
        <f>VLOOKUP(N9,svatky!$B:$C,2,FALSE)</f>
        <v>Miloslava</v>
      </c>
      <c r="AC9" s="3" t="str">
        <f>VLOOKUP(O9,svatky!$B:$C,2,FALSE)</f>
        <v>Gizela</v>
      </c>
      <c r="AD9" s="3" t="str">
        <f>VLOOKUP(P9,svatky!$B:$C,2,FALSE)</f>
        <v>Patrik</v>
      </c>
      <c r="AE9" t="str">
        <f t="shared" si="66"/>
        <v>Únor</v>
      </c>
      <c r="AF9">
        <v>7</v>
      </c>
      <c r="AH9" s="5" t="s">
        <v>498</v>
      </c>
      <c r="AI9" t="str">
        <f t="shared" si="67"/>
        <v>C:\\Users\\kuhn\\Mega\\_Projekty\\_Darky\\diar\\2016\\obrazky\\upravene\\bw\\bw_007a.jpg</v>
      </c>
      <c r="AJ9" t="str">
        <f t="shared" si="68"/>
        <v>C:\\Users\\kuhn\\Mega\\_Projekty\\_Darky\\diar\\2016\\obrazky\\upravene\\bw\\bw_007b.jpg</v>
      </c>
      <c r="AK9" t="str">
        <f t="shared" si="69"/>
        <v>C:\\Users\\kuhn\\Mega\\_Projekty\\_Darky\\diar\\2016\\obrazky\\upravene\\thumbnails\\007.jpg</v>
      </c>
      <c r="AL9" s="7">
        <f t="shared" si="70"/>
        <v>0</v>
      </c>
      <c r="AM9" t="str">
        <f t="shared" si="5"/>
        <v>13th</v>
      </c>
      <c r="AN9" t="str">
        <f t="shared" si="6"/>
        <v>únor</v>
      </c>
      <c r="AO9">
        <f t="shared" si="7"/>
        <v>2017</v>
      </c>
      <c r="AP9" t="str">
        <f t="shared" si="8"/>
        <v>pondělí</v>
      </c>
      <c r="AQ9" s="3">
        <f t="shared" si="71"/>
        <v>42767</v>
      </c>
      <c r="AR9" s="5" t="str">
        <f t="shared" si="9"/>
        <v>∙</v>
      </c>
      <c r="AS9" s="5" t="str">
        <f t="shared" si="10"/>
        <v>∙</v>
      </c>
      <c r="AT9" s="5">
        <f t="shared" si="11"/>
        <v>1</v>
      </c>
      <c r="AU9" s="5">
        <f t="shared" si="12"/>
        <v>2</v>
      </c>
      <c r="AV9" s="5">
        <f t="shared" si="13"/>
        <v>3</v>
      </c>
      <c r="AW9" s="5">
        <f t="shared" si="14"/>
        <v>4</v>
      </c>
      <c r="AX9" s="5">
        <f t="shared" si="15"/>
        <v>5</v>
      </c>
      <c r="AY9" s="5">
        <f t="shared" ref="AY9:BS9" si="98">AX9+1</f>
        <v>6</v>
      </c>
      <c r="AZ9" s="5">
        <f t="shared" si="98"/>
        <v>7</v>
      </c>
      <c r="BA9" s="5">
        <f t="shared" si="98"/>
        <v>8</v>
      </c>
      <c r="BB9" s="5">
        <f t="shared" si="98"/>
        <v>9</v>
      </c>
      <c r="BC9" s="5">
        <f t="shared" si="98"/>
        <v>10</v>
      </c>
      <c r="BD9" s="5">
        <f t="shared" si="98"/>
        <v>11</v>
      </c>
      <c r="BE9" s="5">
        <f t="shared" si="98"/>
        <v>12</v>
      </c>
      <c r="BF9" s="5">
        <f t="shared" si="98"/>
        <v>13</v>
      </c>
      <c r="BG9" s="5">
        <f t="shared" si="98"/>
        <v>14</v>
      </c>
      <c r="BH9" s="5">
        <f t="shared" si="98"/>
        <v>15</v>
      </c>
      <c r="BI9" s="5">
        <f t="shared" si="98"/>
        <v>16</v>
      </c>
      <c r="BJ9" s="5">
        <f t="shared" si="98"/>
        <v>17</v>
      </c>
      <c r="BK9" s="5">
        <f t="shared" si="98"/>
        <v>18</v>
      </c>
      <c r="BL9" s="5">
        <f t="shared" si="98"/>
        <v>19</v>
      </c>
      <c r="BM9" s="5">
        <f t="shared" si="98"/>
        <v>20</v>
      </c>
      <c r="BN9" s="5">
        <f t="shared" si="98"/>
        <v>21</v>
      </c>
      <c r="BO9" s="5">
        <f t="shared" si="98"/>
        <v>22</v>
      </c>
      <c r="BP9" s="5">
        <f t="shared" si="98"/>
        <v>23</v>
      </c>
      <c r="BQ9" s="5">
        <f t="shared" si="98"/>
        <v>24</v>
      </c>
      <c r="BR9" s="5">
        <f t="shared" si="98"/>
        <v>25</v>
      </c>
      <c r="BS9" s="5">
        <f t="shared" si="98"/>
        <v>26</v>
      </c>
      <c r="BT9" s="5">
        <f t="shared" ref="BT9:CB9" si="99">IF(ISERROR(DATEVALUE(BS9+1 &amp; " "&amp;$AN9 &amp; " " &amp; $AO9)),"∙",BS9+1)</f>
        <v>27</v>
      </c>
      <c r="BU9" s="5">
        <f t="shared" si="99"/>
        <v>28</v>
      </c>
      <c r="BV9" s="5" t="str">
        <f t="shared" si="99"/>
        <v>∙</v>
      </c>
      <c r="BW9" s="5" t="str">
        <f t="shared" si="99"/>
        <v>∙</v>
      </c>
      <c r="BX9" s="5" t="str">
        <f t="shared" si="99"/>
        <v>∙</v>
      </c>
      <c r="BY9" s="5" t="str">
        <f t="shared" si="99"/>
        <v>∙</v>
      </c>
      <c r="BZ9" s="5" t="str">
        <f t="shared" si="99"/>
        <v>∙</v>
      </c>
      <c r="CA9" s="5" t="str">
        <f t="shared" si="99"/>
        <v>∙</v>
      </c>
      <c r="CB9" s="5" t="str">
        <f t="shared" si="99"/>
        <v>∙</v>
      </c>
      <c r="CC9" s="5" t="str">
        <f t="shared" si="20"/>
        <v>březen</v>
      </c>
      <c r="CD9" s="3">
        <f t="shared" si="21"/>
        <v>42795</v>
      </c>
      <c r="CE9" s="5" t="str">
        <f t="shared" si="22"/>
        <v>∙</v>
      </c>
      <c r="CF9" s="5" t="str">
        <f t="shared" si="23"/>
        <v>∙</v>
      </c>
      <c r="CG9" s="5">
        <f t="shared" si="24"/>
        <v>1</v>
      </c>
      <c r="CH9" s="5">
        <f t="shared" si="25"/>
        <v>2</v>
      </c>
      <c r="CI9" s="5">
        <f t="shared" si="26"/>
        <v>3</v>
      </c>
      <c r="CJ9" s="5">
        <f t="shared" si="27"/>
        <v>4</v>
      </c>
      <c r="CK9" s="5">
        <f t="shared" si="28"/>
        <v>5</v>
      </c>
      <c r="CL9" s="5">
        <f t="shared" si="74"/>
        <v>6</v>
      </c>
      <c r="CM9" s="5">
        <f t="shared" si="29"/>
        <v>7</v>
      </c>
      <c r="CN9" s="5">
        <f t="shared" si="30"/>
        <v>8</v>
      </c>
      <c r="CO9" s="5">
        <f t="shared" si="31"/>
        <v>9</v>
      </c>
      <c r="CP9" s="5">
        <f t="shared" si="32"/>
        <v>10</v>
      </c>
      <c r="CQ9" s="5">
        <f t="shared" si="33"/>
        <v>11</v>
      </c>
      <c r="CR9" s="5">
        <f t="shared" si="34"/>
        <v>12</v>
      </c>
      <c r="CS9" s="5">
        <f t="shared" si="35"/>
        <v>13</v>
      </c>
      <c r="CT9" s="5">
        <f t="shared" si="36"/>
        <v>14</v>
      </c>
      <c r="CU9" s="5">
        <f t="shared" si="37"/>
        <v>15</v>
      </c>
      <c r="CV9" s="5">
        <f t="shared" si="38"/>
        <v>16</v>
      </c>
      <c r="CW9" s="5">
        <f t="shared" si="39"/>
        <v>17</v>
      </c>
      <c r="CX9" s="5">
        <f t="shared" si="40"/>
        <v>18</v>
      </c>
      <c r="CY9" s="5">
        <f t="shared" si="41"/>
        <v>19</v>
      </c>
      <c r="CZ9" s="5">
        <f t="shared" si="42"/>
        <v>20</v>
      </c>
      <c r="DA9" s="5">
        <f t="shared" si="43"/>
        <v>21</v>
      </c>
      <c r="DB9" s="5">
        <f t="shared" si="44"/>
        <v>22</v>
      </c>
      <c r="DC9" s="5">
        <f t="shared" si="45"/>
        <v>23</v>
      </c>
      <c r="DD9" s="5">
        <f t="shared" si="46"/>
        <v>24</v>
      </c>
      <c r="DE9" s="5">
        <f t="shared" si="47"/>
        <v>25</v>
      </c>
      <c r="DF9" s="5">
        <f t="shared" si="48"/>
        <v>26</v>
      </c>
      <c r="DG9" s="5">
        <f t="shared" ref="DG9:DO9" si="100">IF(ISERROR(DATEVALUE(DF9+1 &amp; " "&amp;$CC9 &amp; " " &amp; $AO9)),"∙",DF9+1)</f>
        <v>27</v>
      </c>
      <c r="DH9" s="5">
        <f t="shared" si="100"/>
        <v>28</v>
      </c>
      <c r="DI9" s="5">
        <f t="shared" si="100"/>
        <v>29</v>
      </c>
      <c r="DJ9" s="5">
        <f t="shared" si="100"/>
        <v>30</v>
      </c>
      <c r="DK9" s="5">
        <f t="shared" si="100"/>
        <v>31</v>
      </c>
      <c r="DL9" s="5" t="str">
        <f t="shared" si="100"/>
        <v>∙</v>
      </c>
      <c r="DM9" s="5" t="str">
        <f t="shared" si="100"/>
        <v>∙</v>
      </c>
      <c r="DN9" s="5" t="str">
        <f t="shared" si="100"/>
        <v>∙</v>
      </c>
      <c r="DO9" s="5" t="str">
        <f t="shared" si="100"/>
        <v>∙</v>
      </c>
    </row>
    <row r="10" spans="1:119" x14ac:dyDescent="0.25">
      <c r="A10" s="3">
        <f t="shared" si="76"/>
        <v>42786</v>
      </c>
      <c r="B10" s="3">
        <f t="shared" ref="B10:G10" si="101">A10+1</f>
        <v>42787</v>
      </c>
      <c r="C10" s="3">
        <f t="shared" si="101"/>
        <v>42788</v>
      </c>
      <c r="D10" s="3">
        <f t="shared" si="101"/>
        <v>42789</v>
      </c>
      <c r="E10" s="3">
        <f t="shared" si="101"/>
        <v>42790</v>
      </c>
      <c r="F10" s="3">
        <f t="shared" si="101"/>
        <v>42791</v>
      </c>
      <c r="G10" s="3">
        <f t="shared" si="101"/>
        <v>42792</v>
      </c>
      <c r="H10" s="12" t="str">
        <f t="shared" si="1"/>
        <v>20.2.2017</v>
      </c>
      <c r="I10" s="3" t="str">
        <f t="shared" si="2"/>
        <v>26.2.2017</v>
      </c>
      <c r="J10" s="3" t="str">
        <f t="shared" si="53"/>
        <v>20.2.</v>
      </c>
      <c r="K10" s="3" t="str">
        <f t="shared" si="54"/>
        <v>21.2.</v>
      </c>
      <c r="L10" s="3" t="str">
        <f t="shared" si="55"/>
        <v>22.2.</v>
      </c>
      <c r="M10" s="3" t="str">
        <f t="shared" si="56"/>
        <v>23.2.</v>
      </c>
      <c r="N10" s="3" t="str">
        <f t="shared" si="57"/>
        <v>24.2.</v>
      </c>
      <c r="O10" s="3" t="str">
        <f t="shared" si="58"/>
        <v>25.2.</v>
      </c>
      <c r="P10" s="3" t="str">
        <f t="shared" si="58"/>
        <v>26.2.</v>
      </c>
      <c r="Q10" s="3" t="str">
        <f t="shared" si="59"/>
        <v>20</v>
      </c>
      <c r="R10" s="3" t="str">
        <f t="shared" si="60"/>
        <v>21</v>
      </c>
      <c r="S10" s="3" t="str">
        <f t="shared" si="61"/>
        <v>22</v>
      </c>
      <c r="T10" s="3" t="str">
        <f t="shared" si="62"/>
        <v>23</v>
      </c>
      <c r="U10" s="3" t="str">
        <f t="shared" si="63"/>
        <v>24</v>
      </c>
      <c r="V10" s="3" t="str">
        <f t="shared" si="64"/>
        <v>25</v>
      </c>
      <c r="W10" s="3" t="str">
        <f t="shared" si="65"/>
        <v>26</v>
      </c>
      <c r="X10" s="3" t="str">
        <f>VLOOKUP(J10,svatky!$B:$C,2,FALSE)</f>
        <v>Oldřich</v>
      </c>
      <c r="Y10" s="3" t="str">
        <f>VLOOKUP(K10,svatky!$B:$C,2,FALSE)</f>
        <v>Lenka / Eleonora</v>
      </c>
      <c r="Z10" s="3" t="str">
        <f>VLOOKUP(L10,svatky!$B:$C,2,FALSE)</f>
        <v>Petr</v>
      </c>
      <c r="AA10" s="3" t="str">
        <f>VLOOKUP(M10,svatky!$B:$C,2,FALSE)</f>
        <v>Svatopluk</v>
      </c>
      <c r="AB10" s="3" t="str">
        <f>VLOOKUP(N10,svatky!$B:$C,2,FALSE)</f>
        <v>Matěj / Matyáš</v>
      </c>
      <c r="AC10" s="3" t="str">
        <f>VLOOKUP(O10,svatky!$B:$C,2,FALSE)</f>
        <v>Liliana</v>
      </c>
      <c r="AD10" s="3" t="str">
        <f>VLOOKUP(P10,svatky!$B:$C,2,FALSE)</f>
        <v>Dorota</v>
      </c>
      <c r="AE10" t="str">
        <f t="shared" si="66"/>
        <v>Únor</v>
      </c>
      <c r="AF10">
        <v>8</v>
      </c>
      <c r="AH10" s="5" t="s">
        <v>499</v>
      </c>
      <c r="AI10" t="str">
        <f t="shared" si="67"/>
        <v>C:\\Users\\kuhn\\Mega\\_Projekty\\_Darky\\diar\\2016\\obrazky\\upravene\\bw\\bw_008a.jpg</v>
      </c>
      <c r="AJ10" t="str">
        <f t="shared" si="68"/>
        <v>C:\\Users\\kuhn\\Mega\\_Projekty\\_Darky\\diar\\2016\\obrazky\\upravene\\bw\\bw_008b.jpg</v>
      </c>
      <c r="AK10" t="str">
        <f t="shared" si="69"/>
        <v>C:\\Users\\kuhn\\Mega\\_Projekty\\_Darky\\diar\\2016\\obrazky\\upravene\\thumbnails\\008.jpg</v>
      </c>
      <c r="AL10" s="7">
        <f t="shared" si="70"/>
        <v>0</v>
      </c>
      <c r="AM10" t="str">
        <f t="shared" si="5"/>
        <v>20th</v>
      </c>
      <c r="AN10" t="str">
        <f t="shared" si="6"/>
        <v>únor</v>
      </c>
      <c r="AO10">
        <f t="shared" si="7"/>
        <v>2017</v>
      </c>
      <c r="AP10" t="str">
        <f t="shared" si="8"/>
        <v>pondělí</v>
      </c>
      <c r="AQ10" s="3">
        <f t="shared" si="71"/>
        <v>42767</v>
      </c>
      <c r="AR10" s="5" t="str">
        <f t="shared" si="9"/>
        <v>∙</v>
      </c>
      <c r="AS10" s="5" t="str">
        <f t="shared" si="10"/>
        <v>∙</v>
      </c>
      <c r="AT10" s="5">
        <f t="shared" si="11"/>
        <v>1</v>
      </c>
      <c r="AU10" s="5">
        <f t="shared" si="12"/>
        <v>2</v>
      </c>
      <c r="AV10" s="5">
        <f t="shared" si="13"/>
        <v>3</v>
      </c>
      <c r="AW10" s="5">
        <f t="shared" si="14"/>
        <v>4</v>
      </c>
      <c r="AX10" s="5">
        <f t="shared" si="15"/>
        <v>5</v>
      </c>
      <c r="AY10" s="5">
        <f t="shared" ref="AY10:BS10" si="102">AX10+1</f>
        <v>6</v>
      </c>
      <c r="AZ10" s="5">
        <f t="shared" si="102"/>
        <v>7</v>
      </c>
      <c r="BA10" s="5">
        <f t="shared" si="102"/>
        <v>8</v>
      </c>
      <c r="BB10" s="5">
        <f t="shared" si="102"/>
        <v>9</v>
      </c>
      <c r="BC10" s="5">
        <f t="shared" si="102"/>
        <v>10</v>
      </c>
      <c r="BD10" s="5">
        <f t="shared" si="102"/>
        <v>11</v>
      </c>
      <c r="BE10" s="5">
        <f t="shared" si="102"/>
        <v>12</v>
      </c>
      <c r="BF10" s="5">
        <f t="shared" si="102"/>
        <v>13</v>
      </c>
      <c r="BG10" s="5">
        <f t="shared" si="102"/>
        <v>14</v>
      </c>
      <c r="BH10" s="5">
        <f t="shared" si="102"/>
        <v>15</v>
      </c>
      <c r="BI10" s="5">
        <f t="shared" si="102"/>
        <v>16</v>
      </c>
      <c r="BJ10" s="5">
        <f t="shared" si="102"/>
        <v>17</v>
      </c>
      <c r="BK10" s="5">
        <f t="shared" si="102"/>
        <v>18</v>
      </c>
      <c r="BL10" s="5">
        <f t="shared" si="102"/>
        <v>19</v>
      </c>
      <c r="BM10" s="5">
        <f t="shared" si="102"/>
        <v>20</v>
      </c>
      <c r="BN10" s="5">
        <f t="shared" si="102"/>
        <v>21</v>
      </c>
      <c r="BO10" s="5">
        <f t="shared" si="102"/>
        <v>22</v>
      </c>
      <c r="BP10" s="5">
        <f t="shared" si="102"/>
        <v>23</v>
      </c>
      <c r="BQ10" s="5">
        <f t="shared" si="102"/>
        <v>24</v>
      </c>
      <c r="BR10" s="5">
        <f t="shared" si="102"/>
        <v>25</v>
      </c>
      <c r="BS10" s="5">
        <f t="shared" si="102"/>
        <v>26</v>
      </c>
      <c r="BT10" s="5">
        <f t="shared" ref="BT10:CB10" si="103">IF(ISERROR(DATEVALUE(BS10+1 &amp; " "&amp;$AN10 &amp; " " &amp; $AO10)),"∙",BS10+1)</f>
        <v>27</v>
      </c>
      <c r="BU10" s="5">
        <f t="shared" si="103"/>
        <v>28</v>
      </c>
      <c r="BV10" s="5" t="str">
        <f t="shared" si="103"/>
        <v>∙</v>
      </c>
      <c r="BW10" s="5" t="str">
        <f t="shared" si="103"/>
        <v>∙</v>
      </c>
      <c r="BX10" s="5" t="str">
        <f t="shared" si="103"/>
        <v>∙</v>
      </c>
      <c r="BY10" s="5" t="str">
        <f t="shared" si="103"/>
        <v>∙</v>
      </c>
      <c r="BZ10" s="5" t="str">
        <f t="shared" si="103"/>
        <v>∙</v>
      </c>
      <c r="CA10" s="5" t="str">
        <f t="shared" si="103"/>
        <v>∙</v>
      </c>
      <c r="CB10" s="5" t="str">
        <f t="shared" si="103"/>
        <v>∙</v>
      </c>
      <c r="CC10" s="5" t="str">
        <f t="shared" si="20"/>
        <v>březen</v>
      </c>
      <c r="CD10" s="3">
        <f t="shared" si="21"/>
        <v>42795</v>
      </c>
      <c r="CE10" s="5" t="str">
        <f t="shared" si="22"/>
        <v>∙</v>
      </c>
      <c r="CF10" s="5" t="str">
        <f t="shared" si="23"/>
        <v>∙</v>
      </c>
      <c r="CG10" s="5">
        <f t="shared" si="24"/>
        <v>1</v>
      </c>
      <c r="CH10" s="5">
        <f t="shared" si="25"/>
        <v>2</v>
      </c>
      <c r="CI10" s="5">
        <f t="shared" si="26"/>
        <v>3</v>
      </c>
      <c r="CJ10" s="5">
        <f t="shared" si="27"/>
        <v>4</v>
      </c>
      <c r="CK10" s="5">
        <f t="shared" si="28"/>
        <v>5</v>
      </c>
      <c r="CL10" s="5">
        <f t="shared" si="74"/>
        <v>6</v>
      </c>
      <c r="CM10" s="5">
        <f t="shared" si="29"/>
        <v>7</v>
      </c>
      <c r="CN10" s="5">
        <f t="shared" si="30"/>
        <v>8</v>
      </c>
      <c r="CO10" s="5">
        <f t="shared" si="31"/>
        <v>9</v>
      </c>
      <c r="CP10" s="5">
        <f t="shared" si="32"/>
        <v>10</v>
      </c>
      <c r="CQ10" s="5">
        <f t="shared" si="33"/>
        <v>11</v>
      </c>
      <c r="CR10" s="5">
        <f t="shared" si="34"/>
        <v>12</v>
      </c>
      <c r="CS10" s="5">
        <f t="shared" si="35"/>
        <v>13</v>
      </c>
      <c r="CT10" s="5">
        <f t="shared" si="36"/>
        <v>14</v>
      </c>
      <c r="CU10" s="5">
        <f t="shared" si="37"/>
        <v>15</v>
      </c>
      <c r="CV10" s="5">
        <f t="shared" si="38"/>
        <v>16</v>
      </c>
      <c r="CW10" s="5">
        <f t="shared" si="39"/>
        <v>17</v>
      </c>
      <c r="CX10" s="5">
        <f t="shared" si="40"/>
        <v>18</v>
      </c>
      <c r="CY10" s="5">
        <f t="shared" si="41"/>
        <v>19</v>
      </c>
      <c r="CZ10" s="5">
        <f t="shared" si="42"/>
        <v>20</v>
      </c>
      <c r="DA10" s="5">
        <f t="shared" si="43"/>
        <v>21</v>
      </c>
      <c r="DB10" s="5">
        <f t="shared" si="44"/>
        <v>22</v>
      </c>
      <c r="DC10" s="5">
        <f t="shared" si="45"/>
        <v>23</v>
      </c>
      <c r="DD10" s="5">
        <f t="shared" si="46"/>
        <v>24</v>
      </c>
      <c r="DE10" s="5">
        <f t="shared" si="47"/>
        <v>25</v>
      </c>
      <c r="DF10" s="5">
        <f t="shared" si="48"/>
        <v>26</v>
      </c>
      <c r="DG10" s="5">
        <f t="shared" ref="DG10:DO10" si="104">IF(ISERROR(DATEVALUE(DF10+1 &amp; " "&amp;$CC10 &amp; " " &amp; $AO10)),"∙",DF10+1)</f>
        <v>27</v>
      </c>
      <c r="DH10" s="5">
        <f t="shared" si="104"/>
        <v>28</v>
      </c>
      <c r="DI10" s="5">
        <f t="shared" si="104"/>
        <v>29</v>
      </c>
      <c r="DJ10" s="5">
        <f t="shared" si="104"/>
        <v>30</v>
      </c>
      <c r="DK10" s="5">
        <f t="shared" si="104"/>
        <v>31</v>
      </c>
      <c r="DL10" s="5" t="str">
        <f t="shared" si="104"/>
        <v>∙</v>
      </c>
      <c r="DM10" s="5" t="str">
        <f t="shared" si="104"/>
        <v>∙</v>
      </c>
      <c r="DN10" s="5" t="str">
        <f t="shared" si="104"/>
        <v>∙</v>
      </c>
      <c r="DO10" s="5" t="str">
        <f t="shared" si="104"/>
        <v>∙</v>
      </c>
    </row>
    <row r="11" spans="1:119" x14ac:dyDescent="0.25">
      <c r="A11" s="3">
        <f t="shared" si="76"/>
        <v>42793</v>
      </c>
      <c r="B11" s="3">
        <f t="shared" ref="B11:G11" si="105">A11+1</f>
        <v>42794</v>
      </c>
      <c r="C11" s="3">
        <f t="shared" si="105"/>
        <v>42795</v>
      </c>
      <c r="D11" s="3">
        <f t="shared" si="105"/>
        <v>42796</v>
      </c>
      <c r="E11" s="3">
        <f t="shared" si="105"/>
        <v>42797</v>
      </c>
      <c r="F11" s="3">
        <f t="shared" si="105"/>
        <v>42798</v>
      </c>
      <c r="G11" s="3">
        <f t="shared" si="105"/>
        <v>42799</v>
      </c>
      <c r="H11" s="12" t="str">
        <f t="shared" si="1"/>
        <v>27.2.2017</v>
      </c>
      <c r="I11" s="3" t="str">
        <f t="shared" si="2"/>
        <v>5.3.2017</v>
      </c>
      <c r="J11" s="3" t="str">
        <f t="shared" si="53"/>
        <v>27.2.</v>
      </c>
      <c r="K11" s="3" t="str">
        <f t="shared" si="54"/>
        <v>28.2.</v>
      </c>
      <c r="L11" s="3" t="str">
        <f t="shared" si="55"/>
        <v>1.3.</v>
      </c>
      <c r="M11" s="3" t="str">
        <f t="shared" si="56"/>
        <v>2.3.</v>
      </c>
      <c r="N11" s="3" t="str">
        <f t="shared" si="57"/>
        <v>3.3.</v>
      </c>
      <c r="O11" s="3" t="str">
        <f t="shared" si="58"/>
        <v>4.3.</v>
      </c>
      <c r="P11" s="3" t="str">
        <f t="shared" si="58"/>
        <v>5.3.</v>
      </c>
      <c r="Q11" s="3" t="str">
        <f t="shared" si="59"/>
        <v>27</v>
      </c>
      <c r="R11" s="3" t="str">
        <f t="shared" si="60"/>
        <v>28</v>
      </c>
      <c r="S11" s="3" t="str">
        <f t="shared" si="61"/>
        <v>1</v>
      </c>
      <c r="T11" s="3" t="str">
        <f t="shared" si="62"/>
        <v>2</v>
      </c>
      <c r="U11" s="3" t="str">
        <f t="shared" si="63"/>
        <v>3</v>
      </c>
      <c r="V11" s="3" t="str">
        <f t="shared" si="64"/>
        <v>4</v>
      </c>
      <c r="W11" s="3" t="str">
        <f t="shared" si="65"/>
        <v>5</v>
      </c>
      <c r="X11" s="3" t="str">
        <f>VLOOKUP(J11,svatky!$B:$C,2,FALSE)</f>
        <v>Alexandr</v>
      </c>
      <c r="Y11" s="3" t="str">
        <f>VLOOKUP(K11,svatky!$B:$C,2,FALSE)</f>
        <v>Lumír</v>
      </c>
      <c r="Z11" s="3" t="str">
        <f>VLOOKUP(L11,svatky!$B:$C,2,FALSE)</f>
        <v>Bedřich / Bedřiška</v>
      </c>
      <c r="AA11" s="3" t="str">
        <f>VLOOKUP(M11,svatky!$B:$C,2,FALSE)</f>
        <v>Anežka</v>
      </c>
      <c r="AB11" s="3" t="str">
        <f>VLOOKUP(N11,svatky!$B:$C,2,FALSE)</f>
        <v>Kamil</v>
      </c>
      <c r="AC11" s="3" t="str">
        <f>VLOOKUP(O11,svatky!$B:$C,2,FALSE)</f>
        <v>Stela</v>
      </c>
      <c r="AD11" s="3" t="str">
        <f>VLOOKUP(P11,svatky!$B:$C,2,FALSE)</f>
        <v>Kazimír</v>
      </c>
      <c r="AE11" t="str">
        <f t="shared" si="66"/>
        <v>Únor</v>
      </c>
      <c r="AF11">
        <v>9</v>
      </c>
      <c r="AH11" s="5" t="s">
        <v>500</v>
      </c>
      <c r="AI11" t="str">
        <f t="shared" si="67"/>
        <v>C:\\Users\\kuhn\\Mega\\_Projekty\\_Darky\\diar\\2016\\obrazky\\upravene\\bw\\bw_009a.jpg</v>
      </c>
      <c r="AJ11" t="str">
        <f t="shared" si="68"/>
        <v>C:\\Users\\kuhn\\Mega\\_Projekty\\_Darky\\diar\\2016\\obrazky\\upravene\\bw\\bw_009b.jpg</v>
      </c>
      <c r="AK11" t="str">
        <f t="shared" si="69"/>
        <v>C:\\Users\\kuhn\\Mega\\_Projekty\\_Darky\\diar\\2016\\obrazky\\upravene\\thumbnails\\009.jpg</v>
      </c>
      <c r="AL11" s="7">
        <f t="shared" si="70"/>
        <v>1</v>
      </c>
      <c r="AM11" t="str">
        <f t="shared" si="5"/>
        <v>27th</v>
      </c>
      <c r="AN11" t="str">
        <f t="shared" si="6"/>
        <v>únor</v>
      </c>
      <c r="AO11">
        <f t="shared" si="7"/>
        <v>2017</v>
      </c>
      <c r="AP11" t="str">
        <f t="shared" si="8"/>
        <v>pondělí</v>
      </c>
      <c r="AQ11" s="3">
        <f t="shared" si="71"/>
        <v>42767</v>
      </c>
      <c r="AR11" s="5" t="str">
        <f t="shared" si="9"/>
        <v>∙</v>
      </c>
      <c r="AS11" s="5" t="str">
        <f t="shared" si="10"/>
        <v>∙</v>
      </c>
      <c r="AT11" s="5">
        <f t="shared" si="11"/>
        <v>1</v>
      </c>
      <c r="AU11" s="5">
        <f t="shared" si="12"/>
        <v>2</v>
      </c>
      <c r="AV11" s="5">
        <f t="shared" si="13"/>
        <v>3</v>
      </c>
      <c r="AW11" s="5">
        <f t="shared" si="14"/>
        <v>4</v>
      </c>
      <c r="AX11" s="5">
        <f t="shared" si="15"/>
        <v>5</v>
      </c>
      <c r="AY11" s="5">
        <f t="shared" ref="AY11:BS11" si="106">AX11+1</f>
        <v>6</v>
      </c>
      <c r="AZ11" s="5">
        <f t="shared" si="106"/>
        <v>7</v>
      </c>
      <c r="BA11" s="5">
        <f t="shared" si="106"/>
        <v>8</v>
      </c>
      <c r="BB11" s="5">
        <f t="shared" si="106"/>
        <v>9</v>
      </c>
      <c r="BC11" s="5">
        <f t="shared" si="106"/>
        <v>10</v>
      </c>
      <c r="BD11" s="5">
        <f t="shared" si="106"/>
        <v>11</v>
      </c>
      <c r="BE11" s="5">
        <f t="shared" si="106"/>
        <v>12</v>
      </c>
      <c r="BF11" s="5">
        <f t="shared" si="106"/>
        <v>13</v>
      </c>
      <c r="BG11" s="5">
        <f t="shared" si="106"/>
        <v>14</v>
      </c>
      <c r="BH11" s="5">
        <f t="shared" si="106"/>
        <v>15</v>
      </c>
      <c r="BI11" s="5">
        <f t="shared" si="106"/>
        <v>16</v>
      </c>
      <c r="BJ11" s="5">
        <f t="shared" si="106"/>
        <v>17</v>
      </c>
      <c r="BK11" s="5">
        <f t="shared" si="106"/>
        <v>18</v>
      </c>
      <c r="BL11" s="5">
        <f t="shared" si="106"/>
        <v>19</v>
      </c>
      <c r="BM11" s="5">
        <f t="shared" si="106"/>
        <v>20</v>
      </c>
      <c r="BN11" s="5">
        <f t="shared" si="106"/>
        <v>21</v>
      </c>
      <c r="BO11" s="5">
        <f t="shared" si="106"/>
        <v>22</v>
      </c>
      <c r="BP11" s="5">
        <f t="shared" si="106"/>
        <v>23</v>
      </c>
      <c r="BQ11" s="5">
        <f t="shared" si="106"/>
        <v>24</v>
      </c>
      <c r="BR11" s="5">
        <f t="shared" si="106"/>
        <v>25</v>
      </c>
      <c r="BS11" s="5">
        <f t="shared" si="106"/>
        <v>26</v>
      </c>
      <c r="BT11" s="5">
        <f t="shared" ref="BT11:CB11" si="107">IF(ISERROR(DATEVALUE(BS11+1 &amp; " "&amp;$AN11 &amp; " " &amp; $AO11)),"∙",BS11+1)</f>
        <v>27</v>
      </c>
      <c r="BU11" s="5">
        <f t="shared" si="107"/>
        <v>28</v>
      </c>
      <c r="BV11" s="5" t="str">
        <f t="shared" si="107"/>
        <v>∙</v>
      </c>
      <c r="BW11" s="5" t="str">
        <f t="shared" si="107"/>
        <v>∙</v>
      </c>
      <c r="BX11" s="5" t="str">
        <f t="shared" si="107"/>
        <v>∙</v>
      </c>
      <c r="BY11" s="5" t="str">
        <f t="shared" si="107"/>
        <v>∙</v>
      </c>
      <c r="BZ11" s="5" t="str">
        <f t="shared" si="107"/>
        <v>∙</v>
      </c>
      <c r="CA11" s="5" t="str">
        <f t="shared" si="107"/>
        <v>∙</v>
      </c>
      <c r="CB11" s="5" t="str">
        <f t="shared" si="107"/>
        <v>∙</v>
      </c>
      <c r="CC11" s="5" t="str">
        <f t="shared" si="20"/>
        <v>březen</v>
      </c>
      <c r="CD11" s="3">
        <f t="shared" si="21"/>
        <v>42795</v>
      </c>
      <c r="CE11" s="5" t="str">
        <f t="shared" si="22"/>
        <v>∙</v>
      </c>
      <c r="CF11" s="5" t="str">
        <f t="shared" si="23"/>
        <v>∙</v>
      </c>
      <c r="CG11" s="5">
        <f t="shared" si="24"/>
        <v>1</v>
      </c>
      <c r="CH11" s="5">
        <f t="shared" si="25"/>
        <v>2</v>
      </c>
      <c r="CI11" s="5">
        <f t="shared" si="26"/>
        <v>3</v>
      </c>
      <c r="CJ11" s="5">
        <f t="shared" si="27"/>
        <v>4</v>
      </c>
      <c r="CK11" s="5">
        <f t="shared" si="28"/>
        <v>5</v>
      </c>
      <c r="CL11" s="5">
        <f t="shared" si="74"/>
        <v>6</v>
      </c>
      <c r="CM11" s="5">
        <f t="shared" si="29"/>
        <v>7</v>
      </c>
      <c r="CN11" s="5">
        <f t="shared" si="30"/>
        <v>8</v>
      </c>
      <c r="CO11" s="5">
        <f t="shared" si="31"/>
        <v>9</v>
      </c>
      <c r="CP11" s="5">
        <f t="shared" si="32"/>
        <v>10</v>
      </c>
      <c r="CQ11" s="5">
        <f t="shared" si="33"/>
        <v>11</v>
      </c>
      <c r="CR11" s="5">
        <f t="shared" si="34"/>
        <v>12</v>
      </c>
      <c r="CS11" s="5">
        <f t="shared" si="35"/>
        <v>13</v>
      </c>
      <c r="CT11" s="5">
        <f t="shared" si="36"/>
        <v>14</v>
      </c>
      <c r="CU11" s="5">
        <f t="shared" si="37"/>
        <v>15</v>
      </c>
      <c r="CV11" s="5">
        <f t="shared" si="38"/>
        <v>16</v>
      </c>
      <c r="CW11" s="5">
        <f t="shared" si="39"/>
        <v>17</v>
      </c>
      <c r="CX11" s="5">
        <f t="shared" si="40"/>
        <v>18</v>
      </c>
      <c r="CY11" s="5">
        <f t="shared" si="41"/>
        <v>19</v>
      </c>
      <c r="CZ11" s="5">
        <f t="shared" si="42"/>
        <v>20</v>
      </c>
      <c r="DA11" s="5">
        <f t="shared" si="43"/>
        <v>21</v>
      </c>
      <c r="DB11" s="5">
        <f t="shared" si="44"/>
        <v>22</v>
      </c>
      <c r="DC11" s="5">
        <f t="shared" si="45"/>
        <v>23</v>
      </c>
      <c r="DD11" s="5">
        <f t="shared" si="46"/>
        <v>24</v>
      </c>
      <c r="DE11" s="5">
        <f t="shared" si="47"/>
        <v>25</v>
      </c>
      <c r="DF11" s="5">
        <f t="shared" si="48"/>
        <v>26</v>
      </c>
      <c r="DG11" s="5">
        <f t="shared" ref="DG11:DO11" si="108">IF(ISERROR(DATEVALUE(DF11+1 &amp; " "&amp;$CC11 &amp; " " &amp; $AO11)),"∙",DF11+1)</f>
        <v>27</v>
      </c>
      <c r="DH11" s="5">
        <f t="shared" si="108"/>
        <v>28</v>
      </c>
      <c r="DI11" s="5">
        <f t="shared" si="108"/>
        <v>29</v>
      </c>
      <c r="DJ11" s="5">
        <f t="shared" si="108"/>
        <v>30</v>
      </c>
      <c r="DK11" s="5">
        <f t="shared" si="108"/>
        <v>31</v>
      </c>
      <c r="DL11" s="5" t="str">
        <f t="shared" si="108"/>
        <v>∙</v>
      </c>
      <c r="DM11" s="5" t="str">
        <f t="shared" si="108"/>
        <v>∙</v>
      </c>
      <c r="DN11" s="5" t="str">
        <f t="shared" si="108"/>
        <v>∙</v>
      </c>
      <c r="DO11" s="5" t="str">
        <f t="shared" si="108"/>
        <v>∙</v>
      </c>
    </row>
    <row r="12" spans="1:119" x14ac:dyDescent="0.25">
      <c r="A12" s="3">
        <f t="shared" si="76"/>
        <v>42800</v>
      </c>
      <c r="B12" s="3">
        <f t="shared" ref="B12:G12" si="109">A12+1</f>
        <v>42801</v>
      </c>
      <c r="C12" s="3">
        <f t="shared" si="109"/>
        <v>42802</v>
      </c>
      <c r="D12" s="3">
        <f t="shared" si="109"/>
        <v>42803</v>
      </c>
      <c r="E12" s="3">
        <f t="shared" si="109"/>
        <v>42804</v>
      </c>
      <c r="F12" s="3">
        <f t="shared" si="109"/>
        <v>42805</v>
      </c>
      <c r="G12" s="3">
        <f t="shared" si="109"/>
        <v>42806</v>
      </c>
      <c r="H12" s="12" t="str">
        <f t="shared" si="1"/>
        <v>6.3.2017</v>
      </c>
      <c r="I12" s="3" t="str">
        <f t="shared" si="2"/>
        <v>12.3.2017</v>
      </c>
      <c r="J12" s="3" t="str">
        <f t="shared" si="53"/>
        <v>6.3.</v>
      </c>
      <c r="K12" s="3" t="str">
        <f t="shared" si="54"/>
        <v>7.3.</v>
      </c>
      <c r="L12" s="3" t="str">
        <f t="shared" si="55"/>
        <v>8.3.</v>
      </c>
      <c r="M12" s="3" t="str">
        <f t="shared" si="56"/>
        <v>9.3.</v>
      </c>
      <c r="N12" s="3" t="str">
        <f t="shared" si="57"/>
        <v>10.3.</v>
      </c>
      <c r="O12" s="3" t="str">
        <f t="shared" si="58"/>
        <v>11.3.</v>
      </c>
      <c r="P12" s="3" t="str">
        <f t="shared" si="58"/>
        <v>12.3.</v>
      </c>
      <c r="Q12" s="3" t="str">
        <f t="shared" si="59"/>
        <v>6</v>
      </c>
      <c r="R12" s="3" t="str">
        <f t="shared" si="60"/>
        <v>7</v>
      </c>
      <c r="S12" s="3" t="str">
        <f t="shared" si="61"/>
        <v>8</v>
      </c>
      <c r="T12" s="3" t="str">
        <f t="shared" si="62"/>
        <v>9</v>
      </c>
      <c r="U12" s="3" t="str">
        <f t="shared" si="63"/>
        <v>10</v>
      </c>
      <c r="V12" s="3" t="str">
        <f t="shared" si="64"/>
        <v>11</v>
      </c>
      <c r="W12" s="3" t="str">
        <f t="shared" si="65"/>
        <v>12</v>
      </c>
      <c r="X12" s="3" t="str">
        <f>VLOOKUP(J12,svatky!$B:$C,2,FALSE)</f>
        <v>Miroslav</v>
      </c>
      <c r="Y12" s="3" t="str">
        <f>VLOOKUP(K12,svatky!$B:$C,2,FALSE)</f>
        <v>Tomáš</v>
      </c>
      <c r="Z12" s="3" t="str">
        <f>VLOOKUP(L12,svatky!$B:$C,2,FALSE)</f>
        <v>Gabriela / Zoltán</v>
      </c>
      <c r="AA12" s="3" t="str">
        <f>VLOOKUP(M12,svatky!$B:$C,2,FALSE)</f>
        <v>Františka</v>
      </c>
      <c r="AB12" s="3" t="str">
        <f>VLOOKUP(N12,svatky!$B:$C,2,FALSE)</f>
        <v>Viktorie</v>
      </c>
      <c r="AC12" s="3" t="str">
        <f>VLOOKUP(O12,svatky!$B:$C,2,FALSE)</f>
        <v>Anděla / Angelika</v>
      </c>
      <c r="AD12" s="3" t="str">
        <f>VLOOKUP(P12,svatky!$B:$C,2,FALSE)</f>
        <v>Řehoř</v>
      </c>
      <c r="AE12" t="str">
        <f t="shared" si="66"/>
        <v>Březen</v>
      </c>
      <c r="AF12">
        <v>10</v>
      </c>
      <c r="AH12" s="5" t="s">
        <v>501</v>
      </c>
      <c r="AI12" t="str">
        <f t="shared" si="67"/>
        <v>C:\\Users\\kuhn\\Mega\\_Projekty\\_Darky\\diar\\2016\\obrazky\\upravene\\bw\\bw_010a.jpg</v>
      </c>
      <c r="AJ12" t="str">
        <f t="shared" si="68"/>
        <v>C:\\Users\\kuhn\\Mega\\_Projekty\\_Darky\\diar\\2016\\obrazky\\upravene\\bw\\bw_010b.jpg</v>
      </c>
      <c r="AK12" t="str">
        <f t="shared" si="69"/>
        <v>C:\\Users\\kuhn\\Mega\\_Projekty\\_Darky\\diar\\2016\\obrazky\\upravene\\thumbnails\\010.jpg</v>
      </c>
      <c r="AL12" s="7">
        <f t="shared" si="70"/>
        <v>0</v>
      </c>
      <c r="AM12" t="str">
        <f t="shared" si="5"/>
        <v>6th</v>
      </c>
      <c r="AN12" t="str">
        <f t="shared" si="6"/>
        <v>březen</v>
      </c>
      <c r="AO12">
        <f t="shared" si="7"/>
        <v>2017</v>
      </c>
      <c r="AP12" t="str">
        <f t="shared" si="8"/>
        <v>pondělí</v>
      </c>
      <c r="AQ12" s="3">
        <f t="shared" si="71"/>
        <v>42795</v>
      </c>
      <c r="AR12" s="5" t="str">
        <f t="shared" si="9"/>
        <v>∙</v>
      </c>
      <c r="AS12" s="5" t="str">
        <f t="shared" si="10"/>
        <v>∙</v>
      </c>
      <c r="AT12" s="5">
        <f t="shared" si="11"/>
        <v>1</v>
      </c>
      <c r="AU12" s="5">
        <f t="shared" si="12"/>
        <v>2</v>
      </c>
      <c r="AV12" s="5">
        <f t="shared" si="13"/>
        <v>3</v>
      </c>
      <c r="AW12" s="5">
        <f t="shared" si="14"/>
        <v>4</v>
      </c>
      <c r="AX12" s="5">
        <f t="shared" si="15"/>
        <v>5</v>
      </c>
      <c r="AY12" s="5">
        <f t="shared" ref="AY12:BS12" si="110">AX12+1</f>
        <v>6</v>
      </c>
      <c r="AZ12" s="5">
        <f t="shared" si="110"/>
        <v>7</v>
      </c>
      <c r="BA12" s="5">
        <f t="shared" si="110"/>
        <v>8</v>
      </c>
      <c r="BB12" s="5">
        <f t="shared" si="110"/>
        <v>9</v>
      </c>
      <c r="BC12" s="5">
        <f t="shared" si="110"/>
        <v>10</v>
      </c>
      <c r="BD12" s="5">
        <f t="shared" si="110"/>
        <v>11</v>
      </c>
      <c r="BE12" s="5">
        <f t="shared" si="110"/>
        <v>12</v>
      </c>
      <c r="BF12" s="5">
        <f t="shared" si="110"/>
        <v>13</v>
      </c>
      <c r="BG12" s="5">
        <f t="shared" si="110"/>
        <v>14</v>
      </c>
      <c r="BH12" s="5">
        <f t="shared" si="110"/>
        <v>15</v>
      </c>
      <c r="BI12" s="5">
        <f t="shared" si="110"/>
        <v>16</v>
      </c>
      <c r="BJ12" s="5">
        <f t="shared" si="110"/>
        <v>17</v>
      </c>
      <c r="BK12" s="5">
        <f t="shared" si="110"/>
        <v>18</v>
      </c>
      <c r="BL12" s="5">
        <f t="shared" si="110"/>
        <v>19</v>
      </c>
      <c r="BM12" s="5">
        <f t="shared" si="110"/>
        <v>20</v>
      </c>
      <c r="BN12" s="5">
        <f t="shared" si="110"/>
        <v>21</v>
      </c>
      <c r="BO12" s="5">
        <f t="shared" si="110"/>
        <v>22</v>
      </c>
      <c r="BP12" s="5">
        <f t="shared" si="110"/>
        <v>23</v>
      </c>
      <c r="BQ12" s="5">
        <f t="shared" si="110"/>
        <v>24</v>
      </c>
      <c r="BR12" s="5">
        <f t="shared" si="110"/>
        <v>25</v>
      </c>
      <c r="BS12" s="5">
        <f t="shared" si="110"/>
        <v>26</v>
      </c>
      <c r="BT12" s="5">
        <f t="shared" ref="BT12:CB12" si="111">IF(ISERROR(DATEVALUE(BS12+1 &amp; " "&amp;$AN12 &amp; " " &amp; $AO12)),"∙",BS12+1)</f>
        <v>27</v>
      </c>
      <c r="BU12" s="5">
        <f t="shared" si="111"/>
        <v>28</v>
      </c>
      <c r="BV12" s="5">
        <f t="shared" si="111"/>
        <v>29</v>
      </c>
      <c r="BW12" s="5">
        <f t="shared" si="111"/>
        <v>30</v>
      </c>
      <c r="BX12" s="5">
        <f t="shared" si="111"/>
        <v>31</v>
      </c>
      <c r="BY12" s="5" t="str">
        <f t="shared" si="111"/>
        <v>∙</v>
      </c>
      <c r="BZ12" s="5" t="str">
        <f t="shared" si="111"/>
        <v>∙</v>
      </c>
      <c r="CA12" s="5" t="str">
        <f t="shared" si="111"/>
        <v>∙</v>
      </c>
      <c r="CB12" s="5" t="str">
        <f t="shared" si="111"/>
        <v>∙</v>
      </c>
      <c r="CC12" s="5" t="str">
        <f t="shared" si="20"/>
        <v>duben</v>
      </c>
      <c r="CD12" s="3">
        <f t="shared" si="21"/>
        <v>42826</v>
      </c>
      <c r="CE12" s="5" t="str">
        <f t="shared" si="22"/>
        <v>∙</v>
      </c>
      <c r="CF12" s="5" t="str">
        <f t="shared" si="23"/>
        <v>∙</v>
      </c>
      <c r="CG12" s="5" t="str">
        <f t="shared" si="24"/>
        <v>∙</v>
      </c>
      <c r="CH12" s="5" t="str">
        <f t="shared" si="25"/>
        <v>∙</v>
      </c>
      <c r="CI12" s="5" t="str">
        <f t="shared" si="26"/>
        <v>∙</v>
      </c>
      <c r="CJ12" s="5">
        <f t="shared" si="27"/>
        <v>1</v>
      </c>
      <c r="CK12" s="5">
        <f t="shared" si="28"/>
        <v>2</v>
      </c>
      <c r="CL12" s="5">
        <f t="shared" si="74"/>
        <v>3</v>
      </c>
      <c r="CM12" s="5">
        <f t="shared" si="29"/>
        <v>4</v>
      </c>
      <c r="CN12" s="5">
        <f t="shared" si="30"/>
        <v>5</v>
      </c>
      <c r="CO12" s="5">
        <f t="shared" si="31"/>
        <v>6</v>
      </c>
      <c r="CP12" s="5">
        <f t="shared" si="32"/>
        <v>7</v>
      </c>
      <c r="CQ12" s="5">
        <f t="shared" si="33"/>
        <v>8</v>
      </c>
      <c r="CR12" s="5">
        <f t="shared" si="34"/>
        <v>9</v>
      </c>
      <c r="CS12" s="5">
        <f t="shared" si="35"/>
        <v>10</v>
      </c>
      <c r="CT12" s="5">
        <f t="shared" si="36"/>
        <v>11</v>
      </c>
      <c r="CU12" s="5">
        <f t="shared" si="37"/>
        <v>12</v>
      </c>
      <c r="CV12" s="5">
        <f t="shared" si="38"/>
        <v>13</v>
      </c>
      <c r="CW12" s="5">
        <f t="shared" si="39"/>
        <v>14</v>
      </c>
      <c r="CX12" s="5">
        <f t="shared" si="40"/>
        <v>15</v>
      </c>
      <c r="CY12" s="5">
        <f t="shared" si="41"/>
        <v>16</v>
      </c>
      <c r="CZ12" s="5">
        <f t="shared" si="42"/>
        <v>17</v>
      </c>
      <c r="DA12" s="5">
        <f t="shared" si="43"/>
        <v>18</v>
      </c>
      <c r="DB12" s="5">
        <f t="shared" si="44"/>
        <v>19</v>
      </c>
      <c r="DC12" s="5">
        <f t="shared" si="45"/>
        <v>20</v>
      </c>
      <c r="DD12" s="5">
        <f t="shared" si="46"/>
        <v>21</v>
      </c>
      <c r="DE12" s="5">
        <f t="shared" si="47"/>
        <v>22</v>
      </c>
      <c r="DF12" s="5">
        <f t="shared" si="48"/>
        <v>23</v>
      </c>
      <c r="DG12" s="5">
        <f t="shared" ref="DG12:DO12" si="112">IF(ISERROR(DATEVALUE(DF12+1 &amp; " "&amp;$CC12 &amp; " " &amp; $AO12)),"∙",DF12+1)</f>
        <v>24</v>
      </c>
      <c r="DH12" s="5">
        <f t="shared" si="112"/>
        <v>25</v>
      </c>
      <c r="DI12" s="5">
        <f t="shared" si="112"/>
        <v>26</v>
      </c>
      <c r="DJ12" s="5">
        <f t="shared" si="112"/>
        <v>27</v>
      </c>
      <c r="DK12" s="5">
        <f t="shared" si="112"/>
        <v>28</v>
      </c>
      <c r="DL12" s="5">
        <f t="shared" si="112"/>
        <v>29</v>
      </c>
      <c r="DM12" s="5">
        <f t="shared" si="112"/>
        <v>30</v>
      </c>
      <c r="DN12" s="5" t="str">
        <f t="shared" si="112"/>
        <v>∙</v>
      </c>
      <c r="DO12" s="5" t="str">
        <f t="shared" si="112"/>
        <v>∙</v>
      </c>
    </row>
    <row r="13" spans="1:119" x14ac:dyDescent="0.25">
      <c r="A13" s="3">
        <f t="shared" si="76"/>
        <v>42807</v>
      </c>
      <c r="B13" s="3">
        <f t="shared" ref="B13:G13" si="113">A13+1</f>
        <v>42808</v>
      </c>
      <c r="C13" s="3">
        <f t="shared" si="113"/>
        <v>42809</v>
      </c>
      <c r="D13" s="3">
        <f t="shared" si="113"/>
        <v>42810</v>
      </c>
      <c r="E13" s="3">
        <f t="shared" si="113"/>
        <v>42811</v>
      </c>
      <c r="F13" s="3">
        <f t="shared" si="113"/>
        <v>42812</v>
      </c>
      <c r="G13" s="3">
        <f t="shared" si="113"/>
        <v>42813</v>
      </c>
      <c r="H13" s="12" t="str">
        <f t="shared" si="1"/>
        <v>13.3.2017</v>
      </c>
      <c r="I13" s="3" t="str">
        <f t="shared" si="2"/>
        <v>19.3.2017</v>
      </c>
      <c r="J13" s="3" t="str">
        <f t="shared" si="53"/>
        <v>13.3.</v>
      </c>
      <c r="K13" s="3" t="str">
        <f t="shared" si="54"/>
        <v>14.3.</v>
      </c>
      <c r="L13" s="3" t="str">
        <f t="shared" si="55"/>
        <v>15.3.</v>
      </c>
      <c r="M13" s="3" t="str">
        <f t="shared" si="56"/>
        <v>16.3.</v>
      </c>
      <c r="N13" s="3" t="str">
        <f t="shared" si="57"/>
        <v>17.3.</v>
      </c>
      <c r="O13" s="3" t="str">
        <f t="shared" si="58"/>
        <v>18.3.</v>
      </c>
      <c r="P13" s="3" t="str">
        <f t="shared" si="58"/>
        <v>19.3.</v>
      </c>
      <c r="Q13" s="3" t="str">
        <f t="shared" si="59"/>
        <v>13</v>
      </c>
      <c r="R13" s="3" t="str">
        <f t="shared" si="60"/>
        <v>14</v>
      </c>
      <c r="S13" s="3" t="str">
        <f t="shared" si="61"/>
        <v>15</v>
      </c>
      <c r="T13" s="3" t="str">
        <f t="shared" si="62"/>
        <v>16</v>
      </c>
      <c r="U13" s="3" t="str">
        <f t="shared" si="63"/>
        <v>17</v>
      </c>
      <c r="V13" s="3" t="str">
        <f t="shared" si="64"/>
        <v>18</v>
      </c>
      <c r="W13" s="3" t="str">
        <f t="shared" si="65"/>
        <v>19</v>
      </c>
      <c r="X13" s="3" t="str">
        <f>VLOOKUP(J13,svatky!$B:$C,2,FALSE)</f>
        <v>Růžena</v>
      </c>
      <c r="Y13" s="3" t="str">
        <f>VLOOKUP(K13,svatky!$B:$C,2,FALSE)</f>
        <v>Rút / Matylda</v>
      </c>
      <c r="Z13" s="3" t="str">
        <f>VLOOKUP(L13,svatky!$B:$C,2,FALSE)</f>
        <v>Ida</v>
      </c>
      <c r="AA13" s="3" t="str">
        <f>VLOOKUP(M13,svatky!$B:$C,2,FALSE)</f>
        <v>Elena / Herbert</v>
      </c>
      <c r="AB13" s="3" t="str">
        <f>VLOOKUP(N13,svatky!$B:$C,2,FALSE)</f>
        <v>Vlastimil / Vlastimila</v>
      </c>
      <c r="AC13" s="3" t="str">
        <f>VLOOKUP(O13,svatky!$B:$C,2,FALSE)</f>
        <v>Eduard</v>
      </c>
      <c r="AD13" s="3" t="str">
        <f>VLOOKUP(P13,svatky!$B:$C,2,FALSE)</f>
        <v>Josef / Josefa</v>
      </c>
      <c r="AE13" t="str">
        <f t="shared" si="66"/>
        <v>Březen</v>
      </c>
      <c r="AF13">
        <v>11</v>
      </c>
      <c r="AH13" s="5" t="s">
        <v>502</v>
      </c>
      <c r="AI13" t="str">
        <f t="shared" si="67"/>
        <v>C:\\Users\\kuhn\\Mega\\_Projekty\\_Darky\\diar\\2016\\obrazky\\upravene\\bw\\bw_011a.jpg</v>
      </c>
      <c r="AJ13" t="str">
        <f t="shared" si="68"/>
        <v>C:\\Users\\kuhn\\Mega\\_Projekty\\_Darky\\diar\\2016\\obrazky\\upravene\\bw\\bw_011b.jpg</v>
      </c>
      <c r="AK13" t="str">
        <f t="shared" si="69"/>
        <v>C:\\Users\\kuhn\\Mega\\_Projekty\\_Darky\\diar\\2016\\obrazky\\upravene\\thumbnails\\011.jpg</v>
      </c>
      <c r="AL13" s="7">
        <f t="shared" si="70"/>
        <v>0</v>
      </c>
      <c r="AM13" t="str">
        <f t="shared" si="5"/>
        <v>13th</v>
      </c>
      <c r="AN13" t="str">
        <f t="shared" si="6"/>
        <v>březen</v>
      </c>
      <c r="AO13">
        <f t="shared" si="7"/>
        <v>2017</v>
      </c>
      <c r="AP13" t="str">
        <f t="shared" si="8"/>
        <v>pondělí</v>
      </c>
      <c r="AQ13" s="3">
        <f t="shared" si="71"/>
        <v>42795</v>
      </c>
      <c r="AR13" s="5" t="str">
        <f t="shared" si="9"/>
        <v>∙</v>
      </c>
      <c r="AS13" s="5" t="str">
        <f t="shared" si="10"/>
        <v>∙</v>
      </c>
      <c r="AT13" s="5">
        <f t="shared" si="11"/>
        <v>1</v>
      </c>
      <c r="AU13" s="5">
        <f t="shared" si="12"/>
        <v>2</v>
      </c>
      <c r="AV13" s="5">
        <f t="shared" si="13"/>
        <v>3</v>
      </c>
      <c r="AW13" s="5">
        <f t="shared" si="14"/>
        <v>4</v>
      </c>
      <c r="AX13" s="5">
        <f t="shared" si="15"/>
        <v>5</v>
      </c>
      <c r="AY13" s="5">
        <f t="shared" ref="AY13:BS13" si="114">AX13+1</f>
        <v>6</v>
      </c>
      <c r="AZ13" s="5">
        <f t="shared" si="114"/>
        <v>7</v>
      </c>
      <c r="BA13" s="5">
        <f t="shared" si="114"/>
        <v>8</v>
      </c>
      <c r="BB13" s="5">
        <f t="shared" si="114"/>
        <v>9</v>
      </c>
      <c r="BC13" s="5">
        <f t="shared" si="114"/>
        <v>10</v>
      </c>
      <c r="BD13" s="5">
        <f t="shared" si="114"/>
        <v>11</v>
      </c>
      <c r="BE13" s="5">
        <f t="shared" si="114"/>
        <v>12</v>
      </c>
      <c r="BF13" s="5">
        <f t="shared" si="114"/>
        <v>13</v>
      </c>
      <c r="BG13" s="5">
        <f t="shared" si="114"/>
        <v>14</v>
      </c>
      <c r="BH13" s="5">
        <f t="shared" si="114"/>
        <v>15</v>
      </c>
      <c r="BI13" s="5">
        <f t="shared" si="114"/>
        <v>16</v>
      </c>
      <c r="BJ13" s="5">
        <f t="shared" si="114"/>
        <v>17</v>
      </c>
      <c r="BK13" s="5">
        <f t="shared" si="114"/>
        <v>18</v>
      </c>
      <c r="BL13" s="5">
        <f t="shared" si="114"/>
        <v>19</v>
      </c>
      <c r="BM13" s="5">
        <f t="shared" si="114"/>
        <v>20</v>
      </c>
      <c r="BN13" s="5">
        <f t="shared" si="114"/>
        <v>21</v>
      </c>
      <c r="BO13" s="5">
        <f t="shared" si="114"/>
        <v>22</v>
      </c>
      <c r="BP13" s="5">
        <f t="shared" si="114"/>
        <v>23</v>
      </c>
      <c r="BQ13" s="5">
        <f t="shared" si="114"/>
        <v>24</v>
      </c>
      <c r="BR13" s="5">
        <f t="shared" si="114"/>
        <v>25</v>
      </c>
      <c r="BS13" s="5">
        <f t="shared" si="114"/>
        <v>26</v>
      </c>
      <c r="BT13" s="5">
        <f t="shared" ref="BT13:CB13" si="115">IF(ISERROR(DATEVALUE(BS13+1 &amp; " "&amp;$AN13 &amp; " " &amp; $AO13)),"∙",BS13+1)</f>
        <v>27</v>
      </c>
      <c r="BU13" s="5">
        <f t="shared" si="115"/>
        <v>28</v>
      </c>
      <c r="BV13" s="5">
        <f t="shared" si="115"/>
        <v>29</v>
      </c>
      <c r="BW13" s="5">
        <f t="shared" si="115"/>
        <v>30</v>
      </c>
      <c r="BX13" s="5">
        <f t="shared" si="115"/>
        <v>31</v>
      </c>
      <c r="BY13" s="5" t="str">
        <f t="shared" si="115"/>
        <v>∙</v>
      </c>
      <c r="BZ13" s="5" t="str">
        <f t="shared" si="115"/>
        <v>∙</v>
      </c>
      <c r="CA13" s="5" t="str">
        <f t="shared" si="115"/>
        <v>∙</v>
      </c>
      <c r="CB13" s="5" t="str">
        <f t="shared" si="115"/>
        <v>∙</v>
      </c>
      <c r="CC13" s="5" t="str">
        <f t="shared" si="20"/>
        <v>duben</v>
      </c>
      <c r="CD13" s="3">
        <f t="shared" si="21"/>
        <v>42826</v>
      </c>
      <c r="CE13" s="5" t="str">
        <f t="shared" si="22"/>
        <v>∙</v>
      </c>
      <c r="CF13" s="5" t="str">
        <f t="shared" si="23"/>
        <v>∙</v>
      </c>
      <c r="CG13" s="5" t="str">
        <f t="shared" si="24"/>
        <v>∙</v>
      </c>
      <c r="CH13" s="5" t="str">
        <f t="shared" si="25"/>
        <v>∙</v>
      </c>
      <c r="CI13" s="5" t="str">
        <f t="shared" si="26"/>
        <v>∙</v>
      </c>
      <c r="CJ13" s="5">
        <f t="shared" si="27"/>
        <v>1</v>
      </c>
      <c r="CK13" s="5">
        <f t="shared" si="28"/>
        <v>2</v>
      </c>
      <c r="CL13" s="5">
        <f t="shared" si="74"/>
        <v>3</v>
      </c>
      <c r="CM13" s="5">
        <f t="shared" si="29"/>
        <v>4</v>
      </c>
      <c r="CN13" s="5">
        <f t="shared" si="30"/>
        <v>5</v>
      </c>
      <c r="CO13" s="5">
        <f t="shared" si="31"/>
        <v>6</v>
      </c>
      <c r="CP13" s="5">
        <f t="shared" si="32"/>
        <v>7</v>
      </c>
      <c r="CQ13" s="5">
        <f t="shared" si="33"/>
        <v>8</v>
      </c>
      <c r="CR13" s="5">
        <f t="shared" si="34"/>
        <v>9</v>
      </c>
      <c r="CS13" s="5">
        <f t="shared" si="35"/>
        <v>10</v>
      </c>
      <c r="CT13" s="5">
        <f t="shared" si="36"/>
        <v>11</v>
      </c>
      <c r="CU13" s="5">
        <f t="shared" si="37"/>
        <v>12</v>
      </c>
      <c r="CV13" s="5">
        <f t="shared" si="38"/>
        <v>13</v>
      </c>
      <c r="CW13" s="5">
        <f t="shared" si="39"/>
        <v>14</v>
      </c>
      <c r="CX13" s="5">
        <f t="shared" si="40"/>
        <v>15</v>
      </c>
      <c r="CY13" s="5">
        <f t="shared" si="41"/>
        <v>16</v>
      </c>
      <c r="CZ13" s="5">
        <f t="shared" si="42"/>
        <v>17</v>
      </c>
      <c r="DA13" s="5">
        <f t="shared" si="43"/>
        <v>18</v>
      </c>
      <c r="DB13" s="5">
        <f t="shared" si="44"/>
        <v>19</v>
      </c>
      <c r="DC13" s="5">
        <f t="shared" si="45"/>
        <v>20</v>
      </c>
      <c r="DD13" s="5">
        <f t="shared" si="46"/>
        <v>21</v>
      </c>
      <c r="DE13" s="5">
        <f t="shared" si="47"/>
        <v>22</v>
      </c>
      <c r="DF13" s="5">
        <f t="shared" si="48"/>
        <v>23</v>
      </c>
      <c r="DG13" s="5">
        <f t="shared" ref="DG13:DO13" si="116">IF(ISERROR(DATEVALUE(DF13+1 &amp; " "&amp;$CC13 &amp; " " &amp; $AO13)),"∙",DF13+1)</f>
        <v>24</v>
      </c>
      <c r="DH13" s="5">
        <f t="shared" si="116"/>
        <v>25</v>
      </c>
      <c r="DI13" s="5">
        <f t="shared" si="116"/>
        <v>26</v>
      </c>
      <c r="DJ13" s="5">
        <f t="shared" si="116"/>
        <v>27</v>
      </c>
      <c r="DK13" s="5">
        <f t="shared" si="116"/>
        <v>28</v>
      </c>
      <c r="DL13" s="5">
        <f t="shared" si="116"/>
        <v>29</v>
      </c>
      <c r="DM13" s="5">
        <f t="shared" si="116"/>
        <v>30</v>
      </c>
      <c r="DN13" s="5" t="str">
        <f t="shared" si="116"/>
        <v>∙</v>
      </c>
      <c r="DO13" s="5" t="str">
        <f t="shared" si="116"/>
        <v>∙</v>
      </c>
    </row>
    <row r="14" spans="1:119" x14ac:dyDescent="0.25">
      <c r="A14" s="3">
        <f t="shared" si="76"/>
        <v>42814</v>
      </c>
      <c r="B14" s="3">
        <f t="shared" ref="B14:G14" si="117">A14+1</f>
        <v>42815</v>
      </c>
      <c r="C14" s="3">
        <f t="shared" si="117"/>
        <v>42816</v>
      </c>
      <c r="D14" s="3">
        <f t="shared" si="117"/>
        <v>42817</v>
      </c>
      <c r="E14" s="3">
        <f t="shared" si="117"/>
        <v>42818</v>
      </c>
      <c r="F14" s="3">
        <f t="shared" si="117"/>
        <v>42819</v>
      </c>
      <c r="G14" s="3">
        <f t="shared" si="117"/>
        <v>42820</v>
      </c>
      <c r="H14" s="12" t="str">
        <f t="shared" si="1"/>
        <v>20.3.2017</v>
      </c>
      <c r="I14" s="3" t="str">
        <f t="shared" si="2"/>
        <v>26.3.2017</v>
      </c>
      <c r="J14" s="3" t="str">
        <f t="shared" si="53"/>
        <v>20.3.</v>
      </c>
      <c r="K14" s="3" t="str">
        <f t="shared" si="54"/>
        <v>21.3.</v>
      </c>
      <c r="L14" s="3" t="str">
        <f t="shared" si="55"/>
        <v>22.3.</v>
      </c>
      <c r="M14" s="3" t="str">
        <f t="shared" si="56"/>
        <v>23.3.</v>
      </c>
      <c r="N14" s="3" t="str">
        <f t="shared" si="57"/>
        <v>24.3.</v>
      </c>
      <c r="O14" s="3" t="str">
        <f t="shared" si="58"/>
        <v>25.3.</v>
      </c>
      <c r="P14" s="3" t="str">
        <f t="shared" si="58"/>
        <v>26.3.</v>
      </c>
      <c r="Q14" s="3" t="str">
        <f t="shared" si="59"/>
        <v>20</v>
      </c>
      <c r="R14" s="3" t="str">
        <f t="shared" si="60"/>
        <v>21</v>
      </c>
      <c r="S14" s="3" t="str">
        <f t="shared" si="61"/>
        <v>22</v>
      </c>
      <c r="T14" s="3" t="str">
        <f t="shared" si="62"/>
        <v>23</v>
      </c>
      <c r="U14" s="3" t="str">
        <f t="shared" si="63"/>
        <v>24</v>
      </c>
      <c r="V14" s="3" t="str">
        <f t="shared" si="64"/>
        <v>25</v>
      </c>
      <c r="W14" s="3" t="str">
        <f t="shared" si="65"/>
        <v>26</v>
      </c>
      <c r="X14" s="3" t="str">
        <f>VLOOKUP(J14,svatky!$B:$C,2,FALSE)</f>
        <v>Světlana / Světla</v>
      </c>
      <c r="Y14" s="3" t="str">
        <f>VLOOKUP(K14,svatky!$B:$C,2,FALSE)</f>
        <v>Radek</v>
      </c>
      <c r="Z14" s="3" t="str">
        <f>VLOOKUP(L14,svatky!$B:$C,2,FALSE)</f>
        <v>Leona / Lea</v>
      </c>
      <c r="AA14" s="3" t="str">
        <f>VLOOKUP(M14,svatky!$B:$C,2,FALSE)</f>
        <v>Ivona</v>
      </c>
      <c r="AB14" s="3" t="str">
        <f>VLOOKUP(N14,svatky!$B:$C,2,FALSE)</f>
        <v>Gabriel</v>
      </c>
      <c r="AC14" s="3" t="str">
        <f>VLOOKUP(O14,svatky!$B:$C,2,FALSE)</f>
        <v>Marián</v>
      </c>
      <c r="AD14" s="3" t="str">
        <f>VLOOKUP(P14,svatky!$B:$C,2,FALSE)</f>
        <v>Emanuel</v>
      </c>
      <c r="AE14" t="str">
        <f t="shared" si="66"/>
        <v>Březen</v>
      </c>
      <c r="AF14">
        <v>12</v>
      </c>
      <c r="AH14" s="5" t="s">
        <v>503</v>
      </c>
      <c r="AI14" t="str">
        <f t="shared" si="67"/>
        <v>C:\\Users\\kuhn\\Mega\\_Projekty\\_Darky\\diar\\2016\\obrazky\\upravene\\bw\\bw_012a.jpg</v>
      </c>
      <c r="AJ14" t="str">
        <f t="shared" si="68"/>
        <v>C:\\Users\\kuhn\\Mega\\_Projekty\\_Darky\\diar\\2016\\obrazky\\upravene\\bw\\bw_012b.jpg</v>
      </c>
      <c r="AK14" t="str">
        <f t="shared" si="69"/>
        <v>C:\\Users\\kuhn\\Mega\\_Projekty\\_Darky\\diar\\2016\\obrazky\\upravene\\thumbnails\\012.jpg</v>
      </c>
      <c r="AL14" s="7">
        <f t="shared" si="70"/>
        <v>0</v>
      </c>
      <c r="AM14" t="str">
        <f t="shared" si="5"/>
        <v>20th</v>
      </c>
      <c r="AN14" t="str">
        <f t="shared" si="6"/>
        <v>březen</v>
      </c>
      <c r="AO14">
        <f t="shared" si="7"/>
        <v>2017</v>
      </c>
      <c r="AP14" t="str">
        <f t="shared" si="8"/>
        <v>pondělí</v>
      </c>
      <c r="AQ14" s="3">
        <f t="shared" si="71"/>
        <v>42795</v>
      </c>
      <c r="AR14" s="5" t="str">
        <f t="shared" si="9"/>
        <v>∙</v>
      </c>
      <c r="AS14" s="5" t="str">
        <f t="shared" si="10"/>
        <v>∙</v>
      </c>
      <c r="AT14" s="5">
        <f t="shared" si="11"/>
        <v>1</v>
      </c>
      <c r="AU14" s="5">
        <f t="shared" si="12"/>
        <v>2</v>
      </c>
      <c r="AV14" s="5">
        <f t="shared" si="13"/>
        <v>3</v>
      </c>
      <c r="AW14" s="5">
        <f t="shared" si="14"/>
        <v>4</v>
      </c>
      <c r="AX14" s="5">
        <f t="shared" si="15"/>
        <v>5</v>
      </c>
      <c r="AY14" s="5">
        <f t="shared" ref="AY14:BS14" si="118">AX14+1</f>
        <v>6</v>
      </c>
      <c r="AZ14" s="5">
        <f t="shared" si="118"/>
        <v>7</v>
      </c>
      <c r="BA14" s="5">
        <f t="shared" si="118"/>
        <v>8</v>
      </c>
      <c r="BB14" s="5">
        <f t="shared" si="118"/>
        <v>9</v>
      </c>
      <c r="BC14" s="5">
        <f t="shared" si="118"/>
        <v>10</v>
      </c>
      <c r="BD14" s="5">
        <f t="shared" si="118"/>
        <v>11</v>
      </c>
      <c r="BE14" s="5">
        <f t="shared" si="118"/>
        <v>12</v>
      </c>
      <c r="BF14" s="5">
        <f t="shared" si="118"/>
        <v>13</v>
      </c>
      <c r="BG14" s="5">
        <f t="shared" si="118"/>
        <v>14</v>
      </c>
      <c r="BH14" s="5">
        <f t="shared" si="118"/>
        <v>15</v>
      </c>
      <c r="BI14" s="5">
        <f t="shared" si="118"/>
        <v>16</v>
      </c>
      <c r="BJ14" s="5">
        <f t="shared" si="118"/>
        <v>17</v>
      </c>
      <c r="BK14" s="5">
        <f t="shared" si="118"/>
        <v>18</v>
      </c>
      <c r="BL14" s="5">
        <f t="shared" si="118"/>
        <v>19</v>
      </c>
      <c r="BM14" s="5">
        <f t="shared" si="118"/>
        <v>20</v>
      </c>
      <c r="BN14" s="5">
        <f t="shared" si="118"/>
        <v>21</v>
      </c>
      <c r="BO14" s="5">
        <f t="shared" si="118"/>
        <v>22</v>
      </c>
      <c r="BP14" s="5">
        <f t="shared" si="118"/>
        <v>23</v>
      </c>
      <c r="BQ14" s="5">
        <f t="shared" si="118"/>
        <v>24</v>
      </c>
      <c r="BR14" s="5">
        <f t="shared" si="118"/>
        <v>25</v>
      </c>
      <c r="BS14" s="5">
        <f t="shared" si="118"/>
        <v>26</v>
      </c>
      <c r="BT14" s="5">
        <f t="shared" ref="BT14:CB14" si="119">IF(ISERROR(DATEVALUE(BS14+1 &amp; " "&amp;$AN14 &amp; " " &amp; $AO14)),"∙",BS14+1)</f>
        <v>27</v>
      </c>
      <c r="BU14" s="5">
        <f t="shared" si="119"/>
        <v>28</v>
      </c>
      <c r="BV14" s="5">
        <f t="shared" si="119"/>
        <v>29</v>
      </c>
      <c r="BW14" s="5">
        <f t="shared" si="119"/>
        <v>30</v>
      </c>
      <c r="BX14" s="5">
        <f t="shared" si="119"/>
        <v>31</v>
      </c>
      <c r="BY14" s="5" t="str">
        <f t="shared" si="119"/>
        <v>∙</v>
      </c>
      <c r="BZ14" s="5" t="str">
        <f t="shared" si="119"/>
        <v>∙</v>
      </c>
      <c r="CA14" s="5" t="str">
        <f t="shared" si="119"/>
        <v>∙</v>
      </c>
      <c r="CB14" s="5" t="str">
        <f t="shared" si="119"/>
        <v>∙</v>
      </c>
      <c r="CC14" s="5" t="str">
        <f t="shared" si="20"/>
        <v>duben</v>
      </c>
      <c r="CD14" s="3">
        <f t="shared" si="21"/>
        <v>42826</v>
      </c>
      <c r="CE14" s="5" t="str">
        <f t="shared" si="22"/>
        <v>∙</v>
      </c>
      <c r="CF14" s="5" t="str">
        <f t="shared" si="23"/>
        <v>∙</v>
      </c>
      <c r="CG14" s="5" t="str">
        <f t="shared" si="24"/>
        <v>∙</v>
      </c>
      <c r="CH14" s="5" t="str">
        <f t="shared" si="25"/>
        <v>∙</v>
      </c>
      <c r="CI14" s="5" t="str">
        <f t="shared" si="26"/>
        <v>∙</v>
      </c>
      <c r="CJ14" s="5">
        <f t="shared" si="27"/>
        <v>1</v>
      </c>
      <c r="CK14" s="5">
        <f t="shared" si="28"/>
        <v>2</v>
      </c>
      <c r="CL14" s="5">
        <f t="shared" si="74"/>
        <v>3</v>
      </c>
      <c r="CM14" s="5">
        <f t="shared" si="29"/>
        <v>4</v>
      </c>
      <c r="CN14" s="5">
        <f t="shared" si="30"/>
        <v>5</v>
      </c>
      <c r="CO14" s="5">
        <f t="shared" si="31"/>
        <v>6</v>
      </c>
      <c r="CP14" s="5">
        <f t="shared" si="32"/>
        <v>7</v>
      </c>
      <c r="CQ14" s="5">
        <f t="shared" si="33"/>
        <v>8</v>
      </c>
      <c r="CR14" s="5">
        <f t="shared" si="34"/>
        <v>9</v>
      </c>
      <c r="CS14" s="5">
        <f t="shared" si="35"/>
        <v>10</v>
      </c>
      <c r="CT14" s="5">
        <f t="shared" si="36"/>
        <v>11</v>
      </c>
      <c r="CU14" s="5">
        <f t="shared" si="37"/>
        <v>12</v>
      </c>
      <c r="CV14" s="5">
        <f t="shared" si="38"/>
        <v>13</v>
      </c>
      <c r="CW14" s="5">
        <f t="shared" si="39"/>
        <v>14</v>
      </c>
      <c r="CX14" s="5">
        <f t="shared" si="40"/>
        <v>15</v>
      </c>
      <c r="CY14" s="5">
        <f t="shared" si="41"/>
        <v>16</v>
      </c>
      <c r="CZ14" s="5">
        <f t="shared" si="42"/>
        <v>17</v>
      </c>
      <c r="DA14" s="5">
        <f t="shared" si="43"/>
        <v>18</v>
      </c>
      <c r="DB14" s="5">
        <f t="shared" si="44"/>
        <v>19</v>
      </c>
      <c r="DC14" s="5">
        <f t="shared" si="45"/>
        <v>20</v>
      </c>
      <c r="DD14" s="5">
        <f t="shared" si="46"/>
        <v>21</v>
      </c>
      <c r="DE14" s="5">
        <f t="shared" si="47"/>
        <v>22</v>
      </c>
      <c r="DF14" s="5">
        <f t="shared" si="48"/>
        <v>23</v>
      </c>
      <c r="DG14" s="5">
        <f t="shared" ref="DG14:DO14" si="120">IF(ISERROR(DATEVALUE(DF14+1 &amp; " "&amp;$CC14 &amp; " " &amp; $AO14)),"∙",DF14+1)</f>
        <v>24</v>
      </c>
      <c r="DH14" s="5">
        <f t="shared" si="120"/>
        <v>25</v>
      </c>
      <c r="DI14" s="5">
        <f t="shared" si="120"/>
        <v>26</v>
      </c>
      <c r="DJ14" s="5">
        <f t="shared" si="120"/>
        <v>27</v>
      </c>
      <c r="DK14" s="5">
        <f t="shared" si="120"/>
        <v>28</v>
      </c>
      <c r="DL14" s="5">
        <f t="shared" si="120"/>
        <v>29</v>
      </c>
      <c r="DM14" s="5">
        <f t="shared" si="120"/>
        <v>30</v>
      </c>
      <c r="DN14" s="5" t="str">
        <f t="shared" si="120"/>
        <v>∙</v>
      </c>
      <c r="DO14" s="5" t="str">
        <f t="shared" si="120"/>
        <v>∙</v>
      </c>
    </row>
    <row r="15" spans="1:119" x14ac:dyDescent="0.25">
      <c r="A15" s="3">
        <f t="shared" si="76"/>
        <v>42821</v>
      </c>
      <c r="B15" s="3">
        <f t="shared" ref="B15:G15" si="121">A15+1</f>
        <v>42822</v>
      </c>
      <c r="C15" s="3">
        <f t="shared" si="121"/>
        <v>42823</v>
      </c>
      <c r="D15" s="3">
        <f t="shared" si="121"/>
        <v>42824</v>
      </c>
      <c r="E15" s="3">
        <f t="shared" si="121"/>
        <v>42825</v>
      </c>
      <c r="F15" s="3">
        <f t="shared" si="121"/>
        <v>42826</v>
      </c>
      <c r="G15" s="3">
        <f t="shared" si="121"/>
        <v>42827</v>
      </c>
      <c r="H15" s="12" t="str">
        <f t="shared" si="1"/>
        <v>27.3.2017</v>
      </c>
      <c r="I15" s="3" t="str">
        <f t="shared" si="2"/>
        <v>2.4.2017</v>
      </c>
      <c r="J15" s="3" t="str">
        <f t="shared" si="53"/>
        <v>27.3.</v>
      </c>
      <c r="K15" s="3" t="str">
        <f t="shared" si="54"/>
        <v>28.3.</v>
      </c>
      <c r="L15" s="3" t="str">
        <f t="shared" si="55"/>
        <v>29.3.</v>
      </c>
      <c r="M15" s="3" t="str">
        <f t="shared" si="56"/>
        <v>30.3.</v>
      </c>
      <c r="N15" s="3" t="str">
        <f t="shared" si="57"/>
        <v>31.3.</v>
      </c>
      <c r="O15" s="3" t="str">
        <f t="shared" si="58"/>
        <v>1.4.</v>
      </c>
      <c r="P15" s="3" t="str">
        <f t="shared" si="58"/>
        <v>2.4.</v>
      </c>
      <c r="Q15" s="3" t="str">
        <f t="shared" si="59"/>
        <v>27</v>
      </c>
      <c r="R15" s="3" t="str">
        <f t="shared" si="60"/>
        <v>28</v>
      </c>
      <c r="S15" s="3" t="str">
        <f t="shared" si="61"/>
        <v>29</v>
      </c>
      <c r="T15" s="3" t="str">
        <f t="shared" si="62"/>
        <v>30</v>
      </c>
      <c r="U15" s="3" t="str">
        <f t="shared" si="63"/>
        <v>31</v>
      </c>
      <c r="V15" s="3" t="str">
        <f t="shared" si="64"/>
        <v>1</v>
      </c>
      <c r="W15" s="3" t="str">
        <f t="shared" si="65"/>
        <v>2</v>
      </c>
      <c r="X15" s="3" t="str">
        <f>VLOOKUP(J15,svatky!$B:$C,2,FALSE)</f>
        <v>Dita</v>
      </c>
      <c r="Y15" s="3" t="str">
        <f>VLOOKUP(K15,svatky!$B:$C,2,FALSE)</f>
        <v>Soňa</v>
      </c>
      <c r="Z15" s="3" t="str">
        <f>VLOOKUP(L15,svatky!$B:$C,2,FALSE)</f>
        <v>Taťána</v>
      </c>
      <c r="AA15" s="3" t="str">
        <f>VLOOKUP(M15,svatky!$B:$C,2,FALSE)</f>
        <v>Arnošt / Ernest</v>
      </c>
      <c r="AB15" s="3" t="str">
        <f>VLOOKUP(N15,svatky!$B:$C,2,FALSE)</f>
        <v>Kvido</v>
      </c>
      <c r="AC15" s="3" t="str">
        <f>VLOOKUP(O15,svatky!$B:$C,2,FALSE)</f>
        <v>Hugo</v>
      </c>
      <c r="AD15" s="3" t="str">
        <f>VLOOKUP(P15,svatky!$B:$C,2,FALSE)</f>
        <v>Erika</v>
      </c>
      <c r="AE15" t="str">
        <f t="shared" si="66"/>
        <v>Březen</v>
      </c>
      <c r="AF15">
        <v>13</v>
      </c>
      <c r="AH15" s="5" t="s">
        <v>504</v>
      </c>
      <c r="AI15" t="str">
        <f t="shared" si="67"/>
        <v>C:\\Users\\kuhn\\Mega\\_Projekty\\_Darky\\diar\\2016\\obrazky\\upravene\\bw\\bw_013a.jpg</v>
      </c>
      <c r="AJ15" t="str">
        <f t="shared" si="68"/>
        <v>C:\\Users\\kuhn\\Mega\\_Projekty\\_Darky\\diar\\2016\\obrazky\\upravene\\bw\\bw_013b.jpg</v>
      </c>
      <c r="AK15" t="str">
        <f t="shared" si="69"/>
        <v>C:\\Users\\kuhn\\Mega\\_Projekty\\_Darky\\diar\\2016\\obrazky\\upravene\\thumbnails\\013.jpg</v>
      </c>
      <c r="AL15" s="7">
        <f t="shared" si="70"/>
        <v>1</v>
      </c>
      <c r="AM15" t="str">
        <f t="shared" si="5"/>
        <v>27th</v>
      </c>
      <c r="AN15" t="str">
        <f t="shared" si="6"/>
        <v>březen</v>
      </c>
      <c r="AO15">
        <f t="shared" si="7"/>
        <v>2017</v>
      </c>
      <c r="AP15" t="str">
        <f t="shared" si="8"/>
        <v>pondělí</v>
      </c>
      <c r="AQ15" s="3">
        <f t="shared" si="71"/>
        <v>42795</v>
      </c>
      <c r="AR15" s="5" t="str">
        <f t="shared" si="9"/>
        <v>∙</v>
      </c>
      <c r="AS15" s="5" t="str">
        <f t="shared" si="10"/>
        <v>∙</v>
      </c>
      <c r="AT15" s="5">
        <f t="shared" si="11"/>
        <v>1</v>
      </c>
      <c r="AU15" s="5">
        <f t="shared" si="12"/>
        <v>2</v>
      </c>
      <c r="AV15" s="5">
        <f t="shared" si="13"/>
        <v>3</v>
      </c>
      <c r="AW15" s="5">
        <f t="shared" si="14"/>
        <v>4</v>
      </c>
      <c r="AX15" s="5">
        <f t="shared" si="15"/>
        <v>5</v>
      </c>
      <c r="AY15" s="5">
        <f t="shared" ref="AY15:BS15" si="122">AX15+1</f>
        <v>6</v>
      </c>
      <c r="AZ15" s="5">
        <f t="shared" si="122"/>
        <v>7</v>
      </c>
      <c r="BA15" s="5">
        <f t="shared" si="122"/>
        <v>8</v>
      </c>
      <c r="BB15" s="5">
        <f t="shared" si="122"/>
        <v>9</v>
      </c>
      <c r="BC15" s="5">
        <f t="shared" si="122"/>
        <v>10</v>
      </c>
      <c r="BD15" s="5">
        <f t="shared" si="122"/>
        <v>11</v>
      </c>
      <c r="BE15" s="5">
        <f t="shared" si="122"/>
        <v>12</v>
      </c>
      <c r="BF15" s="5">
        <f t="shared" si="122"/>
        <v>13</v>
      </c>
      <c r="BG15" s="5">
        <f t="shared" si="122"/>
        <v>14</v>
      </c>
      <c r="BH15" s="5">
        <f t="shared" si="122"/>
        <v>15</v>
      </c>
      <c r="BI15" s="5">
        <f t="shared" si="122"/>
        <v>16</v>
      </c>
      <c r="BJ15" s="5">
        <f t="shared" si="122"/>
        <v>17</v>
      </c>
      <c r="BK15" s="5">
        <f t="shared" si="122"/>
        <v>18</v>
      </c>
      <c r="BL15" s="5">
        <f t="shared" si="122"/>
        <v>19</v>
      </c>
      <c r="BM15" s="5">
        <f t="shared" si="122"/>
        <v>20</v>
      </c>
      <c r="BN15" s="5">
        <f t="shared" si="122"/>
        <v>21</v>
      </c>
      <c r="BO15" s="5">
        <f t="shared" si="122"/>
        <v>22</v>
      </c>
      <c r="BP15" s="5">
        <f t="shared" si="122"/>
        <v>23</v>
      </c>
      <c r="BQ15" s="5">
        <f t="shared" si="122"/>
        <v>24</v>
      </c>
      <c r="BR15" s="5">
        <f t="shared" si="122"/>
        <v>25</v>
      </c>
      <c r="BS15" s="5">
        <f t="shared" si="122"/>
        <v>26</v>
      </c>
      <c r="BT15" s="5">
        <f t="shared" ref="BT15:CB15" si="123">IF(ISERROR(DATEVALUE(BS15+1 &amp; " "&amp;$AN15 &amp; " " &amp; $AO15)),"∙",BS15+1)</f>
        <v>27</v>
      </c>
      <c r="BU15" s="5">
        <f t="shared" si="123"/>
        <v>28</v>
      </c>
      <c r="BV15" s="5">
        <f t="shared" si="123"/>
        <v>29</v>
      </c>
      <c r="BW15" s="5">
        <f t="shared" si="123"/>
        <v>30</v>
      </c>
      <c r="BX15" s="5">
        <f t="shared" si="123"/>
        <v>31</v>
      </c>
      <c r="BY15" s="5" t="str">
        <f t="shared" si="123"/>
        <v>∙</v>
      </c>
      <c r="BZ15" s="5" t="str">
        <f t="shared" si="123"/>
        <v>∙</v>
      </c>
      <c r="CA15" s="5" t="str">
        <f t="shared" si="123"/>
        <v>∙</v>
      </c>
      <c r="CB15" s="5" t="str">
        <f t="shared" si="123"/>
        <v>∙</v>
      </c>
      <c r="CC15" s="5" t="str">
        <f t="shared" si="20"/>
        <v>duben</v>
      </c>
      <c r="CD15" s="3">
        <f t="shared" si="21"/>
        <v>42826</v>
      </c>
      <c r="CE15" s="5" t="str">
        <f t="shared" si="22"/>
        <v>∙</v>
      </c>
      <c r="CF15" s="5" t="str">
        <f t="shared" si="23"/>
        <v>∙</v>
      </c>
      <c r="CG15" s="5" t="str">
        <f t="shared" si="24"/>
        <v>∙</v>
      </c>
      <c r="CH15" s="5" t="str">
        <f t="shared" si="25"/>
        <v>∙</v>
      </c>
      <c r="CI15" s="5" t="str">
        <f t="shared" si="26"/>
        <v>∙</v>
      </c>
      <c r="CJ15" s="5">
        <f t="shared" si="27"/>
        <v>1</v>
      </c>
      <c r="CK15" s="5">
        <f t="shared" si="28"/>
        <v>2</v>
      </c>
      <c r="CL15" s="5">
        <f t="shared" si="74"/>
        <v>3</v>
      </c>
      <c r="CM15" s="5">
        <f t="shared" si="29"/>
        <v>4</v>
      </c>
      <c r="CN15" s="5">
        <f t="shared" si="30"/>
        <v>5</v>
      </c>
      <c r="CO15" s="5">
        <f t="shared" si="31"/>
        <v>6</v>
      </c>
      <c r="CP15" s="5">
        <f t="shared" si="32"/>
        <v>7</v>
      </c>
      <c r="CQ15" s="5">
        <f t="shared" si="33"/>
        <v>8</v>
      </c>
      <c r="CR15" s="5">
        <f t="shared" si="34"/>
        <v>9</v>
      </c>
      <c r="CS15" s="5">
        <f t="shared" si="35"/>
        <v>10</v>
      </c>
      <c r="CT15" s="5">
        <f t="shared" si="36"/>
        <v>11</v>
      </c>
      <c r="CU15" s="5">
        <f t="shared" si="37"/>
        <v>12</v>
      </c>
      <c r="CV15" s="5">
        <f t="shared" si="38"/>
        <v>13</v>
      </c>
      <c r="CW15" s="5">
        <f t="shared" si="39"/>
        <v>14</v>
      </c>
      <c r="CX15" s="5">
        <f t="shared" si="40"/>
        <v>15</v>
      </c>
      <c r="CY15" s="5">
        <f t="shared" si="41"/>
        <v>16</v>
      </c>
      <c r="CZ15" s="5">
        <f t="shared" si="42"/>
        <v>17</v>
      </c>
      <c r="DA15" s="5">
        <f t="shared" si="43"/>
        <v>18</v>
      </c>
      <c r="DB15" s="5">
        <f t="shared" si="44"/>
        <v>19</v>
      </c>
      <c r="DC15" s="5">
        <f t="shared" si="45"/>
        <v>20</v>
      </c>
      <c r="DD15" s="5">
        <f t="shared" si="46"/>
        <v>21</v>
      </c>
      <c r="DE15" s="5">
        <f t="shared" si="47"/>
        <v>22</v>
      </c>
      <c r="DF15" s="5">
        <f t="shared" si="48"/>
        <v>23</v>
      </c>
      <c r="DG15" s="5">
        <f t="shared" ref="DG15:DO15" si="124">IF(ISERROR(DATEVALUE(DF15+1 &amp; " "&amp;$CC15 &amp; " " &amp; $AO15)),"∙",DF15+1)</f>
        <v>24</v>
      </c>
      <c r="DH15" s="5">
        <f t="shared" si="124"/>
        <v>25</v>
      </c>
      <c r="DI15" s="5">
        <f t="shared" si="124"/>
        <v>26</v>
      </c>
      <c r="DJ15" s="5">
        <f t="shared" si="124"/>
        <v>27</v>
      </c>
      <c r="DK15" s="5">
        <f t="shared" si="124"/>
        <v>28</v>
      </c>
      <c r="DL15" s="5">
        <f t="shared" si="124"/>
        <v>29</v>
      </c>
      <c r="DM15" s="5">
        <f t="shared" si="124"/>
        <v>30</v>
      </c>
      <c r="DN15" s="5" t="str">
        <f t="shared" si="124"/>
        <v>∙</v>
      </c>
      <c r="DO15" s="5" t="str">
        <f t="shared" si="124"/>
        <v>∙</v>
      </c>
    </row>
    <row r="16" spans="1:119" x14ac:dyDescent="0.25">
      <c r="A16" s="3">
        <f t="shared" si="76"/>
        <v>42828</v>
      </c>
      <c r="B16" s="3">
        <f t="shared" ref="B16:G16" si="125">A16+1</f>
        <v>42829</v>
      </c>
      <c r="C16" s="3">
        <f t="shared" si="125"/>
        <v>42830</v>
      </c>
      <c r="D16" s="3">
        <f t="shared" si="125"/>
        <v>42831</v>
      </c>
      <c r="E16" s="3">
        <f t="shared" si="125"/>
        <v>42832</v>
      </c>
      <c r="F16" s="3">
        <f t="shared" si="125"/>
        <v>42833</v>
      </c>
      <c r="G16" s="3">
        <f t="shared" si="125"/>
        <v>42834</v>
      </c>
      <c r="H16" s="12" t="str">
        <f t="shared" si="1"/>
        <v>3.4.2017</v>
      </c>
      <c r="I16" s="3" t="str">
        <f t="shared" si="2"/>
        <v>9.4.2017</v>
      </c>
      <c r="J16" s="3" t="str">
        <f t="shared" si="53"/>
        <v>3.4.</v>
      </c>
      <c r="K16" s="3" t="str">
        <f t="shared" si="54"/>
        <v>4.4.</v>
      </c>
      <c r="L16" s="3" t="str">
        <f t="shared" si="55"/>
        <v>5.4.</v>
      </c>
      <c r="M16" s="3" t="str">
        <f t="shared" si="56"/>
        <v>6.4.</v>
      </c>
      <c r="N16" s="3" t="str">
        <f t="shared" si="57"/>
        <v>7.4.</v>
      </c>
      <c r="O16" s="3" t="str">
        <f t="shared" si="58"/>
        <v>8.4.</v>
      </c>
      <c r="P16" s="3" t="str">
        <f t="shared" si="58"/>
        <v>9.4.</v>
      </c>
      <c r="Q16" s="3" t="str">
        <f t="shared" si="59"/>
        <v>3</v>
      </c>
      <c r="R16" s="3" t="str">
        <f t="shared" si="60"/>
        <v>4</v>
      </c>
      <c r="S16" s="3" t="str">
        <f t="shared" si="61"/>
        <v>5</v>
      </c>
      <c r="T16" s="3" t="str">
        <f t="shared" si="62"/>
        <v>6</v>
      </c>
      <c r="U16" s="3" t="str">
        <f t="shared" si="63"/>
        <v>7</v>
      </c>
      <c r="V16" s="3" t="str">
        <f t="shared" si="64"/>
        <v>8</v>
      </c>
      <c r="W16" s="3" t="str">
        <f t="shared" si="65"/>
        <v>9</v>
      </c>
      <c r="X16" s="3" t="str">
        <f>VLOOKUP(J16,svatky!$B:$C,2,FALSE)</f>
        <v>Richard</v>
      </c>
      <c r="Y16" s="3" t="str">
        <f>VLOOKUP(K16,svatky!$B:$C,2,FALSE)</f>
        <v>Ivana</v>
      </c>
      <c r="Z16" s="3" t="str">
        <f>VLOOKUP(L16,svatky!$B:$C,2,FALSE)</f>
        <v>Miroslava / Mirka</v>
      </c>
      <c r="AA16" s="3" t="str">
        <f>VLOOKUP(M16,svatky!$B:$C,2,FALSE)</f>
        <v>Vendula / Venuše</v>
      </c>
      <c r="AB16" s="3" t="str">
        <f>VLOOKUP(N16,svatky!$B:$C,2,FALSE)</f>
        <v>Heřman / Hermína</v>
      </c>
      <c r="AC16" s="3" t="str">
        <f>VLOOKUP(O16,svatky!$B:$C,2,FALSE)</f>
        <v>Ema</v>
      </c>
      <c r="AD16" s="3" t="str">
        <f>VLOOKUP(P16,svatky!$B:$C,2,FALSE)</f>
        <v>Dušan</v>
      </c>
      <c r="AE16" t="str">
        <f t="shared" si="66"/>
        <v>Duben</v>
      </c>
      <c r="AF16">
        <v>14</v>
      </c>
      <c r="AH16" s="5" t="s">
        <v>505</v>
      </c>
      <c r="AI16" t="str">
        <f t="shared" si="67"/>
        <v>C:\\Users\\kuhn\\Mega\\_Projekty\\_Darky\\diar\\2016\\obrazky\\upravene\\bw\\bw_014a.jpg</v>
      </c>
      <c r="AJ16" t="str">
        <f t="shared" si="68"/>
        <v>C:\\Users\\kuhn\\Mega\\_Projekty\\_Darky\\diar\\2016\\obrazky\\upravene\\bw\\bw_014b.jpg</v>
      </c>
      <c r="AK16" t="str">
        <f t="shared" si="69"/>
        <v>C:\\Users\\kuhn\\Mega\\_Projekty\\_Darky\\diar\\2016\\obrazky\\upravene\\thumbnails\\014.jpg</v>
      </c>
      <c r="AL16" s="7">
        <f t="shared" si="70"/>
        <v>0</v>
      </c>
      <c r="AM16" t="str">
        <f t="shared" si="5"/>
        <v>3rd</v>
      </c>
      <c r="AN16" t="str">
        <f t="shared" si="6"/>
        <v>duben</v>
      </c>
      <c r="AO16">
        <f t="shared" si="7"/>
        <v>2017</v>
      </c>
      <c r="AP16" t="str">
        <f t="shared" si="8"/>
        <v>pondělí</v>
      </c>
      <c r="AQ16" s="3">
        <f t="shared" si="71"/>
        <v>42826</v>
      </c>
      <c r="AR16" s="5" t="str">
        <f t="shared" si="9"/>
        <v>∙</v>
      </c>
      <c r="AS16" s="5" t="str">
        <f t="shared" si="10"/>
        <v>∙</v>
      </c>
      <c r="AT16" s="5" t="str">
        <f t="shared" si="11"/>
        <v>∙</v>
      </c>
      <c r="AU16" s="5" t="str">
        <f t="shared" si="12"/>
        <v>∙</v>
      </c>
      <c r="AV16" s="5" t="str">
        <f t="shared" si="13"/>
        <v>∙</v>
      </c>
      <c r="AW16" s="5">
        <f t="shared" si="14"/>
        <v>1</v>
      </c>
      <c r="AX16" s="5">
        <f t="shared" si="15"/>
        <v>2</v>
      </c>
      <c r="AY16" s="5">
        <f t="shared" ref="AY16:BS16" si="126">AX16+1</f>
        <v>3</v>
      </c>
      <c r="AZ16" s="5">
        <f t="shared" si="126"/>
        <v>4</v>
      </c>
      <c r="BA16" s="5">
        <f t="shared" si="126"/>
        <v>5</v>
      </c>
      <c r="BB16" s="5">
        <f t="shared" si="126"/>
        <v>6</v>
      </c>
      <c r="BC16" s="5">
        <f t="shared" si="126"/>
        <v>7</v>
      </c>
      <c r="BD16" s="5">
        <f t="shared" si="126"/>
        <v>8</v>
      </c>
      <c r="BE16" s="5">
        <f t="shared" si="126"/>
        <v>9</v>
      </c>
      <c r="BF16" s="5">
        <f t="shared" si="126"/>
        <v>10</v>
      </c>
      <c r="BG16" s="5">
        <f t="shared" si="126"/>
        <v>11</v>
      </c>
      <c r="BH16" s="5">
        <f t="shared" si="126"/>
        <v>12</v>
      </c>
      <c r="BI16" s="5">
        <f t="shared" si="126"/>
        <v>13</v>
      </c>
      <c r="BJ16" s="5">
        <f t="shared" si="126"/>
        <v>14</v>
      </c>
      <c r="BK16" s="5">
        <f t="shared" si="126"/>
        <v>15</v>
      </c>
      <c r="BL16" s="5">
        <f t="shared" si="126"/>
        <v>16</v>
      </c>
      <c r="BM16" s="5">
        <f t="shared" si="126"/>
        <v>17</v>
      </c>
      <c r="BN16" s="5">
        <f t="shared" si="126"/>
        <v>18</v>
      </c>
      <c r="BO16" s="5">
        <f t="shared" si="126"/>
        <v>19</v>
      </c>
      <c r="BP16" s="5">
        <f t="shared" si="126"/>
        <v>20</v>
      </c>
      <c r="BQ16" s="5">
        <f t="shared" si="126"/>
        <v>21</v>
      </c>
      <c r="BR16" s="5">
        <f t="shared" si="126"/>
        <v>22</v>
      </c>
      <c r="BS16" s="5">
        <f t="shared" si="126"/>
        <v>23</v>
      </c>
      <c r="BT16" s="5">
        <f t="shared" ref="BT16:CB16" si="127">IF(ISERROR(DATEVALUE(BS16+1 &amp; " "&amp;$AN16 &amp; " " &amp; $AO16)),"∙",BS16+1)</f>
        <v>24</v>
      </c>
      <c r="BU16" s="5">
        <f t="shared" si="127"/>
        <v>25</v>
      </c>
      <c r="BV16" s="5">
        <f t="shared" si="127"/>
        <v>26</v>
      </c>
      <c r="BW16" s="5">
        <f t="shared" si="127"/>
        <v>27</v>
      </c>
      <c r="BX16" s="5">
        <f t="shared" si="127"/>
        <v>28</v>
      </c>
      <c r="BY16" s="5">
        <f t="shared" si="127"/>
        <v>29</v>
      </c>
      <c r="BZ16" s="5">
        <f t="shared" si="127"/>
        <v>30</v>
      </c>
      <c r="CA16" s="5" t="str">
        <f t="shared" si="127"/>
        <v>∙</v>
      </c>
      <c r="CB16" s="5" t="str">
        <f t="shared" si="127"/>
        <v>∙</v>
      </c>
      <c r="CC16" s="5" t="str">
        <f t="shared" si="20"/>
        <v>květen</v>
      </c>
      <c r="CD16" s="3">
        <f t="shared" si="21"/>
        <v>42856</v>
      </c>
      <c r="CE16" s="5">
        <f t="shared" si="22"/>
        <v>1</v>
      </c>
      <c r="CF16" s="5">
        <f t="shared" si="23"/>
        <v>2</v>
      </c>
      <c r="CG16" s="5">
        <f t="shared" si="24"/>
        <v>3</v>
      </c>
      <c r="CH16" s="5">
        <f t="shared" si="25"/>
        <v>4</v>
      </c>
      <c r="CI16" s="5">
        <f t="shared" si="26"/>
        <v>5</v>
      </c>
      <c r="CJ16" s="5">
        <f t="shared" si="27"/>
        <v>6</v>
      </c>
      <c r="CK16" s="5">
        <f t="shared" si="28"/>
        <v>7</v>
      </c>
      <c r="CL16" s="5">
        <f t="shared" si="74"/>
        <v>8</v>
      </c>
      <c r="CM16" s="5">
        <f t="shared" si="29"/>
        <v>9</v>
      </c>
      <c r="CN16" s="5">
        <f t="shared" si="30"/>
        <v>10</v>
      </c>
      <c r="CO16" s="5">
        <f t="shared" si="31"/>
        <v>11</v>
      </c>
      <c r="CP16" s="5">
        <f t="shared" si="32"/>
        <v>12</v>
      </c>
      <c r="CQ16" s="5">
        <f t="shared" si="33"/>
        <v>13</v>
      </c>
      <c r="CR16" s="5">
        <f t="shared" si="34"/>
        <v>14</v>
      </c>
      <c r="CS16" s="5">
        <f t="shared" si="35"/>
        <v>15</v>
      </c>
      <c r="CT16" s="5">
        <f t="shared" si="36"/>
        <v>16</v>
      </c>
      <c r="CU16" s="5">
        <f t="shared" si="37"/>
        <v>17</v>
      </c>
      <c r="CV16" s="5">
        <f t="shared" si="38"/>
        <v>18</v>
      </c>
      <c r="CW16" s="5">
        <f t="shared" si="39"/>
        <v>19</v>
      </c>
      <c r="CX16" s="5">
        <f t="shared" si="40"/>
        <v>20</v>
      </c>
      <c r="CY16" s="5">
        <f t="shared" si="41"/>
        <v>21</v>
      </c>
      <c r="CZ16" s="5">
        <f t="shared" si="42"/>
        <v>22</v>
      </c>
      <c r="DA16" s="5">
        <f t="shared" si="43"/>
        <v>23</v>
      </c>
      <c r="DB16" s="5">
        <f t="shared" si="44"/>
        <v>24</v>
      </c>
      <c r="DC16" s="5">
        <f t="shared" si="45"/>
        <v>25</v>
      </c>
      <c r="DD16" s="5">
        <f t="shared" si="46"/>
        <v>26</v>
      </c>
      <c r="DE16" s="5">
        <f t="shared" si="47"/>
        <v>27</v>
      </c>
      <c r="DF16" s="5">
        <f t="shared" si="48"/>
        <v>28</v>
      </c>
      <c r="DG16" s="5">
        <f t="shared" ref="DG16:DO16" si="128">IF(ISERROR(DATEVALUE(DF16+1 &amp; " "&amp;$CC16 &amp; " " &amp; $AO16)),"∙",DF16+1)</f>
        <v>29</v>
      </c>
      <c r="DH16" s="5">
        <f t="shared" si="128"/>
        <v>30</v>
      </c>
      <c r="DI16" s="5">
        <f t="shared" si="128"/>
        <v>31</v>
      </c>
      <c r="DJ16" s="5" t="str">
        <f t="shared" si="128"/>
        <v>∙</v>
      </c>
      <c r="DK16" s="5" t="str">
        <f t="shared" si="128"/>
        <v>∙</v>
      </c>
      <c r="DL16" s="5" t="str">
        <f t="shared" si="128"/>
        <v>∙</v>
      </c>
      <c r="DM16" s="5" t="str">
        <f t="shared" si="128"/>
        <v>∙</v>
      </c>
      <c r="DN16" s="5" t="str">
        <f t="shared" si="128"/>
        <v>∙</v>
      </c>
      <c r="DO16" s="5" t="str">
        <f t="shared" si="128"/>
        <v>∙</v>
      </c>
    </row>
    <row r="17" spans="1:119" x14ac:dyDescent="0.25">
      <c r="A17" s="3">
        <f t="shared" si="76"/>
        <v>42835</v>
      </c>
      <c r="B17" s="3">
        <f t="shared" ref="B17:G17" si="129">A17+1</f>
        <v>42836</v>
      </c>
      <c r="C17" s="3">
        <f t="shared" si="129"/>
        <v>42837</v>
      </c>
      <c r="D17" s="3">
        <f t="shared" si="129"/>
        <v>42838</v>
      </c>
      <c r="E17" s="3">
        <f t="shared" si="129"/>
        <v>42839</v>
      </c>
      <c r="F17" s="3">
        <f t="shared" si="129"/>
        <v>42840</v>
      </c>
      <c r="G17" s="3">
        <f t="shared" si="129"/>
        <v>42841</v>
      </c>
      <c r="H17" s="12" t="str">
        <f t="shared" si="1"/>
        <v>10.4.2017</v>
      </c>
      <c r="I17" s="3" t="str">
        <f t="shared" si="2"/>
        <v>16.4.2017</v>
      </c>
      <c r="J17" s="3" t="str">
        <f t="shared" si="53"/>
        <v>10.4.</v>
      </c>
      <c r="K17" s="3" t="str">
        <f t="shared" si="54"/>
        <v>11.4.</v>
      </c>
      <c r="L17" s="3" t="str">
        <f t="shared" si="55"/>
        <v>12.4.</v>
      </c>
      <c r="M17" s="3" t="str">
        <f t="shared" si="56"/>
        <v>13.4.</v>
      </c>
      <c r="N17" s="3" t="str">
        <f t="shared" si="57"/>
        <v>14.4.</v>
      </c>
      <c r="O17" s="3" t="str">
        <f t="shared" si="58"/>
        <v>15.4.</v>
      </c>
      <c r="P17" s="3" t="str">
        <f t="shared" si="58"/>
        <v>16.4.</v>
      </c>
      <c r="Q17" s="3" t="str">
        <f t="shared" si="59"/>
        <v>10</v>
      </c>
      <c r="R17" s="3" t="str">
        <f t="shared" si="60"/>
        <v>11</v>
      </c>
      <c r="S17" s="3" t="str">
        <f t="shared" si="61"/>
        <v>12</v>
      </c>
      <c r="T17" s="3" t="str">
        <f t="shared" si="62"/>
        <v>13</v>
      </c>
      <c r="U17" s="3" t="str">
        <f t="shared" si="63"/>
        <v>14</v>
      </c>
      <c r="V17" s="3" t="str">
        <f t="shared" si="64"/>
        <v>15</v>
      </c>
      <c r="W17" s="3" t="str">
        <f t="shared" si="65"/>
        <v>16</v>
      </c>
      <c r="X17" s="3" t="str">
        <f>VLOOKUP(J17,svatky!$B:$C,2,FALSE)</f>
        <v>Darja</v>
      </c>
      <c r="Y17" s="3" t="str">
        <f>VLOOKUP(K17,svatky!$B:$C,2,FALSE)</f>
        <v>Izabela</v>
      </c>
      <c r="Z17" s="3" t="str">
        <f>VLOOKUP(L17,svatky!$B:$C,2,FALSE)</f>
        <v>Julius</v>
      </c>
      <c r="AA17" s="3" t="str">
        <f>VLOOKUP(M17,svatky!$B:$C,2,FALSE)</f>
        <v>Aleš</v>
      </c>
      <c r="AB17" s="3" t="str">
        <f>VLOOKUP(N17,svatky!$B:$C,2,FALSE)</f>
        <v>Vincenc</v>
      </c>
      <c r="AC17" s="3" t="str">
        <f>VLOOKUP(O17,svatky!$B:$C,2,FALSE)</f>
        <v>Anastázie</v>
      </c>
      <c r="AD17" s="3" t="str">
        <f>VLOOKUP(P17,svatky!$B:$C,2,FALSE)</f>
        <v>Irena</v>
      </c>
      <c r="AE17" t="str">
        <f t="shared" si="66"/>
        <v>Duben</v>
      </c>
      <c r="AF17">
        <v>15</v>
      </c>
      <c r="AH17" s="5" t="s">
        <v>506</v>
      </c>
      <c r="AI17" t="str">
        <f t="shared" si="67"/>
        <v>C:\\Users\\kuhn\\Mega\\_Projekty\\_Darky\\diar\\2016\\obrazky\\upravene\\bw\\bw_015a.jpg</v>
      </c>
      <c r="AJ17" t="str">
        <f t="shared" si="68"/>
        <v>C:\\Users\\kuhn\\Mega\\_Projekty\\_Darky\\diar\\2016\\obrazky\\upravene\\bw\\bw_015b.jpg</v>
      </c>
      <c r="AK17" t="str">
        <f t="shared" si="69"/>
        <v>C:\\Users\\kuhn\\Mega\\_Projekty\\_Darky\\diar\\2016\\obrazky\\upravene\\thumbnails\\015.jpg</v>
      </c>
      <c r="AL17" s="7">
        <f t="shared" si="70"/>
        <v>0</v>
      </c>
      <c r="AM17" t="str">
        <f t="shared" si="5"/>
        <v>10th</v>
      </c>
      <c r="AN17" t="str">
        <f t="shared" si="6"/>
        <v>duben</v>
      </c>
      <c r="AO17">
        <f t="shared" si="7"/>
        <v>2017</v>
      </c>
      <c r="AP17" t="str">
        <f t="shared" si="8"/>
        <v>pondělí</v>
      </c>
      <c r="AQ17" s="3">
        <f t="shared" si="71"/>
        <v>42826</v>
      </c>
      <c r="AR17" s="5" t="str">
        <f t="shared" si="9"/>
        <v>∙</v>
      </c>
      <c r="AS17" s="5" t="str">
        <f t="shared" si="10"/>
        <v>∙</v>
      </c>
      <c r="AT17" s="5" t="str">
        <f t="shared" si="11"/>
        <v>∙</v>
      </c>
      <c r="AU17" s="5" t="str">
        <f t="shared" si="12"/>
        <v>∙</v>
      </c>
      <c r="AV17" s="5" t="str">
        <f t="shared" si="13"/>
        <v>∙</v>
      </c>
      <c r="AW17" s="5">
        <f t="shared" si="14"/>
        <v>1</v>
      </c>
      <c r="AX17" s="5">
        <f t="shared" si="15"/>
        <v>2</v>
      </c>
      <c r="AY17" s="5">
        <f t="shared" ref="AY17:BS17" si="130">AX17+1</f>
        <v>3</v>
      </c>
      <c r="AZ17" s="5">
        <f t="shared" si="130"/>
        <v>4</v>
      </c>
      <c r="BA17" s="5">
        <f t="shared" si="130"/>
        <v>5</v>
      </c>
      <c r="BB17" s="5">
        <f t="shared" si="130"/>
        <v>6</v>
      </c>
      <c r="BC17" s="5">
        <f t="shared" si="130"/>
        <v>7</v>
      </c>
      <c r="BD17" s="5">
        <f t="shared" si="130"/>
        <v>8</v>
      </c>
      <c r="BE17" s="5">
        <f t="shared" si="130"/>
        <v>9</v>
      </c>
      <c r="BF17" s="5">
        <f t="shared" si="130"/>
        <v>10</v>
      </c>
      <c r="BG17" s="5">
        <f t="shared" si="130"/>
        <v>11</v>
      </c>
      <c r="BH17" s="5">
        <f t="shared" si="130"/>
        <v>12</v>
      </c>
      <c r="BI17" s="5">
        <f t="shared" si="130"/>
        <v>13</v>
      </c>
      <c r="BJ17" s="5">
        <f t="shared" si="130"/>
        <v>14</v>
      </c>
      <c r="BK17" s="5">
        <f t="shared" si="130"/>
        <v>15</v>
      </c>
      <c r="BL17" s="5">
        <f t="shared" si="130"/>
        <v>16</v>
      </c>
      <c r="BM17" s="5">
        <f t="shared" si="130"/>
        <v>17</v>
      </c>
      <c r="BN17" s="5">
        <f t="shared" si="130"/>
        <v>18</v>
      </c>
      <c r="BO17" s="5">
        <f t="shared" si="130"/>
        <v>19</v>
      </c>
      <c r="BP17" s="5">
        <f t="shared" si="130"/>
        <v>20</v>
      </c>
      <c r="BQ17" s="5">
        <f t="shared" si="130"/>
        <v>21</v>
      </c>
      <c r="BR17" s="5">
        <f t="shared" si="130"/>
        <v>22</v>
      </c>
      <c r="BS17" s="5">
        <f t="shared" si="130"/>
        <v>23</v>
      </c>
      <c r="BT17" s="5">
        <f t="shared" ref="BT17:CB17" si="131">IF(ISERROR(DATEVALUE(BS17+1 &amp; " "&amp;$AN17 &amp; " " &amp; $AO17)),"∙",BS17+1)</f>
        <v>24</v>
      </c>
      <c r="BU17" s="5">
        <f t="shared" si="131"/>
        <v>25</v>
      </c>
      <c r="BV17" s="5">
        <f t="shared" si="131"/>
        <v>26</v>
      </c>
      <c r="BW17" s="5">
        <f t="shared" si="131"/>
        <v>27</v>
      </c>
      <c r="BX17" s="5">
        <f t="shared" si="131"/>
        <v>28</v>
      </c>
      <c r="BY17" s="5">
        <f t="shared" si="131"/>
        <v>29</v>
      </c>
      <c r="BZ17" s="5">
        <f t="shared" si="131"/>
        <v>30</v>
      </c>
      <c r="CA17" s="5" t="str">
        <f t="shared" si="131"/>
        <v>∙</v>
      </c>
      <c r="CB17" s="5" t="str">
        <f t="shared" si="131"/>
        <v>∙</v>
      </c>
      <c r="CC17" s="5" t="str">
        <f t="shared" si="20"/>
        <v>květen</v>
      </c>
      <c r="CD17" s="3">
        <f t="shared" si="21"/>
        <v>42856</v>
      </c>
      <c r="CE17" s="5">
        <f t="shared" si="22"/>
        <v>1</v>
      </c>
      <c r="CF17" s="5">
        <f t="shared" si="23"/>
        <v>2</v>
      </c>
      <c r="CG17" s="5">
        <f t="shared" si="24"/>
        <v>3</v>
      </c>
      <c r="CH17" s="5">
        <f t="shared" si="25"/>
        <v>4</v>
      </c>
      <c r="CI17" s="5">
        <f t="shared" si="26"/>
        <v>5</v>
      </c>
      <c r="CJ17" s="5">
        <f t="shared" si="27"/>
        <v>6</v>
      </c>
      <c r="CK17" s="5">
        <f t="shared" si="28"/>
        <v>7</v>
      </c>
      <c r="CL17" s="5">
        <f t="shared" si="74"/>
        <v>8</v>
      </c>
      <c r="CM17" s="5">
        <f t="shared" si="29"/>
        <v>9</v>
      </c>
      <c r="CN17" s="5">
        <f t="shared" si="30"/>
        <v>10</v>
      </c>
      <c r="CO17" s="5">
        <f t="shared" si="31"/>
        <v>11</v>
      </c>
      <c r="CP17" s="5">
        <f t="shared" si="32"/>
        <v>12</v>
      </c>
      <c r="CQ17" s="5">
        <f t="shared" si="33"/>
        <v>13</v>
      </c>
      <c r="CR17" s="5">
        <f t="shared" si="34"/>
        <v>14</v>
      </c>
      <c r="CS17" s="5">
        <f t="shared" si="35"/>
        <v>15</v>
      </c>
      <c r="CT17" s="5">
        <f t="shared" si="36"/>
        <v>16</v>
      </c>
      <c r="CU17" s="5">
        <f t="shared" si="37"/>
        <v>17</v>
      </c>
      <c r="CV17" s="5">
        <f t="shared" si="38"/>
        <v>18</v>
      </c>
      <c r="CW17" s="5">
        <f t="shared" si="39"/>
        <v>19</v>
      </c>
      <c r="CX17" s="5">
        <f t="shared" si="40"/>
        <v>20</v>
      </c>
      <c r="CY17" s="5">
        <f t="shared" si="41"/>
        <v>21</v>
      </c>
      <c r="CZ17" s="5">
        <f t="shared" si="42"/>
        <v>22</v>
      </c>
      <c r="DA17" s="5">
        <f t="shared" si="43"/>
        <v>23</v>
      </c>
      <c r="DB17" s="5">
        <f t="shared" si="44"/>
        <v>24</v>
      </c>
      <c r="DC17" s="5">
        <f t="shared" si="45"/>
        <v>25</v>
      </c>
      <c r="DD17" s="5">
        <f t="shared" si="46"/>
        <v>26</v>
      </c>
      <c r="DE17" s="5">
        <f t="shared" si="47"/>
        <v>27</v>
      </c>
      <c r="DF17" s="5">
        <f t="shared" si="48"/>
        <v>28</v>
      </c>
      <c r="DG17" s="5">
        <f t="shared" ref="DG17:DO17" si="132">IF(ISERROR(DATEVALUE(DF17+1 &amp; " "&amp;$CC17 &amp; " " &amp; $AO17)),"∙",DF17+1)</f>
        <v>29</v>
      </c>
      <c r="DH17" s="5">
        <f t="shared" si="132"/>
        <v>30</v>
      </c>
      <c r="DI17" s="5">
        <f t="shared" si="132"/>
        <v>31</v>
      </c>
      <c r="DJ17" s="5" t="str">
        <f t="shared" si="132"/>
        <v>∙</v>
      </c>
      <c r="DK17" s="5" t="str">
        <f t="shared" si="132"/>
        <v>∙</v>
      </c>
      <c r="DL17" s="5" t="str">
        <f t="shared" si="132"/>
        <v>∙</v>
      </c>
      <c r="DM17" s="5" t="str">
        <f t="shared" si="132"/>
        <v>∙</v>
      </c>
      <c r="DN17" s="5" t="str">
        <f t="shared" si="132"/>
        <v>∙</v>
      </c>
      <c r="DO17" s="5" t="str">
        <f t="shared" si="132"/>
        <v>∙</v>
      </c>
    </row>
    <row r="18" spans="1:119" x14ac:dyDescent="0.25">
      <c r="A18" s="3">
        <f t="shared" si="76"/>
        <v>42842</v>
      </c>
      <c r="B18" s="3">
        <f t="shared" ref="B18:G18" si="133">A18+1</f>
        <v>42843</v>
      </c>
      <c r="C18" s="3">
        <f t="shared" si="133"/>
        <v>42844</v>
      </c>
      <c r="D18" s="3">
        <f t="shared" si="133"/>
        <v>42845</v>
      </c>
      <c r="E18" s="3">
        <f t="shared" si="133"/>
        <v>42846</v>
      </c>
      <c r="F18" s="3">
        <f t="shared" si="133"/>
        <v>42847</v>
      </c>
      <c r="G18" s="3">
        <f t="shared" si="133"/>
        <v>42848</v>
      </c>
      <c r="H18" s="12" t="str">
        <f t="shared" si="1"/>
        <v>17.4.2017</v>
      </c>
      <c r="I18" s="3" t="str">
        <f t="shared" si="2"/>
        <v>23.4.2017</v>
      </c>
      <c r="J18" s="3" t="str">
        <f t="shared" si="53"/>
        <v>17.4.</v>
      </c>
      <c r="K18" s="3" t="str">
        <f t="shared" si="54"/>
        <v>18.4.</v>
      </c>
      <c r="L18" s="3" t="str">
        <f t="shared" si="55"/>
        <v>19.4.</v>
      </c>
      <c r="M18" s="3" t="str">
        <f t="shared" si="56"/>
        <v>20.4.</v>
      </c>
      <c r="N18" s="3" t="str">
        <f t="shared" si="57"/>
        <v>21.4.</v>
      </c>
      <c r="O18" s="3" t="str">
        <f t="shared" si="58"/>
        <v>22.4.</v>
      </c>
      <c r="P18" s="3" t="str">
        <f t="shared" si="58"/>
        <v>23.4.</v>
      </c>
      <c r="Q18" s="3" t="str">
        <f t="shared" si="59"/>
        <v>17</v>
      </c>
      <c r="R18" s="3" t="str">
        <f t="shared" si="60"/>
        <v>18</v>
      </c>
      <c r="S18" s="3" t="str">
        <f t="shared" si="61"/>
        <v>19</v>
      </c>
      <c r="T18" s="3" t="str">
        <f t="shared" si="62"/>
        <v>20</v>
      </c>
      <c r="U18" s="3" t="str">
        <f t="shared" si="63"/>
        <v>21</v>
      </c>
      <c r="V18" s="3" t="str">
        <f t="shared" si="64"/>
        <v>22</v>
      </c>
      <c r="W18" s="3" t="str">
        <f t="shared" si="65"/>
        <v>23</v>
      </c>
      <c r="X18" s="3" t="str">
        <f>VLOOKUP(J18,svatky!$B:$C,2,FALSE)</f>
        <v>Rudolf</v>
      </c>
      <c r="Y18" s="3" t="str">
        <f>VLOOKUP(K18,svatky!$B:$C,2,FALSE)</f>
        <v>Valérie</v>
      </c>
      <c r="Z18" s="3" t="str">
        <f>VLOOKUP(L18,svatky!$B:$C,2,FALSE)</f>
        <v>Rostislav / Rastislav</v>
      </c>
      <c r="AA18" s="3" t="str">
        <f>VLOOKUP(M18,svatky!$B:$C,2,FALSE)</f>
        <v>Marcela</v>
      </c>
      <c r="AB18" s="3" t="str">
        <f>VLOOKUP(N18,svatky!$B:$C,2,FALSE)</f>
        <v>Alexandra</v>
      </c>
      <c r="AC18" s="3" t="str">
        <f>VLOOKUP(O18,svatky!$B:$C,2,FALSE)</f>
        <v>Evženie</v>
      </c>
      <c r="AD18" s="3" t="str">
        <f>VLOOKUP(P18,svatky!$B:$C,2,FALSE)</f>
        <v>Vojtěch / Vojtěška</v>
      </c>
      <c r="AE18" t="str">
        <f t="shared" si="66"/>
        <v>Duben</v>
      </c>
      <c r="AF18">
        <v>16</v>
      </c>
      <c r="AH18" s="5" t="s">
        <v>507</v>
      </c>
      <c r="AI18" t="str">
        <f t="shared" si="67"/>
        <v>C:\\Users\\kuhn\\Mega\\_Projekty\\_Darky\\diar\\2016\\obrazky\\upravene\\bw\\bw_016a.jpg</v>
      </c>
      <c r="AJ18" t="str">
        <f t="shared" si="68"/>
        <v>C:\\Users\\kuhn\\Mega\\_Projekty\\_Darky\\diar\\2016\\obrazky\\upravene\\bw\\bw_016b.jpg</v>
      </c>
      <c r="AK18" t="str">
        <f t="shared" si="69"/>
        <v>C:\\Users\\kuhn\\Mega\\_Projekty\\_Darky\\diar\\2016\\obrazky\\upravene\\thumbnails\\016.jpg</v>
      </c>
      <c r="AL18" s="7">
        <f t="shared" si="70"/>
        <v>0</v>
      </c>
      <c r="AM18" t="str">
        <f t="shared" si="5"/>
        <v>17th</v>
      </c>
      <c r="AN18" t="str">
        <f t="shared" si="6"/>
        <v>duben</v>
      </c>
      <c r="AO18">
        <f t="shared" si="7"/>
        <v>2017</v>
      </c>
      <c r="AP18" t="str">
        <f t="shared" si="8"/>
        <v>pondělí</v>
      </c>
      <c r="AQ18" s="3">
        <f t="shared" ref="AQ18:AQ55" si="134">DATEVALUE("1" &amp; " "&amp;AN18 &amp; " " &amp; AO18)</f>
        <v>42826</v>
      </c>
      <c r="AR18" s="5" t="str">
        <f t="shared" si="9"/>
        <v>∙</v>
      </c>
      <c r="AS18" s="5" t="str">
        <f t="shared" si="10"/>
        <v>∙</v>
      </c>
      <c r="AT18" s="5" t="str">
        <f t="shared" si="11"/>
        <v>∙</v>
      </c>
      <c r="AU18" s="5" t="str">
        <f t="shared" si="12"/>
        <v>∙</v>
      </c>
      <c r="AV18" s="5" t="str">
        <f t="shared" si="13"/>
        <v>∙</v>
      </c>
      <c r="AW18" s="5">
        <f t="shared" si="14"/>
        <v>1</v>
      </c>
      <c r="AX18" s="5">
        <f t="shared" si="15"/>
        <v>2</v>
      </c>
      <c r="AY18" s="5">
        <f t="shared" ref="AY18:BS18" si="135">AX18+1</f>
        <v>3</v>
      </c>
      <c r="AZ18" s="5">
        <f t="shared" si="135"/>
        <v>4</v>
      </c>
      <c r="BA18" s="5">
        <f t="shared" si="135"/>
        <v>5</v>
      </c>
      <c r="BB18" s="5">
        <f t="shared" si="135"/>
        <v>6</v>
      </c>
      <c r="BC18" s="5">
        <f t="shared" si="135"/>
        <v>7</v>
      </c>
      <c r="BD18" s="5">
        <f t="shared" si="135"/>
        <v>8</v>
      </c>
      <c r="BE18" s="5">
        <f t="shared" si="135"/>
        <v>9</v>
      </c>
      <c r="BF18" s="5">
        <f t="shared" si="135"/>
        <v>10</v>
      </c>
      <c r="BG18" s="5">
        <f t="shared" si="135"/>
        <v>11</v>
      </c>
      <c r="BH18" s="5">
        <f t="shared" si="135"/>
        <v>12</v>
      </c>
      <c r="BI18" s="5">
        <f t="shared" si="135"/>
        <v>13</v>
      </c>
      <c r="BJ18" s="5">
        <f t="shared" si="135"/>
        <v>14</v>
      </c>
      <c r="BK18" s="5">
        <f t="shared" si="135"/>
        <v>15</v>
      </c>
      <c r="BL18" s="5">
        <f t="shared" si="135"/>
        <v>16</v>
      </c>
      <c r="BM18" s="5">
        <f t="shared" si="135"/>
        <v>17</v>
      </c>
      <c r="BN18" s="5">
        <f t="shared" si="135"/>
        <v>18</v>
      </c>
      <c r="BO18" s="5">
        <f t="shared" si="135"/>
        <v>19</v>
      </c>
      <c r="BP18" s="5">
        <f t="shared" si="135"/>
        <v>20</v>
      </c>
      <c r="BQ18" s="5">
        <f t="shared" si="135"/>
        <v>21</v>
      </c>
      <c r="BR18" s="5">
        <f t="shared" si="135"/>
        <v>22</v>
      </c>
      <c r="BS18" s="5">
        <f t="shared" si="135"/>
        <v>23</v>
      </c>
      <c r="BT18" s="5">
        <f t="shared" ref="BT18:CB18" si="136">IF(ISERROR(DATEVALUE(BS18+1 &amp; " "&amp;$AN18 &amp; " " &amp; $AO18)),"∙",BS18+1)</f>
        <v>24</v>
      </c>
      <c r="BU18" s="5">
        <f t="shared" si="136"/>
        <v>25</v>
      </c>
      <c r="BV18" s="5">
        <f t="shared" si="136"/>
        <v>26</v>
      </c>
      <c r="BW18" s="5">
        <f t="shared" si="136"/>
        <v>27</v>
      </c>
      <c r="BX18" s="5">
        <f t="shared" si="136"/>
        <v>28</v>
      </c>
      <c r="BY18" s="5">
        <f t="shared" si="136"/>
        <v>29</v>
      </c>
      <c r="BZ18" s="5">
        <f t="shared" si="136"/>
        <v>30</v>
      </c>
      <c r="CA18" s="5" t="str">
        <f t="shared" si="136"/>
        <v>∙</v>
      </c>
      <c r="CB18" s="5" t="str">
        <f t="shared" si="136"/>
        <v>∙</v>
      </c>
      <c r="CC18" s="5" t="str">
        <f t="shared" si="20"/>
        <v>květen</v>
      </c>
      <c r="CD18" s="3">
        <f t="shared" si="21"/>
        <v>42856</v>
      </c>
      <c r="CE18" s="5">
        <f t="shared" si="22"/>
        <v>1</v>
      </c>
      <c r="CF18" s="5">
        <f t="shared" si="23"/>
        <v>2</v>
      </c>
      <c r="CG18" s="5">
        <f t="shared" si="24"/>
        <v>3</v>
      </c>
      <c r="CH18" s="5">
        <f t="shared" si="25"/>
        <v>4</v>
      </c>
      <c r="CI18" s="5">
        <f t="shared" si="26"/>
        <v>5</v>
      </c>
      <c r="CJ18" s="5">
        <f t="shared" si="27"/>
        <v>6</v>
      </c>
      <c r="CK18" s="5">
        <f t="shared" si="28"/>
        <v>7</v>
      </c>
      <c r="CL18" s="5">
        <f t="shared" si="74"/>
        <v>8</v>
      </c>
      <c r="CM18" s="5">
        <f t="shared" si="29"/>
        <v>9</v>
      </c>
      <c r="CN18" s="5">
        <f t="shared" si="30"/>
        <v>10</v>
      </c>
      <c r="CO18" s="5">
        <f t="shared" si="31"/>
        <v>11</v>
      </c>
      <c r="CP18" s="5">
        <f t="shared" si="32"/>
        <v>12</v>
      </c>
      <c r="CQ18" s="5">
        <f t="shared" si="33"/>
        <v>13</v>
      </c>
      <c r="CR18" s="5">
        <f t="shared" si="34"/>
        <v>14</v>
      </c>
      <c r="CS18" s="5">
        <f t="shared" si="35"/>
        <v>15</v>
      </c>
      <c r="CT18" s="5">
        <f t="shared" si="36"/>
        <v>16</v>
      </c>
      <c r="CU18" s="5">
        <f t="shared" si="37"/>
        <v>17</v>
      </c>
      <c r="CV18" s="5">
        <f t="shared" si="38"/>
        <v>18</v>
      </c>
      <c r="CW18" s="5">
        <f t="shared" si="39"/>
        <v>19</v>
      </c>
      <c r="CX18" s="5">
        <f t="shared" si="40"/>
        <v>20</v>
      </c>
      <c r="CY18" s="5">
        <f t="shared" si="41"/>
        <v>21</v>
      </c>
      <c r="CZ18" s="5">
        <f t="shared" si="42"/>
        <v>22</v>
      </c>
      <c r="DA18" s="5">
        <f t="shared" si="43"/>
        <v>23</v>
      </c>
      <c r="DB18" s="5">
        <f t="shared" si="44"/>
        <v>24</v>
      </c>
      <c r="DC18" s="5">
        <f t="shared" si="45"/>
        <v>25</v>
      </c>
      <c r="DD18" s="5">
        <f t="shared" si="46"/>
        <v>26</v>
      </c>
      <c r="DE18" s="5">
        <f t="shared" si="47"/>
        <v>27</v>
      </c>
      <c r="DF18" s="5">
        <f t="shared" si="48"/>
        <v>28</v>
      </c>
      <c r="DG18" s="5">
        <f t="shared" ref="DG18:DO18" si="137">IF(ISERROR(DATEVALUE(DF18+1 &amp; " "&amp;$CC18 &amp; " " &amp; $AO18)),"∙",DF18+1)</f>
        <v>29</v>
      </c>
      <c r="DH18" s="5">
        <f t="shared" si="137"/>
        <v>30</v>
      </c>
      <c r="DI18" s="5">
        <f t="shared" si="137"/>
        <v>31</v>
      </c>
      <c r="DJ18" s="5" t="str">
        <f t="shared" si="137"/>
        <v>∙</v>
      </c>
      <c r="DK18" s="5" t="str">
        <f t="shared" si="137"/>
        <v>∙</v>
      </c>
      <c r="DL18" s="5" t="str">
        <f t="shared" si="137"/>
        <v>∙</v>
      </c>
      <c r="DM18" s="5" t="str">
        <f t="shared" si="137"/>
        <v>∙</v>
      </c>
      <c r="DN18" s="5" t="str">
        <f t="shared" si="137"/>
        <v>∙</v>
      </c>
      <c r="DO18" s="5" t="str">
        <f t="shared" si="137"/>
        <v>∙</v>
      </c>
    </row>
    <row r="19" spans="1:119" x14ac:dyDescent="0.25">
      <c r="A19" s="3">
        <f t="shared" si="76"/>
        <v>42849</v>
      </c>
      <c r="B19" s="3">
        <f t="shared" ref="B19:G19" si="138">A19+1</f>
        <v>42850</v>
      </c>
      <c r="C19" s="3">
        <f t="shared" si="138"/>
        <v>42851</v>
      </c>
      <c r="D19" s="3">
        <f t="shared" si="138"/>
        <v>42852</v>
      </c>
      <c r="E19" s="3">
        <f t="shared" si="138"/>
        <v>42853</v>
      </c>
      <c r="F19" s="3">
        <f t="shared" si="138"/>
        <v>42854</v>
      </c>
      <c r="G19" s="3">
        <f t="shared" si="138"/>
        <v>42855</v>
      </c>
      <c r="H19" s="12" t="str">
        <f t="shared" si="1"/>
        <v>24.4.2017</v>
      </c>
      <c r="I19" s="3" t="str">
        <f t="shared" si="2"/>
        <v>30.4.2017</v>
      </c>
      <c r="J19" s="3" t="str">
        <f t="shared" si="53"/>
        <v>24.4.</v>
      </c>
      <c r="K19" s="3" t="str">
        <f t="shared" si="54"/>
        <v>25.4.</v>
      </c>
      <c r="L19" s="3" t="str">
        <f t="shared" si="55"/>
        <v>26.4.</v>
      </c>
      <c r="M19" s="3" t="str">
        <f t="shared" si="56"/>
        <v>27.4.</v>
      </c>
      <c r="N19" s="3" t="str">
        <f t="shared" si="57"/>
        <v>28.4.</v>
      </c>
      <c r="O19" s="3" t="str">
        <f t="shared" si="58"/>
        <v>29.4.</v>
      </c>
      <c r="P19" s="3" t="str">
        <f t="shared" si="58"/>
        <v>30.4.</v>
      </c>
      <c r="Q19" s="3" t="str">
        <f t="shared" si="59"/>
        <v>24</v>
      </c>
      <c r="R19" s="3" t="str">
        <f t="shared" si="60"/>
        <v>25</v>
      </c>
      <c r="S19" s="3" t="str">
        <f t="shared" si="61"/>
        <v>26</v>
      </c>
      <c r="T19" s="3" t="str">
        <f t="shared" si="62"/>
        <v>27</v>
      </c>
      <c r="U19" s="3" t="str">
        <f t="shared" si="63"/>
        <v>28</v>
      </c>
      <c r="V19" s="3" t="str">
        <f t="shared" si="64"/>
        <v>29</v>
      </c>
      <c r="W19" s="3" t="str">
        <f t="shared" si="65"/>
        <v>30</v>
      </c>
      <c r="X19" s="3" t="str">
        <f>VLOOKUP(J19,svatky!$B:$C,2,FALSE)</f>
        <v>Jiří</v>
      </c>
      <c r="Y19" s="3" t="str">
        <f>VLOOKUP(K19,svatky!$B:$C,2,FALSE)</f>
        <v>Marek</v>
      </c>
      <c r="Z19" s="3" t="str">
        <f>VLOOKUP(L19,svatky!$B:$C,2,FALSE)</f>
        <v>Oto</v>
      </c>
      <c r="AA19" s="3" t="str">
        <f>VLOOKUP(M19,svatky!$B:$C,2,FALSE)</f>
        <v>Jaroslav</v>
      </c>
      <c r="AB19" s="3" t="str">
        <f>VLOOKUP(N19,svatky!$B:$C,2,FALSE)</f>
        <v>Vlastislav</v>
      </c>
      <c r="AC19" s="3" t="str">
        <f>VLOOKUP(O19,svatky!$B:$C,2,FALSE)</f>
        <v>Robert</v>
      </c>
      <c r="AD19" s="3" t="str">
        <f>VLOOKUP(P19,svatky!$B:$C,2,FALSE)</f>
        <v>Blahoslav</v>
      </c>
      <c r="AE19" t="str">
        <f t="shared" si="66"/>
        <v>Duben</v>
      </c>
      <c r="AF19">
        <v>17</v>
      </c>
      <c r="AH19" s="5" t="s">
        <v>508</v>
      </c>
      <c r="AI19" t="str">
        <f t="shared" si="67"/>
        <v>C:\\Users\\kuhn\\Mega\\_Projekty\\_Darky\\diar\\2016\\obrazky\\upravene\\bw\\bw_017a.jpg</v>
      </c>
      <c r="AJ19" t="str">
        <f t="shared" si="68"/>
        <v>C:\\Users\\kuhn\\Mega\\_Projekty\\_Darky\\diar\\2016\\obrazky\\upravene\\bw\\bw_017b.jpg</v>
      </c>
      <c r="AK19" t="str">
        <f t="shared" si="69"/>
        <v>C:\\Users\\kuhn\\Mega\\_Projekty\\_Darky\\diar\\2016\\obrazky\\upravene\\thumbnails\\017.jpg</v>
      </c>
      <c r="AL19" s="7">
        <f t="shared" si="70"/>
        <v>0</v>
      </c>
      <c r="AM19" t="str">
        <f t="shared" si="5"/>
        <v>24th</v>
      </c>
      <c r="AN19" t="str">
        <f t="shared" si="6"/>
        <v>duben</v>
      </c>
      <c r="AO19">
        <f t="shared" si="7"/>
        <v>2017</v>
      </c>
      <c r="AP19" t="str">
        <f t="shared" si="8"/>
        <v>pondělí</v>
      </c>
      <c r="AQ19" s="3">
        <f t="shared" si="134"/>
        <v>42826</v>
      </c>
      <c r="AR19" s="5" t="str">
        <f t="shared" si="9"/>
        <v>∙</v>
      </c>
      <c r="AS19" s="5" t="str">
        <f t="shared" si="10"/>
        <v>∙</v>
      </c>
      <c r="AT19" s="5" t="str">
        <f t="shared" si="11"/>
        <v>∙</v>
      </c>
      <c r="AU19" s="5" t="str">
        <f t="shared" si="12"/>
        <v>∙</v>
      </c>
      <c r="AV19" s="5" t="str">
        <f t="shared" si="13"/>
        <v>∙</v>
      </c>
      <c r="AW19" s="5">
        <f t="shared" si="14"/>
        <v>1</v>
      </c>
      <c r="AX19" s="5">
        <f t="shared" si="15"/>
        <v>2</v>
      </c>
      <c r="AY19" s="5">
        <f t="shared" ref="AY19:BS19" si="139">AX19+1</f>
        <v>3</v>
      </c>
      <c r="AZ19" s="5">
        <f t="shared" si="139"/>
        <v>4</v>
      </c>
      <c r="BA19" s="5">
        <f t="shared" si="139"/>
        <v>5</v>
      </c>
      <c r="BB19" s="5">
        <f t="shared" si="139"/>
        <v>6</v>
      </c>
      <c r="BC19" s="5">
        <f t="shared" si="139"/>
        <v>7</v>
      </c>
      <c r="BD19" s="5">
        <f t="shared" si="139"/>
        <v>8</v>
      </c>
      <c r="BE19" s="5">
        <f t="shared" si="139"/>
        <v>9</v>
      </c>
      <c r="BF19" s="5">
        <f t="shared" si="139"/>
        <v>10</v>
      </c>
      <c r="BG19" s="5">
        <f t="shared" si="139"/>
        <v>11</v>
      </c>
      <c r="BH19" s="5">
        <f t="shared" si="139"/>
        <v>12</v>
      </c>
      <c r="BI19" s="5">
        <f t="shared" si="139"/>
        <v>13</v>
      </c>
      <c r="BJ19" s="5">
        <f t="shared" si="139"/>
        <v>14</v>
      </c>
      <c r="BK19" s="5">
        <f t="shared" si="139"/>
        <v>15</v>
      </c>
      <c r="BL19" s="5">
        <f t="shared" si="139"/>
        <v>16</v>
      </c>
      <c r="BM19" s="5">
        <f t="shared" si="139"/>
        <v>17</v>
      </c>
      <c r="BN19" s="5">
        <f t="shared" si="139"/>
        <v>18</v>
      </c>
      <c r="BO19" s="5">
        <f t="shared" si="139"/>
        <v>19</v>
      </c>
      <c r="BP19" s="5">
        <f t="shared" si="139"/>
        <v>20</v>
      </c>
      <c r="BQ19" s="5">
        <f t="shared" si="139"/>
        <v>21</v>
      </c>
      <c r="BR19" s="5">
        <f t="shared" si="139"/>
        <v>22</v>
      </c>
      <c r="BS19" s="5">
        <f t="shared" si="139"/>
        <v>23</v>
      </c>
      <c r="BT19" s="5">
        <f t="shared" ref="BT19:CB19" si="140">IF(ISERROR(DATEVALUE(BS19+1 &amp; " "&amp;$AN19 &amp; " " &amp; $AO19)),"∙",BS19+1)</f>
        <v>24</v>
      </c>
      <c r="BU19" s="5">
        <f t="shared" si="140"/>
        <v>25</v>
      </c>
      <c r="BV19" s="5">
        <f t="shared" si="140"/>
        <v>26</v>
      </c>
      <c r="BW19" s="5">
        <f t="shared" si="140"/>
        <v>27</v>
      </c>
      <c r="BX19" s="5">
        <f t="shared" si="140"/>
        <v>28</v>
      </c>
      <c r="BY19" s="5">
        <f t="shared" si="140"/>
        <v>29</v>
      </c>
      <c r="BZ19" s="5">
        <f t="shared" si="140"/>
        <v>30</v>
      </c>
      <c r="CA19" s="5" t="str">
        <f t="shared" si="140"/>
        <v>∙</v>
      </c>
      <c r="CB19" s="5" t="str">
        <f t="shared" si="140"/>
        <v>∙</v>
      </c>
      <c r="CC19" s="5" t="str">
        <f t="shared" si="20"/>
        <v>květen</v>
      </c>
      <c r="CD19" s="3">
        <f t="shared" si="21"/>
        <v>42856</v>
      </c>
      <c r="CE19" s="5">
        <f t="shared" si="22"/>
        <v>1</v>
      </c>
      <c r="CF19" s="5">
        <f t="shared" si="23"/>
        <v>2</v>
      </c>
      <c r="CG19" s="5">
        <f t="shared" si="24"/>
        <v>3</v>
      </c>
      <c r="CH19" s="5">
        <f t="shared" si="25"/>
        <v>4</v>
      </c>
      <c r="CI19" s="5">
        <f t="shared" si="26"/>
        <v>5</v>
      </c>
      <c r="CJ19" s="5">
        <f t="shared" si="27"/>
        <v>6</v>
      </c>
      <c r="CK19" s="5">
        <f t="shared" si="28"/>
        <v>7</v>
      </c>
      <c r="CL19" s="5">
        <f t="shared" si="74"/>
        <v>8</v>
      </c>
      <c r="CM19" s="5">
        <f t="shared" si="29"/>
        <v>9</v>
      </c>
      <c r="CN19" s="5">
        <f t="shared" si="30"/>
        <v>10</v>
      </c>
      <c r="CO19" s="5">
        <f t="shared" si="31"/>
        <v>11</v>
      </c>
      <c r="CP19" s="5">
        <f t="shared" si="32"/>
        <v>12</v>
      </c>
      <c r="CQ19" s="5">
        <f t="shared" si="33"/>
        <v>13</v>
      </c>
      <c r="CR19" s="5">
        <f t="shared" si="34"/>
        <v>14</v>
      </c>
      <c r="CS19" s="5">
        <f t="shared" si="35"/>
        <v>15</v>
      </c>
      <c r="CT19" s="5">
        <f t="shared" si="36"/>
        <v>16</v>
      </c>
      <c r="CU19" s="5">
        <f t="shared" si="37"/>
        <v>17</v>
      </c>
      <c r="CV19" s="5">
        <f t="shared" si="38"/>
        <v>18</v>
      </c>
      <c r="CW19" s="5">
        <f t="shared" si="39"/>
        <v>19</v>
      </c>
      <c r="CX19" s="5">
        <f t="shared" si="40"/>
        <v>20</v>
      </c>
      <c r="CY19" s="5">
        <f t="shared" si="41"/>
        <v>21</v>
      </c>
      <c r="CZ19" s="5">
        <f t="shared" si="42"/>
        <v>22</v>
      </c>
      <c r="DA19" s="5">
        <f t="shared" si="43"/>
        <v>23</v>
      </c>
      <c r="DB19" s="5">
        <f t="shared" si="44"/>
        <v>24</v>
      </c>
      <c r="DC19" s="5">
        <f t="shared" si="45"/>
        <v>25</v>
      </c>
      <c r="DD19" s="5">
        <f t="shared" si="46"/>
        <v>26</v>
      </c>
      <c r="DE19" s="5">
        <f t="shared" si="47"/>
        <v>27</v>
      </c>
      <c r="DF19" s="5">
        <f t="shared" si="48"/>
        <v>28</v>
      </c>
      <c r="DG19" s="5">
        <f t="shared" ref="DG19:DO19" si="141">IF(ISERROR(DATEVALUE(DF19+1 &amp; " "&amp;$CC19 &amp; " " &amp; $AO19)),"∙",DF19+1)</f>
        <v>29</v>
      </c>
      <c r="DH19" s="5">
        <f t="shared" si="141"/>
        <v>30</v>
      </c>
      <c r="DI19" s="5">
        <f t="shared" si="141"/>
        <v>31</v>
      </c>
      <c r="DJ19" s="5" t="str">
        <f t="shared" si="141"/>
        <v>∙</v>
      </c>
      <c r="DK19" s="5" t="str">
        <f t="shared" si="141"/>
        <v>∙</v>
      </c>
      <c r="DL19" s="5" t="str">
        <f t="shared" si="141"/>
        <v>∙</v>
      </c>
      <c r="DM19" s="5" t="str">
        <f t="shared" si="141"/>
        <v>∙</v>
      </c>
      <c r="DN19" s="5" t="str">
        <f t="shared" si="141"/>
        <v>∙</v>
      </c>
      <c r="DO19" s="5" t="str">
        <f t="shared" si="141"/>
        <v>∙</v>
      </c>
    </row>
    <row r="20" spans="1:119" x14ac:dyDescent="0.25">
      <c r="A20" s="3">
        <f t="shared" si="76"/>
        <v>42856</v>
      </c>
      <c r="B20" s="3">
        <f t="shared" ref="B20:G20" si="142">A20+1</f>
        <v>42857</v>
      </c>
      <c r="C20" s="3">
        <f t="shared" si="142"/>
        <v>42858</v>
      </c>
      <c r="D20" s="3">
        <f t="shared" si="142"/>
        <v>42859</v>
      </c>
      <c r="E20" s="3">
        <f t="shared" si="142"/>
        <v>42860</v>
      </c>
      <c r="F20" s="3">
        <f t="shared" si="142"/>
        <v>42861</v>
      </c>
      <c r="G20" s="3">
        <f t="shared" si="142"/>
        <v>42862</v>
      </c>
      <c r="H20" s="12" t="str">
        <f t="shared" si="1"/>
        <v>1.5.2017</v>
      </c>
      <c r="I20" s="3" t="str">
        <f t="shared" si="2"/>
        <v>7.5.2017</v>
      </c>
      <c r="J20" s="3" t="str">
        <f t="shared" si="53"/>
        <v>1.5.</v>
      </c>
      <c r="K20" s="3" t="str">
        <f t="shared" si="54"/>
        <v>2.5.</v>
      </c>
      <c r="L20" s="3" t="str">
        <f t="shared" si="55"/>
        <v>3.5.</v>
      </c>
      <c r="M20" s="3" t="str">
        <f t="shared" si="56"/>
        <v>4.5.</v>
      </c>
      <c r="N20" s="3" t="str">
        <f t="shared" si="57"/>
        <v>5.5.</v>
      </c>
      <c r="O20" s="3" t="str">
        <f t="shared" si="58"/>
        <v>6.5.</v>
      </c>
      <c r="P20" s="3" t="str">
        <f t="shared" si="58"/>
        <v>7.5.</v>
      </c>
      <c r="Q20" s="3" t="str">
        <f t="shared" si="59"/>
        <v>1</v>
      </c>
      <c r="R20" s="3" t="str">
        <f t="shared" si="60"/>
        <v>2</v>
      </c>
      <c r="S20" s="3" t="str">
        <f t="shared" si="61"/>
        <v>3</v>
      </c>
      <c r="T20" s="3" t="str">
        <f t="shared" si="62"/>
        <v>4</v>
      </c>
      <c r="U20" s="3" t="str">
        <f t="shared" si="63"/>
        <v>5</v>
      </c>
      <c r="V20" s="3" t="str">
        <f t="shared" si="64"/>
        <v>6</v>
      </c>
      <c r="W20" s="3" t="str">
        <f t="shared" si="65"/>
        <v>7</v>
      </c>
      <c r="X20" s="3" t="str">
        <f>VLOOKUP(J20,svatky!$B:$C,2,FALSE)</f>
        <v>Svátek práce</v>
      </c>
      <c r="Y20" s="3" t="str">
        <f>VLOOKUP(K20,svatky!$B:$C,2,FALSE)</f>
        <v>Zikmund</v>
      </c>
      <c r="Z20" s="3" t="str">
        <f>VLOOKUP(L20,svatky!$B:$C,2,FALSE)</f>
        <v>Alexej / Alex</v>
      </c>
      <c r="AA20" s="3" t="str">
        <f>VLOOKUP(M20,svatky!$B:$C,2,FALSE)</f>
        <v>Květoslav</v>
      </c>
      <c r="AB20" s="3" t="str">
        <f>VLOOKUP(N20,svatky!$B:$C,2,FALSE)</f>
        <v>Klaudie</v>
      </c>
      <c r="AC20" s="3" t="str">
        <f>VLOOKUP(O20,svatky!$B:$C,2,FALSE)</f>
        <v>Radoslav / Radoslava</v>
      </c>
      <c r="AD20" s="3" t="str">
        <f>VLOOKUP(P20,svatky!$B:$C,2,FALSE)</f>
        <v>Stanislav</v>
      </c>
      <c r="AE20" t="str">
        <f t="shared" si="66"/>
        <v>Květen</v>
      </c>
      <c r="AF20">
        <v>18</v>
      </c>
      <c r="AH20" s="5" t="s">
        <v>509</v>
      </c>
      <c r="AI20" t="str">
        <f t="shared" si="67"/>
        <v>C:\\Users\\kuhn\\Mega\\_Projekty\\_Darky\\diar\\2016\\obrazky\\upravene\\bw\\bw_018a.jpg</v>
      </c>
      <c r="AJ20" t="str">
        <f t="shared" si="68"/>
        <v>C:\\Users\\kuhn\\Mega\\_Projekty\\_Darky\\diar\\2016\\obrazky\\upravene\\bw\\bw_018b.jpg</v>
      </c>
      <c r="AK20" t="str">
        <f t="shared" si="69"/>
        <v>C:\\Users\\kuhn\\Mega\\_Projekty\\_Darky\\diar\\2016\\obrazky\\upravene\\thumbnails\\018.jpg</v>
      </c>
      <c r="AL20" s="7">
        <f t="shared" si="70"/>
        <v>0</v>
      </c>
      <c r="AM20" t="str">
        <f t="shared" si="5"/>
        <v>1st</v>
      </c>
      <c r="AN20" t="str">
        <f t="shared" si="6"/>
        <v>květen</v>
      </c>
      <c r="AO20">
        <f t="shared" si="7"/>
        <v>2017</v>
      </c>
      <c r="AP20" t="str">
        <f t="shared" si="8"/>
        <v>pondělí</v>
      </c>
      <c r="AQ20" s="3">
        <f t="shared" si="134"/>
        <v>42856</v>
      </c>
      <c r="AR20" s="5">
        <f t="shared" si="9"/>
        <v>1</v>
      </c>
      <c r="AS20" s="5">
        <f t="shared" si="10"/>
        <v>2</v>
      </c>
      <c r="AT20" s="5">
        <f t="shared" si="11"/>
        <v>3</v>
      </c>
      <c r="AU20" s="5">
        <f t="shared" si="12"/>
        <v>4</v>
      </c>
      <c r="AV20" s="5">
        <f t="shared" si="13"/>
        <v>5</v>
      </c>
      <c r="AW20" s="5">
        <f t="shared" si="14"/>
        <v>6</v>
      </c>
      <c r="AX20" s="5">
        <f t="shared" si="15"/>
        <v>7</v>
      </c>
      <c r="AY20" s="5">
        <f t="shared" ref="AY20:BS20" si="143">AX20+1</f>
        <v>8</v>
      </c>
      <c r="AZ20" s="5">
        <f t="shared" si="143"/>
        <v>9</v>
      </c>
      <c r="BA20" s="5">
        <f t="shared" si="143"/>
        <v>10</v>
      </c>
      <c r="BB20" s="5">
        <f t="shared" si="143"/>
        <v>11</v>
      </c>
      <c r="BC20" s="5">
        <f t="shared" si="143"/>
        <v>12</v>
      </c>
      <c r="BD20" s="5">
        <f t="shared" si="143"/>
        <v>13</v>
      </c>
      <c r="BE20" s="5">
        <f t="shared" si="143"/>
        <v>14</v>
      </c>
      <c r="BF20" s="5">
        <f t="shared" si="143"/>
        <v>15</v>
      </c>
      <c r="BG20" s="5">
        <f t="shared" si="143"/>
        <v>16</v>
      </c>
      <c r="BH20" s="5">
        <f t="shared" si="143"/>
        <v>17</v>
      </c>
      <c r="BI20" s="5">
        <f t="shared" si="143"/>
        <v>18</v>
      </c>
      <c r="BJ20" s="5">
        <f t="shared" si="143"/>
        <v>19</v>
      </c>
      <c r="BK20" s="5">
        <f t="shared" si="143"/>
        <v>20</v>
      </c>
      <c r="BL20" s="5">
        <f t="shared" si="143"/>
        <v>21</v>
      </c>
      <c r="BM20" s="5">
        <f t="shared" si="143"/>
        <v>22</v>
      </c>
      <c r="BN20" s="5">
        <f t="shared" si="143"/>
        <v>23</v>
      </c>
      <c r="BO20" s="5">
        <f t="shared" si="143"/>
        <v>24</v>
      </c>
      <c r="BP20" s="5">
        <f t="shared" si="143"/>
        <v>25</v>
      </c>
      <c r="BQ20" s="5">
        <f t="shared" si="143"/>
        <v>26</v>
      </c>
      <c r="BR20" s="5">
        <f t="shared" si="143"/>
        <v>27</v>
      </c>
      <c r="BS20" s="5">
        <f t="shared" si="143"/>
        <v>28</v>
      </c>
      <c r="BT20" s="5">
        <f t="shared" ref="BT20:CB20" si="144">IF(ISERROR(DATEVALUE(BS20+1 &amp; " "&amp;$AN20 &amp; " " &amp; $AO20)),"∙",BS20+1)</f>
        <v>29</v>
      </c>
      <c r="BU20" s="5">
        <f t="shared" si="144"/>
        <v>30</v>
      </c>
      <c r="BV20" s="5">
        <f t="shared" si="144"/>
        <v>31</v>
      </c>
      <c r="BW20" s="5" t="str">
        <f t="shared" si="144"/>
        <v>∙</v>
      </c>
      <c r="BX20" s="5" t="str">
        <f t="shared" si="144"/>
        <v>∙</v>
      </c>
      <c r="BY20" s="5" t="str">
        <f t="shared" si="144"/>
        <v>∙</v>
      </c>
      <c r="BZ20" s="5" t="str">
        <f t="shared" si="144"/>
        <v>∙</v>
      </c>
      <c r="CA20" s="5" t="str">
        <f t="shared" si="144"/>
        <v>∙</v>
      </c>
      <c r="CB20" s="5" t="str">
        <f t="shared" si="144"/>
        <v>∙</v>
      </c>
      <c r="CC20" s="5" t="str">
        <f t="shared" si="20"/>
        <v>červen</v>
      </c>
      <c r="CD20" s="3">
        <f t="shared" si="21"/>
        <v>42887</v>
      </c>
      <c r="CE20" s="5" t="str">
        <f t="shared" si="22"/>
        <v>∙</v>
      </c>
      <c r="CF20" s="5" t="str">
        <f t="shared" si="23"/>
        <v>∙</v>
      </c>
      <c r="CG20" s="5" t="str">
        <f t="shared" si="24"/>
        <v>∙</v>
      </c>
      <c r="CH20" s="5">
        <f t="shared" si="25"/>
        <v>1</v>
      </c>
      <c r="CI20" s="5">
        <f t="shared" si="26"/>
        <v>2</v>
      </c>
      <c r="CJ20" s="5">
        <f t="shared" si="27"/>
        <v>3</v>
      </c>
      <c r="CK20" s="5">
        <f t="shared" si="28"/>
        <v>4</v>
      </c>
      <c r="CL20" s="5">
        <f t="shared" si="74"/>
        <v>5</v>
      </c>
      <c r="CM20" s="5">
        <f t="shared" si="29"/>
        <v>6</v>
      </c>
      <c r="CN20" s="5">
        <f t="shared" si="30"/>
        <v>7</v>
      </c>
      <c r="CO20" s="5">
        <f t="shared" si="31"/>
        <v>8</v>
      </c>
      <c r="CP20" s="5">
        <f t="shared" si="32"/>
        <v>9</v>
      </c>
      <c r="CQ20" s="5">
        <f t="shared" si="33"/>
        <v>10</v>
      </c>
      <c r="CR20" s="5">
        <f t="shared" si="34"/>
        <v>11</v>
      </c>
      <c r="CS20" s="5">
        <f t="shared" si="35"/>
        <v>12</v>
      </c>
      <c r="CT20" s="5">
        <f t="shared" si="36"/>
        <v>13</v>
      </c>
      <c r="CU20" s="5">
        <f t="shared" si="37"/>
        <v>14</v>
      </c>
      <c r="CV20" s="5">
        <f t="shared" si="38"/>
        <v>15</v>
      </c>
      <c r="CW20" s="5">
        <f t="shared" si="39"/>
        <v>16</v>
      </c>
      <c r="CX20" s="5">
        <f t="shared" si="40"/>
        <v>17</v>
      </c>
      <c r="CY20" s="5">
        <f t="shared" si="41"/>
        <v>18</v>
      </c>
      <c r="CZ20" s="5">
        <f t="shared" si="42"/>
        <v>19</v>
      </c>
      <c r="DA20" s="5">
        <f t="shared" si="43"/>
        <v>20</v>
      </c>
      <c r="DB20" s="5">
        <f t="shared" si="44"/>
        <v>21</v>
      </c>
      <c r="DC20" s="5">
        <f t="shared" si="45"/>
        <v>22</v>
      </c>
      <c r="DD20" s="5">
        <f t="shared" si="46"/>
        <v>23</v>
      </c>
      <c r="DE20" s="5">
        <f t="shared" si="47"/>
        <v>24</v>
      </c>
      <c r="DF20" s="5">
        <f t="shared" si="48"/>
        <v>25</v>
      </c>
      <c r="DG20" s="5">
        <f t="shared" ref="DG20:DO20" si="145">IF(ISERROR(DATEVALUE(DF20+1 &amp; " "&amp;$CC20 &amp; " " &amp; $AO20)),"∙",DF20+1)</f>
        <v>26</v>
      </c>
      <c r="DH20" s="5">
        <f t="shared" si="145"/>
        <v>27</v>
      </c>
      <c r="DI20" s="5">
        <f t="shared" si="145"/>
        <v>28</v>
      </c>
      <c r="DJ20" s="5">
        <f t="shared" si="145"/>
        <v>29</v>
      </c>
      <c r="DK20" s="5">
        <f t="shared" si="145"/>
        <v>30</v>
      </c>
      <c r="DL20" s="5" t="str">
        <f t="shared" si="145"/>
        <v>∙</v>
      </c>
      <c r="DM20" s="5" t="str">
        <f t="shared" si="145"/>
        <v>∙</v>
      </c>
      <c r="DN20" s="5" t="str">
        <f t="shared" si="145"/>
        <v>∙</v>
      </c>
      <c r="DO20" s="5" t="str">
        <f t="shared" si="145"/>
        <v>∙</v>
      </c>
    </row>
    <row r="21" spans="1:119" x14ac:dyDescent="0.25">
      <c r="A21" s="3">
        <f t="shared" si="76"/>
        <v>42863</v>
      </c>
      <c r="B21" s="3">
        <f t="shared" ref="B21:G21" si="146">A21+1</f>
        <v>42864</v>
      </c>
      <c r="C21" s="3">
        <f t="shared" si="146"/>
        <v>42865</v>
      </c>
      <c r="D21" s="3">
        <f t="shared" si="146"/>
        <v>42866</v>
      </c>
      <c r="E21" s="3">
        <f t="shared" si="146"/>
        <v>42867</v>
      </c>
      <c r="F21" s="3">
        <f t="shared" si="146"/>
        <v>42868</v>
      </c>
      <c r="G21" s="3">
        <f t="shared" si="146"/>
        <v>42869</v>
      </c>
      <c r="H21" s="12" t="str">
        <f t="shared" si="1"/>
        <v>8.5.2017</v>
      </c>
      <c r="I21" s="3" t="str">
        <f t="shared" si="2"/>
        <v>14.5.2017</v>
      </c>
      <c r="J21" s="3" t="str">
        <f t="shared" si="53"/>
        <v>8.5.</v>
      </c>
      <c r="K21" s="3" t="str">
        <f t="shared" si="54"/>
        <v>9.5.</v>
      </c>
      <c r="L21" s="3" t="str">
        <f t="shared" si="55"/>
        <v>10.5.</v>
      </c>
      <c r="M21" s="3" t="str">
        <f t="shared" si="56"/>
        <v>11.5.</v>
      </c>
      <c r="N21" s="3" t="str">
        <f t="shared" si="57"/>
        <v>12.5.</v>
      </c>
      <c r="O21" s="3" t="str">
        <f t="shared" si="58"/>
        <v>13.5.</v>
      </c>
      <c r="P21" s="3" t="str">
        <f t="shared" si="58"/>
        <v>14.5.</v>
      </c>
      <c r="Q21" s="3" t="str">
        <f t="shared" si="59"/>
        <v>8</v>
      </c>
      <c r="R21" s="3" t="str">
        <f t="shared" si="60"/>
        <v>9</v>
      </c>
      <c r="S21" s="3" t="str">
        <f t="shared" si="61"/>
        <v>10</v>
      </c>
      <c r="T21" s="3" t="str">
        <f t="shared" si="62"/>
        <v>11</v>
      </c>
      <c r="U21" s="3" t="str">
        <f t="shared" si="63"/>
        <v>12</v>
      </c>
      <c r="V21" s="3" t="str">
        <f t="shared" si="64"/>
        <v>13</v>
      </c>
      <c r="W21" s="3" t="str">
        <f t="shared" si="65"/>
        <v>14</v>
      </c>
      <c r="X21" s="3" t="str">
        <f>VLOOKUP(J21,svatky!$B:$C,2,FALSE)</f>
        <v>Den osvobození od fašismu (1945)</v>
      </c>
      <c r="Y21" s="3" t="str">
        <f>VLOOKUP(K21,svatky!$B:$C,2,FALSE)</f>
        <v>Ctibor</v>
      </c>
      <c r="Z21" s="3" t="str">
        <f>VLOOKUP(L21,svatky!$B:$C,2,FALSE)</f>
        <v>Blažena</v>
      </c>
      <c r="AA21" s="3" t="str">
        <f>VLOOKUP(M21,svatky!$B:$C,2,FALSE)</f>
        <v>Svatava</v>
      </c>
      <c r="AB21" s="3" t="str">
        <f>VLOOKUP(N21,svatky!$B:$C,2,FALSE)</f>
        <v>Pankrác</v>
      </c>
      <c r="AC21" s="3" t="str">
        <f>VLOOKUP(O21,svatky!$B:$C,2,FALSE)</f>
        <v>Servác</v>
      </c>
      <c r="AD21" s="3" t="str">
        <f>VLOOKUP(P21,svatky!$B:$C,2,FALSE)</f>
        <v>Bonifác</v>
      </c>
      <c r="AE21" t="str">
        <f t="shared" si="66"/>
        <v>Květen</v>
      </c>
      <c r="AF21">
        <v>19</v>
      </c>
      <c r="AH21" s="5" t="s">
        <v>510</v>
      </c>
      <c r="AI21" t="str">
        <f t="shared" si="67"/>
        <v>C:\\Users\\kuhn\\Mega\\_Projekty\\_Darky\\diar\\2016\\obrazky\\upravene\\bw\\bw_019a.jpg</v>
      </c>
      <c r="AJ21" t="str">
        <f t="shared" si="68"/>
        <v>C:\\Users\\kuhn\\Mega\\_Projekty\\_Darky\\diar\\2016\\obrazky\\upravene\\bw\\bw_019b.jpg</v>
      </c>
      <c r="AK21" t="str">
        <f t="shared" si="69"/>
        <v>C:\\Users\\kuhn\\Mega\\_Projekty\\_Darky\\diar\\2016\\obrazky\\upravene\\thumbnails\\019.jpg</v>
      </c>
      <c r="AL21" s="7">
        <f t="shared" si="70"/>
        <v>0</v>
      </c>
      <c r="AM21" t="str">
        <f t="shared" si="5"/>
        <v>8th</v>
      </c>
      <c r="AN21" t="str">
        <f t="shared" si="6"/>
        <v>květen</v>
      </c>
      <c r="AO21">
        <f t="shared" si="7"/>
        <v>2017</v>
      </c>
      <c r="AP21" t="str">
        <f t="shared" si="8"/>
        <v>pondělí</v>
      </c>
      <c r="AQ21" s="3">
        <f t="shared" si="134"/>
        <v>42856</v>
      </c>
      <c r="AR21" s="5">
        <f t="shared" si="9"/>
        <v>1</v>
      </c>
      <c r="AS21" s="5">
        <f t="shared" si="10"/>
        <v>2</v>
      </c>
      <c r="AT21" s="5">
        <f t="shared" si="11"/>
        <v>3</v>
      </c>
      <c r="AU21" s="5">
        <f t="shared" si="12"/>
        <v>4</v>
      </c>
      <c r="AV21" s="5">
        <f t="shared" si="13"/>
        <v>5</v>
      </c>
      <c r="AW21" s="5">
        <f t="shared" si="14"/>
        <v>6</v>
      </c>
      <c r="AX21" s="5">
        <f t="shared" si="15"/>
        <v>7</v>
      </c>
      <c r="AY21" s="5">
        <f t="shared" ref="AY21:BS21" si="147">AX21+1</f>
        <v>8</v>
      </c>
      <c r="AZ21" s="5">
        <f t="shared" si="147"/>
        <v>9</v>
      </c>
      <c r="BA21" s="5">
        <f t="shared" si="147"/>
        <v>10</v>
      </c>
      <c r="BB21" s="5">
        <f t="shared" si="147"/>
        <v>11</v>
      </c>
      <c r="BC21" s="5">
        <f t="shared" si="147"/>
        <v>12</v>
      </c>
      <c r="BD21" s="5">
        <f t="shared" si="147"/>
        <v>13</v>
      </c>
      <c r="BE21" s="5">
        <f t="shared" si="147"/>
        <v>14</v>
      </c>
      <c r="BF21" s="5">
        <f t="shared" si="147"/>
        <v>15</v>
      </c>
      <c r="BG21" s="5">
        <f t="shared" si="147"/>
        <v>16</v>
      </c>
      <c r="BH21" s="5">
        <f t="shared" si="147"/>
        <v>17</v>
      </c>
      <c r="BI21" s="5">
        <f t="shared" si="147"/>
        <v>18</v>
      </c>
      <c r="BJ21" s="5">
        <f t="shared" si="147"/>
        <v>19</v>
      </c>
      <c r="BK21" s="5">
        <f t="shared" si="147"/>
        <v>20</v>
      </c>
      <c r="BL21" s="5">
        <f t="shared" si="147"/>
        <v>21</v>
      </c>
      <c r="BM21" s="5">
        <f t="shared" si="147"/>
        <v>22</v>
      </c>
      <c r="BN21" s="5">
        <f t="shared" si="147"/>
        <v>23</v>
      </c>
      <c r="BO21" s="5">
        <f t="shared" si="147"/>
        <v>24</v>
      </c>
      <c r="BP21" s="5">
        <f t="shared" si="147"/>
        <v>25</v>
      </c>
      <c r="BQ21" s="5">
        <f t="shared" si="147"/>
        <v>26</v>
      </c>
      <c r="BR21" s="5">
        <f t="shared" si="147"/>
        <v>27</v>
      </c>
      <c r="BS21" s="5">
        <f t="shared" si="147"/>
        <v>28</v>
      </c>
      <c r="BT21" s="5">
        <f t="shared" ref="BT21:CB21" si="148">IF(ISERROR(DATEVALUE(BS21+1 &amp; " "&amp;$AN21 &amp; " " &amp; $AO21)),"∙",BS21+1)</f>
        <v>29</v>
      </c>
      <c r="BU21" s="5">
        <f t="shared" si="148"/>
        <v>30</v>
      </c>
      <c r="BV21" s="5">
        <f t="shared" si="148"/>
        <v>31</v>
      </c>
      <c r="BW21" s="5" t="str">
        <f t="shared" si="148"/>
        <v>∙</v>
      </c>
      <c r="BX21" s="5" t="str">
        <f t="shared" si="148"/>
        <v>∙</v>
      </c>
      <c r="BY21" s="5" t="str">
        <f t="shared" si="148"/>
        <v>∙</v>
      </c>
      <c r="BZ21" s="5" t="str">
        <f t="shared" si="148"/>
        <v>∙</v>
      </c>
      <c r="CA21" s="5" t="str">
        <f t="shared" si="148"/>
        <v>∙</v>
      </c>
      <c r="CB21" s="5" t="str">
        <f t="shared" si="148"/>
        <v>∙</v>
      </c>
      <c r="CC21" s="5" t="str">
        <f t="shared" si="20"/>
        <v>červen</v>
      </c>
      <c r="CD21" s="3">
        <f t="shared" si="21"/>
        <v>42887</v>
      </c>
      <c r="CE21" s="5" t="str">
        <f t="shared" si="22"/>
        <v>∙</v>
      </c>
      <c r="CF21" s="5" t="str">
        <f t="shared" si="23"/>
        <v>∙</v>
      </c>
      <c r="CG21" s="5" t="str">
        <f t="shared" si="24"/>
        <v>∙</v>
      </c>
      <c r="CH21" s="5">
        <f t="shared" si="25"/>
        <v>1</v>
      </c>
      <c r="CI21" s="5">
        <f t="shared" si="26"/>
        <v>2</v>
      </c>
      <c r="CJ21" s="5">
        <f t="shared" si="27"/>
        <v>3</v>
      </c>
      <c r="CK21" s="5">
        <f t="shared" si="28"/>
        <v>4</v>
      </c>
      <c r="CL21" s="5">
        <f t="shared" si="74"/>
        <v>5</v>
      </c>
      <c r="CM21" s="5">
        <f t="shared" si="29"/>
        <v>6</v>
      </c>
      <c r="CN21" s="5">
        <f t="shared" si="30"/>
        <v>7</v>
      </c>
      <c r="CO21" s="5">
        <f t="shared" si="31"/>
        <v>8</v>
      </c>
      <c r="CP21" s="5">
        <f t="shared" si="32"/>
        <v>9</v>
      </c>
      <c r="CQ21" s="5">
        <f t="shared" si="33"/>
        <v>10</v>
      </c>
      <c r="CR21" s="5">
        <f t="shared" si="34"/>
        <v>11</v>
      </c>
      <c r="CS21" s="5">
        <f t="shared" si="35"/>
        <v>12</v>
      </c>
      <c r="CT21" s="5">
        <f t="shared" si="36"/>
        <v>13</v>
      </c>
      <c r="CU21" s="5">
        <f t="shared" si="37"/>
        <v>14</v>
      </c>
      <c r="CV21" s="5">
        <f t="shared" si="38"/>
        <v>15</v>
      </c>
      <c r="CW21" s="5">
        <f t="shared" si="39"/>
        <v>16</v>
      </c>
      <c r="CX21" s="5">
        <f t="shared" si="40"/>
        <v>17</v>
      </c>
      <c r="CY21" s="5">
        <f t="shared" si="41"/>
        <v>18</v>
      </c>
      <c r="CZ21" s="5">
        <f t="shared" si="42"/>
        <v>19</v>
      </c>
      <c r="DA21" s="5">
        <f t="shared" si="43"/>
        <v>20</v>
      </c>
      <c r="DB21" s="5">
        <f t="shared" si="44"/>
        <v>21</v>
      </c>
      <c r="DC21" s="5">
        <f t="shared" si="45"/>
        <v>22</v>
      </c>
      <c r="DD21" s="5">
        <f t="shared" si="46"/>
        <v>23</v>
      </c>
      <c r="DE21" s="5">
        <f t="shared" si="47"/>
        <v>24</v>
      </c>
      <c r="DF21" s="5">
        <f t="shared" si="48"/>
        <v>25</v>
      </c>
      <c r="DG21" s="5">
        <f t="shared" ref="DG21:DO21" si="149">IF(ISERROR(DATEVALUE(DF21+1 &amp; " "&amp;$CC21 &amp; " " &amp; $AO21)),"∙",DF21+1)</f>
        <v>26</v>
      </c>
      <c r="DH21" s="5">
        <f t="shared" si="149"/>
        <v>27</v>
      </c>
      <c r="DI21" s="5">
        <f t="shared" si="149"/>
        <v>28</v>
      </c>
      <c r="DJ21" s="5">
        <f t="shared" si="149"/>
        <v>29</v>
      </c>
      <c r="DK21" s="5">
        <f t="shared" si="149"/>
        <v>30</v>
      </c>
      <c r="DL21" s="5" t="str">
        <f t="shared" si="149"/>
        <v>∙</v>
      </c>
      <c r="DM21" s="5" t="str">
        <f t="shared" si="149"/>
        <v>∙</v>
      </c>
      <c r="DN21" s="5" t="str">
        <f t="shared" si="149"/>
        <v>∙</v>
      </c>
      <c r="DO21" s="5" t="str">
        <f t="shared" si="149"/>
        <v>∙</v>
      </c>
    </row>
    <row r="22" spans="1:119" x14ac:dyDescent="0.25">
      <c r="A22" s="3">
        <f t="shared" si="76"/>
        <v>42870</v>
      </c>
      <c r="B22" s="3">
        <f t="shared" ref="B22:G22" si="150">A22+1</f>
        <v>42871</v>
      </c>
      <c r="C22" s="3">
        <f t="shared" si="150"/>
        <v>42872</v>
      </c>
      <c r="D22" s="3">
        <f t="shared" si="150"/>
        <v>42873</v>
      </c>
      <c r="E22" s="3">
        <f t="shared" si="150"/>
        <v>42874</v>
      </c>
      <c r="F22" s="3">
        <f t="shared" si="150"/>
        <v>42875</v>
      </c>
      <c r="G22" s="3">
        <f t="shared" si="150"/>
        <v>42876</v>
      </c>
      <c r="H22" s="12" t="str">
        <f t="shared" si="1"/>
        <v>15.5.2017</v>
      </c>
      <c r="I22" s="3" t="str">
        <f t="shared" si="2"/>
        <v>21.5.2017</v>
      </c>
      <c r="J22" s="3" t="str">
        <f t="shared" si="53"/>
        <v>15.5.</v>
      </c>
      <c r="K22" s="3" t="str">
        <f t="shared" si="54"/>
        <v>16.5.</v>
      </c>
      <c r="L22" s="3" t="str">
        <f t="shared" si="55"/>
        <v>17.5.</v>
      </c>
      <c r="M22" s="3" t="str">
        <f t="shared" si="56"/>
        <v>18.5.</v>
      </c>
      <c r="N22" s="3" t="str">
        <f t="shared" si="57"/>
        <v>19.5.</v>
      </c>
      <c r="O22" s="3" t="str">
        <f t="shared" si="58"/>
        <v>20.5.</v>
      </c>
      <c r="P22" s="3" t="str">
        <f t="shared" si="58"/>
        <v>21.5.</v>
      </c>
      <c r="Q22" s="3" t="str">
        <f t="shared" si="59"/>
        <v>15</v>
      </c>
      <c r="R22" s="3" t="str">
        <f t="shared" si="60"/>
        <v>16</v>
      </c>
      <c r="S22" s="3" t="str">
        <f t="shared" si="61"/>
        <v>17</v>
      </c>
      <c r="T22" s="3" t="str">
        <f t="shared" si="62"/>
        <v>18</v>
      </c>
      <c r="U22" s="3" t="str">
        <f t="shared" si="63"/>
        <v>19</v>
      </c>
      <c r="V22" s="3" t="str">
        <f t="shared" si="64"/>
        <v>20</v>
      </c>
      <c r="W22" s="3" t="str">
        <f t="shared" si="65"/>
        <v>21</v>
      </c>
      <c r="X22" s="3" t="str">
        <f>VLOOKUP(J22,svatky!$B:$C,2,FALSE)</f>
        <v>Žofie / Sofie</v>
      </c>
      <c r="Y22" s="3" t="str">
        <f>VLOOKUP(K22,svatky!$B:$C,2,FALSE)</f>
        <v>Přemysl</v>
      </c>
      <c r="Z22" s="3" t="str">
        <f>VLOOKUP(L22,svatky!$B:$C,2,FALSE)</f>
        <v>Aneta</v>
      </c>
      <c r="AA22" s="3" t="str">
        <f>VLOOKUP(M22,svatky!$B:$C,2,FALSE)</f>
        <v>Nataša</v>
      </c>
      <c r="AB22" s="3" t="str">
        <f>VLOOKUP(N22,svatky!$B:$C,2,FALSE)</f>
        <v>Ivo</v>
      </c>
      <c r="AC22" s="3" t="str">
        <f>VLOOKUP(O22,svatky!$B:$C,2,FALSE)</f>
        <v>Zbyšek</v>
      </c>
      <c r="AD22" s="3" t="str">
        <f>VLOOKUP(P22,svatky!$B:$C,2,FALSE)</f>
        <v>Monika</v>
      </c>
      <c r="AE22" t="str">
        <f t="shared" si="66"/>
        <v>Květen</v>
      </c>
      <c r="AF22">
        <v>20</v>
      </c>
      <c r="AH22" s="5" t="s">
        <v>511</v>
      </c>
      <c r="AI22" t="str">
        <f t="shared" si="67"/>
        <v>C:\\Users\\kuhn\\Mega\\_Projekty\\_Darky\\diar\\2016\\obrazky\\upravene\\bw\\bw_020a.jpg</v>
      </c>
      <c r="AJ22" t="str">
        <f t="shared" si="68"/>
        <v>C:\\Users\\kuhn\\Mega\\_Projekty\\_Darky\\diar\\2016\\obrazky\\upravene\\bw\\bw_020b.jpg</v>
      </c>
      <c r="AK22" t="str">
        <f t="shared" si="69"/>
        <v>C:\\Users\\kuhn\\Mega\\_Projekty\\_Darky\\diar\\2016\\obrazky\\upravene\\thumbnails\\020.jpg</v>
      </c>
      <c r="AL22" s="7">
        <f t="shared" si="70"/>
        <v>0</v>
      </c>
      <c r="AM22" t="str">
        <f t="shared" si="5"/>
        <v>15th</v>
      </c>
      <c r="AN22" t="str">
        <f t="shared" si="6"/>
        <v>květen</v>
      </c>
      <c r="AO22">
        <f t="shared" si="7"/>
        <v>2017</v>
      </c>
      <c r="AP22" t="str">
        <f t="shared" si="8"/>
        <v>pondělí</v>
      </c>
      <c r="AQ22" s="3">
        <f t="shared" si="134"/>
        <v>42856</v>
      </c>
      <c r="AR22" s="5">
        <f t="shared" si="9"/>
        <v>1</v>
      </c>
      <c r="AS22" s="5">
        <f t="shared" si="10"/>
        <v>2</v>
      </c>
      <c r="AT22" s="5">
        <f t="shared" si="11"/>
        <v>3</v>
      </c>
      <c r="AU22" s="5">
        <f t="shared" si="12"/>
        <v>4</v>
      </c>
      <c r="AV22" s="5">
        <f t="shared" si="13"/>
        <v>5</v>
      </c>
      <c r="AW22" s="5">
        <f t="shared" si="14"/>
        <v>6</v>
      </c>
      <c r="AX22" s="5">
        <f t="shared" si="15"/>
        <v>7</v>
      </c>
      <c r="AY22" s="5">
        <f t="shared" ref="AY22:BS22" si="151">AX22+1</f>
        <v>8</v>
      </c>
      <c r="AZ22" s="5">
        <f t="shared" si="151"/>
        <v>9</v>
      </c>
      <c r="BA22" s="5">
        <f t="shared" si="151"/>
        <v>10</v>
      </c>
      <c r="BB22" s="5">
        <f t="shared" si="151"/>
        <v>11</v>
      </c>
      <c r="BC22" s="5">
        <f t="shared" si="151"/>
        <v>12</v>
      </c>
      <c r="BD22" s="5">
        <f t="shared" si="151"/>
        <v>13</v>
      </c>
      <c r="BE22" s="5">
        <f t="shared" si="151"/>
        <v>14</v>
      </c>
      <c r="BF22" s="5">
        <f t="shared" si="151"/>
        <v>15</v>
      </c>
      <c r="BG22" s="5">
        <f t="shared" si="151"/>
        <v>16</v>
      </c>
      <c r="BH22" s="5">
        <f t="shared" si="151"/>
        <v>17</v>
      </c>
      <c r="BI22" s="5">
        <f t="shared" si="151"/>
        <v>18</v>
      </c>
      <c r="BJ22" s="5">
        <f t="shared" si="151"/>
        <v>19</v>
      </c>
      <c r="BK22" s="5">
        <f t="shared" si="151"/>
        <v>20</v>
      </c>
      <c r="BL22" s="5">
        <f t="shared" si="151"/>
        <v>21</v>
      </c>
      <c r="BM22" s="5">
        <f t="shared" si="151"/>
        <v>22</v>
      </c>
      <c r="BN22" s="5">
        <f t="shared" si="151"/>
        <v>23</v>
      </c>
      <c r="BO22" s="5">
        <f t="shared" si="151"/>
        <v>24</v>
      </c>
      <c r="BP22" s="5">
        <f t="shared" si="151"/>
        <v>25</v>
      </c>
      <c r="BQ22" s="5">
        <f t="shared" si="151"/>
        <v>26</v>
      </c>
      <c r="BR22" s="5">
        <f t="shared" si="151"/>
        <v>27</v>
      </c>
      <c r="BS22" s="5">
        <f t="shared" si="151"/>
        <v>28</v>
      </c>
      <c r="BT22" s="5">
        <f t="shared" ref="BT22:CB22" si="152">IF(ISERROR(DATEVALUE(BS22+1 &amp; " "&amp;$AN22 &amp; " " &amp; $AO22)),"∙",BS22+1)</f>
        <v>29</v>
      </c>
      <c r="BU22" s="5">
        <f t="shared" si="152"/>
        <v>30</v>
      </c>
      <c r="BV22" s="5">
        <f t="shared" si="152"/>
        <v>31</v>
      </c>
      <c r="BW22" s="5" t="str">
        <f t="shared" si="152"/>
        <v>∙</v>
      </c>
      <c r="BX22" s="5" t="str">
        <f t="shared" si="152"/>
        <v>∙</v>
      </c>
      <c r="BY22" s="5" t="str">
        <f t="shared" si="152"/>
        <v>∙</v>
      </c>
      <c r="BZ22" s="5" t="str">
        <f t="shared" si="152"/>
        <v>∙</v>
      </c>
      <c r="CA22" s="5" t="str">
        <f t="shared" si="152"/>
        <v>∙</v>
      </c>
      <c r="CB22" s="5" t="str">
        <f t="shared" si="152"/>
        <v>∙</v>
      </c>
      <c r="CC22" s="5" t="str">
        <f t="shared" si="20"/>
        <v>červen</v>
      </c>
      <c r="CD22" s="3">
        <f t="shared" si="21"/>
        <v>42887</v>
      </c>
      <c r="CE22" s="5" t="str">
        <f t="shared" si="22"/>
        <v>∙</v>
      </c>
      <c r="CF22" s="5" t="str">
        <f t="shared" si="23"/>
        <v>∙</v>
      </c>
      <c r="CG22" s="5" t="str">
        <f t="shared" si="24"/>
        <v>∙</v>
      </c>
      <c r="CH22" s="5">
        <f t="shared" si="25"/>
        <v>1</v>
      </c>
      <c r="CI22" s="5">
        <f t="shared" si="26"/>
        <v>2</v>
      </c>
      <c r="CJ22" s="5">
        <f t="shared" si="27"/>
        <v>3</v>
      </c>
      <c r="CK22" s="5">
        <f t="shared" si="28"/>
        <v>4</v>
      </c>
      <c r="CL22" s="5">
        <f t="shared" si="74"/>
        <v>5</v>
      </c>
      <c r="CM22" s="5">
        <f t="shared" si="29"/>
        <v>6</v>
      </c>
      <c r="CN22" s="5">
        <f t="shared" si="30"/>
        <v>7</v>
      </c>
      <c r="CO22" s="5">
        <f t="shared" si="31"/>
        <v>8</v>
      </c>
      <c r="CP22" s="5">
        <f t="shared" si="32"/>
        <v>9</v>
      </c>
      <c r="CQ22" s="5">
        <f t="shared" si="33"/>
        <v>10</v>
      </c>
      <c r="CR22" s="5">
        <f t="shared" si="34"/>
        <v>11</v>
      </c>
      <c r="CS22" s="5">
        <f t="shared" si="35"/>
        <v>12</v>
      </c>
      <c r="CT22" s="5">
        <f t="shared" si="36"/>
        <v>13</v>
      </c>
      <c r="CU22" s="5">
        <f t="shared" si="37"/>
        <v>14</v>
      </c>
      <c r="CV22" s="5">
        <f t="shared" si="38"/>
        <v>15</v>
      </c>
      <c r="CW22" s="5">
        <f t="shared" si="39"/>
        <v>16</v>
      </c>
      <c r="CX22" s="5">
        <f t="shared" si="40"/>
        <v>17</v>
      </c>
      <c r="CY22" s="5">
        <f t="shared" si="41"/>
        <v>18</v>
      </c>
      <c r="CZ22" s="5">
        <f t="shared" si="42"/>
        <v>19</v>
      </c>
      <c r="DA22" s="5">
        <f t="shared" si="43"/>
        <v>20</v>
      </c>
      <c r="DB22" s="5">
        <f t="shared" si="44"/>
        <v>21</v>
      </c>
      <c r="DC22" s="5">
        <f t="shared" si="45"/>
        <v>22</v>
      </c>
      <c r="DD22" s="5">
        <f t="shared" si="46"/>
        <v>23</v>
      </c>
      <c r="DE22" s="5">
        <f t="shared" si="47"/>
        <v>24</v>
      </c>
      <c r="DF22" s="5">
        <f t="shared" si="48"/>
        <v>25</v>
      </c>
      <c r="DG22" s="5">
        <f t="shared" ref="DG22:DO22" si="153">IF(ISERROR(DATEVALUE(DF22+1 &amp; " "&amp;$CC22 &amp; " " &amp; $AO22)),"∙",DF22+1)</f>
        <v>26</v>
      </c>
      <c r="DH22" s="5">
        <f t="shared" si="153"/>
        <v>27</v>
      </c>
      <c r="DI22" s="5">
        <f t="shared" si="153"/>
        <v>28</v>
      </c>
      <c r="DJ22" s="5">
        <f t="shared" si="153"/>
        <v>29</v>
      </c>
      <c r="DK22" s="5">
        <f t="shared" si="153"/>
        <v>30</v>
      </c>
      <c r="DL22" s="5" t="str">
        <f t="shared" si="153"/>
        <v>∙</v>
      </c>
      <c r="DM22" s="5" t="str">
        <f t="shared" si="153"/>
        <v>∙</v>
      </c>
      <c r="DN22" s="5" t="str">
        <f t="shared" si="153"/>
        <v>∙</v>
      </c>
      <c r="DO22" s="5" t="str">
        <f t="shared" si="153"/>
        <v>∙</v>
      </c>
    </row>
    <row r="23" spans="1:119" x14ac:dyDescent="0.25">
      <c r="A23" s="3">
        <f t="shared" si="76"/>
        <v>42877</v>
      </c>
      <c r="B23" s="3">
        <f t="shared" ref="B23:G23" si="154">A23+1</f>
        <v>42878</v>
      </c>
      <c r="C23" s="3">
        <f t="shared" si="154"/>
        <v>42879</v>
      </c>
      <c r="D23" s="3">
        <f t="shared" si="154"/>
        <v>42880</v>
      </c>
      <c r="E23" s="3">
        <f t="shared" si="154"/>
        <v>42881</v>
      </c>
      <c r="F23" s="3">
        <f t="shared" si="154"/>
        <v>42882</v>
      </c>
      <c r="G23" s="3">
        <f t="shared" si="154"/>
        <v>42883</v>
      </c>
      <c r="H23" s="12" t="str">
        <f t="shared" si="1"/>
        <v>22.5.2017</v>
      </c>
      <c r="I23" s="3" t="str">
        <f t="shared" si="2"/>
        <v>28.5.2017</v>
      </c>
      <c r="J23" s="3" t="str">
        <f t="shared" si="53"/>
        <v>22.5.</v>
      </c>
      <c r="K23" s="3" t="str">
        <f t="shared" si="54"/>
        <v>23.5.</v>
      </c>
      <c r="L23" s="3" t="str">
        <f t="shared" si="55"/>
        <v>24.5.</v>
      </c>
      <c r="M23" s="3" t="str">
        <f t="shared" si="56"/>
        <v>25.5.</v>
      </c>
      <c r="N23" s="3" t="str">
        <f t="shared" si="57"/>
        <v>26.5.</v>
      </c>
      <c r="O23" s="3" t="str">
        <f t="shared" si="58"/>
        <v>27.5.</v>
      </c>
      <c r="P23" s="3" t="str">
        <f t="shared" si="58"/>
        <v>28.5.</v>
      </c>
      <c r="Q23" s="3" t="str">
        <f t="shared" si="59"/>
        <v>22</v>
      </c>
      <c r="R23" s="3" t="str">
        <f t="shared" si="60"/>
        <v>23</v>
      </c>
      <c r="S23" s="3" t="str">
        <f t="shared" si="61"/>
        <v>24</v>
      </c>
      <c r="T23" s="3" t="str">
        <f t="shared" si="62"/>
        <v>25</v>
      </c>
      <c r="U23" s="3" t="str">
        <f t="shared" si="63"/>
        <v>26</v>
      </c>
      <c r="V23" s="3" t="str">
        <f t="shared" si="64"/>
        <v>27</v>
      </c>
      <c r="W23" s="3" t="str">
        <f t="shared" si="65"/>
        <v>28</v>
      </c>
      <c r="X23" s="3" t="str">
        <f>VLOOKUP(J23,svatky!$B:$C,2,FALSE)</f>
        <v>Emil</v>
      </c>
      <c r="Y23" s="3" t="str">
        <f>VLOOKUP(K23,svatky!$B:$C,2,FALSE)</f>
        <v>Vladimír / Vladimíra</v>
      </c>
      <c r="Z23" s="3" t="str">
        <f>VLOOKUP(L23,svatky!$B:$C,2,FALSE)</f>
        <v>Jana / Vanesa</v>
      </c>
      <c r="AA23" s="3" t="str">
        <f>VLOOKUP(M23,svatky!$B:$C,2,FALSE)</f>
        <v>Viola</v>
      </c>
      <c r="AB23" s="3" t="str">
        <f>VLOOKUP(N23,svatky!$B:$C,2,FALSE)</f>
        <v>Filip</v>
      </c>
      <c r="AC23" s="3" t="str">
        <f>VLOOKUP(O23,svatky!$B:$C,2,FALSE)</f>
        <v>Valdemar</v>
      </c>
      <c r="AD23" s="3" t="str">
        <f>VLOOKUP(P23,svatky!$B:$C,2,FALSE)</f>
        <v>Vilém / Viliam</v>
      </c>
      <c r="AE23" t="str">
        <f t="shared" si="66"/>
        <v>Květen</v>
      </c>
      <c r="AF23">
        <v>21</v>
      </c>
      <c r="AH23" s="5" t="s">
        <v>512</v>
      </c>
      <c r="AI23" t="str">
        <f t="shared" si="67"/>
        <v>C:\\Users\\kuhn\\Mega\\_Projekty\\_Darky\\diar\\2016\\obrazky\\upravene\\bw\\bw_021a.jpg</v>
      </c>
      <c r="AJ23" t="str">
        <f t="shared" si="68"/>
        <v>C:\\Users\\kuhn\\Mega\\_Projekty\\_Darky\\diar\\2016\\obrazky\\upravene\\bw\\bw_021b.jpg</v>
      </c>
      <c r="AK23" t="str">
        <f t="shared" si="69"/>
        <v>C:\\Users\\kuhn\\Mega\\_Projekty\\_Darky\\diar\\2016\\obrazky\\upravene\\thumbnails\\021.jpg</v>
      </c>
      <c r="AL23" s="7">
        <f t="shared" si="70"/>
        <v>0</v>
      </c>
      <c r="AM23" t="str">
        <f t="shared" si="5"/>
        <v>22nd</v>
      </c>
      <c r="AN23" t="str">
        <f t="shared" si="6"/>
        <v>květen</v>
      </c>
      <c r="AO23">
        <f t="shared" si="7"/>
        <v>2017</v>
      </c>
      <c r="AP23" t="str">
        <f t="shared" si="8"/>
        <v>pondělí</v>
      </c>
      <c r="AQ23" s="3">
        <f t="shared" si="134"/>
        <v>42856</v>
      </c>
      <c r="AR23" s="5">
        <f t="shared" si="9"/>
        <v>1</v>
      </c>
      <c r="AS23" s="5">
        <f t="shared" si="10"/>
        <v>2</v>
      </c>
      <c r="AT23" s="5">
        <f t="shared" si="11"/>
        <v>3</v>
      </c>
      <c r="AU23" s="5">
        <f t="shared" si="12"/>
        <v>4</v>
      </c>
      <c r="AV23" s="5">
        <f t="shared" si="13"/>
        <v>5</v>
      </c>
      <c r="AW23" s="5">
        <f t="shared" si="14"/>
        <v>6</v>
      </c>
      <c r="AX23" s="5">
        <f t="shared" si="15"/>
        <v>7</v>
      </c>
      <c r="AY23" s="5">
        <f t="shared" ref="AY23:BS23" si="155">AX23+1</f>
        <v>8</v>
      </c>
      <c r="AZ23" s="5">
        <f t="shared" si="155"/>
        <v>9</v>
      </c>
      <c r="BA23" s="5">
        <f t="shared" si="155"/>
        <v>10</v>
      </c>
      <c r="BB23" s="5">
        <f t="shared" si="155"/>
        <v>11</v>
      </c>
      <c r="BC23" s="5">
        <f t="shared" si="155"/>
        <v>12</v>
      </c>
      <c r="BD23" s="5">
        <f t="shared" si="155"/>
        <v>13</v>
      </c>
      <c r="BE23" s="5">
        <f t="shared" si="155"/>
        <v>14</v>
      </c>
      <c r="BF23" s="5">
        <f t="shared" si="155"/>
        <v>15</v>
      </c>
      <c r="BG23" s="5">
        <f t="shared" si="155"/>
        <v>16</v>
      </c>
      <c r="BH23" s="5">
        <f t="shared" si="155"/>
        <v>17</v>
      </c>
      <c r="BI23" s="5">
        <f t="shared" si="155"/>
        <v>18</v>
      </c>
      <c r="BJ23" s="5">
        <f t="shared" si="155"/>
        <v>19</v>
      </c>
      <c r="BK23" s="5">
        <f t="shared" si="155"/>
        <v>20</v>
      </c>
      <c r="BL23" s="5">
        <f t="shared" si="155"/>
        <v>21</v>
      </c>
      <c r="BM23" s="5">
        <f t="shared" si="155"/>
        <v>22</v>
      </c>
      <c r="BN23" s="5">
        <f t="shared" si="155"/>
        <v>23</v>
      </c>
      <c r="BO23" s="5">
        <f t="shared" si="155"/>
        <v>24</v>
      </c>
      <c r="BP23" s="5">
        <f t="shared" si="155"/>
        <v>25</v>
      </c>
      <c r="BQ23" s="5">
        <f t="shared" si="155"/>
        <v>26</v>
      </c>
      <c r="BR23" s="5">
        <f t="shared" si="155"/>
        <v>27</v>
      </c>
      <c r="BS23" s="5">
        <f t="shared" si="155"/>
        <v>28</v>
      </c>
      <c r="BT23" s="5">
        <f t="shared" ref="BT23:CB23" si="156">IF(ISERROR(DATEVALUE(BS23+1 &amp; " "&amp;$AN23 &amp; " " &amp; $AO23)),"∙",BS23+1)</f>
        <v>29</v>
      </c>
      <c r="BU23" s="5">
        <f t="shared" si="156"/>
        <v>30</v>
      </c>
      <c r="BV23" s="5">
        <f t="shared" si="156"/>
        <v>31</v>
      </c>
      <c r="BW23" s="5" t="str">
        <f t="shared" si="156"/>
        <v>∙</v>
      </c>
      <c r="BX23" s="5" t="str">
        <f t="shared" si="156"/>
        <v>∙</v>
      </c>
      <c r="BY23" s="5" t="str">
        <f t="shared" si="156"/>
        <v>∙</v>
      </c>
      <c r="BZ23" s="5" t="str">
        <f t="shared" si="156"/>
        <v>∙</v>
      </c>
      <c r="CA23" s="5" t="str">
        <f t="shared" si="156"/>
        <v>∙</v>
      </c>
      <c r="CB23" s="5" t="str">
        <f t="shared" si="156"/>
        <v>∙</v>
      </c>
      <c r="CC23" s="5" t="str">
        <f t="shared" si="20"/>
        <v>červen</v>
      </c>
      <c r="CD23" s="3">
        <f t="shared" si="21"/>
        <v>42887</v>
      </c>
      <c r="CE23" s="5" t="str">
        <f t="shared" si="22"/>
        <v>∙</v>
      </c>
      <c r="CF23" s="5" t="str">
        <f t="shared" si="23"/>
        <v>∙</v>
      </c>
      <c r="CG23" s="5" t="str">
        <f t="shared" si="24"/>
        <v>∙</v>
      </c>
      <c r="CH23" s="5">
        <f t="shared" si="25"/>
        <v>1</v>
      </c>
      <c r="CI23" s="5">
        <f t="shared" si="26"/>
        <v>2</v>
      </c>
      <c r="CJ23" s="5">
        <f t="shared" si="27"/>
        <v>3</v>
      </c>
      <c r="CK23" s="5">
        <f t="shared" si="28"/>
        <v>4</v>
      </c>
      <c r="CL23" s="5">
        <f t="shared" si="74"/>
        <v>5</v>
      </c>
      <c r="CM23" s="5">
        <f t="shared" si="29"/>
        <v>6</v>
      </c>
      <c r="CN23" s="5">
        <f t="shared" si="30"/>
        <v>7</v>
      </c>
      <c r="CO23" s="5">
        <f t="shared" si="31"/>
        <v>8</v>
      </c>
      <c r="CP23" s="5">
        <f t="shared" si="32"/>
        <v>9</v>
      </c>
      <c r="CQ23" s="5">
        <f t="shared" si="33"/>
        <v>10</v>
      </c>
      <c r="CR23" s="5">
        <f t="shared" si="34"/>
        <v>11</v>
      </c>
      <c r="CS23" s="5">
        <f t="shared" si="35"/>
        <v>12</v>
      </c>
      <c r="CT23" s="5">
        <f t="shared" si="36"/>
        <v>13</v>
      </c>
      <c r="CU23" s="5">
        <f t="shared" si="37"/>
        <v>14</v>
      </c>
      <c r="CV23" s="5">
        <f t="shared" si="38"/>
        <v>15</v>
      </c>
      <c r="CW23" s="5">
        <f t="shared" si="39"/>
        <v>16</v>
      </c>
      <c r="CX23" s="5">
        <f t="shared" si="40"/>
        <v>17</v>
      </c>
      <c r="CY23" s="5">
        <f t="shared" si="41"/>
        <v>18</v>
      </c>
      <c r="CZ23" s="5">
        <f t="shared" si="42"/>
        <v>19</v>
      </c>
      <c r="DA23" s="5">
        <f t="shared" si="43"/>
        <v>20</v>
      </c>
      <c r="DB23" s="5">
        <f t="shared" si="44"/>
        <v>21</v>
      </c>
      <c r="DC23" s="5">
        <f t="shared" si="45"/>
        <v>22</v>
      </c>
      <c r="DD23" s="5">
        <f t="shared" si="46"/>
        <v>23</v>
      </c>
      <c r="DE23" s="5">
        <f t="shared" si="47"/>
        <v>24</v>
      </c>
      <c r="DF23" s="5">
        <f t="shared" si="48"/>
        <v>25</v>
      </c>
      <c r="DG23" s="5">
        <f t="shared" ref="DG23:DO23" si="157">IF(ISERROR(DATEVALUE(DF23+1 &amp; " "&amp;$CC23 &amp; " " &amp; $AO23)),"∙",DF23+1)</f>
        <v>26</v>
      </c>
      <c r="DH23" s="5">
        <f t="shared" si="157"/>
        <v>27</v>
      </c>
      <c r="DI23" s="5">
        <f t="shared" si="157"/>
        <v>28</v>
      </c>
      <c r="DJ23" s="5">
        <f t="shared" si="157"/>
        <v>29</v>
      </c>
      <c r="DK23" s="5">
        <f t="shared" si="157"/>
        <v>30</v>
      </c>
      <c r="DL23" s="5" t="str">
        <f t="shared" si="157"/>
        <v>∙</v>
      </c>
      <c r="DM23" s="5" t="str">
        <f t="shared" si="157"/>
        <v>∙</v>
      </c>
      <c r="DN23" s="5" t="str">
        <f t="shared" si="157"/>
        <v>∙</v>
      </c>
      <c r="DO23" s="5" t="str">
        <f t="shared" si="157"/>
        <v>∙</v>
      </c>
    </row>
    <row r="24" spans="1:119" x14ac:dyDescent="0.25">
      <c r="A24" s="3">
        <f t="shared" si="76"/>
        <v>42884</v>
      </c>
      <c r="B24" s="3">
        <f t="shared" ref="B24:G24" si="158">A24+1</f>
        <v>42885</v>
      </c>
      <c r="C24" s="3">
        <f t="shared" si="158"/>
        <v>42886</v>
      </c>
      <c r="D24" s="3">
        <f t="shared" si="158"/>
        <v>42887</v>
      </c>
      <c r="E24" s="3">
        <f t="shared" si="158"/>
        <v>42888</v>
      </c>
      <c r="F24" s="3">
        <f t="shared" si="158"/>
        <v>42889</v>
      </c>
      <c r="G24" s="3">
        <f t="shared" si="158"/>
        <v>42890</v>
      </c>
      <c r="H24" s="12" t="str">
        <f t="shared" si="1"/>
        <v>29.5.2017</v>
      </c>
      <c r="I24" s="3" t="str">
        <f t="shared" si="2"/>
        <v>4.6.2017</v>
      </c>
      <c r="J24" s="3" t="str">
        <f t="shared" si="53"/>
        <v>29.5.</v>
      </c>
      <c r="K24" s="3" t="str">
        <f t="shared" si="54"/>
        <v>30.5.</v>
      </c>
      <c r="L24" s="3" t="str">
        <f t="shared" si="55"/>
        <v>31.5.</v>
      </c>
      <c r="M24" s="3" t="str">
        <f t="shared" si="56"/>
        <v>1.6.</v>
      </c>
      <c r="N24" s="3" t="str">
        <f t="shared" si="57"/>
        <v>2.6.</v>
      </c>
      <c r="O24" s="3" t="str">
        <f t="shared" si="58"/>
        <v>3.6.</v>
      </c>
      <c r="P24" s="3" t="str">
        <f t="shared" si="58"/>
        <v>4.6.</v>
      </c>
      <c r="Q24" s="3" t="str">
        <f t="shared" si="59"/>
        <v>29</v>
      </c>
      <c r="R24" s="3" t="str">
        <f t="shared" si="60"/>
        <v>30</v>
      </c>
      <c r="S24" s="3" t="str">
        <f t="shared" si="61"/>
        <v>31</v>
      </c>
      <c r="T24" s="3" t="str">
        <f t="shared" si="62"/>
        <v>1</v>
      </c>
      <c r="U24" s="3" t="str">
        <f t="shared" si="63"/>
        <v>2</v>
      </c>
      <c r="V24" s="3" t="str">
        <f t="shared" si="64"/>
        <v>3</v>
      </c>
      <c r="W24" s="3" t="str">
        <f t="shared" si="65"/>
        <v>4</v>
      </c>
      <c r="X24" s="3" t="str">
        <f>VLOOKUP(J24,svatky!$B:$C,2,FALSE)</f>
        <v>Maxmilián / Maxim</v>
      </c>
      <c r="Y24" s="3" t="str">
        <f>VLOOKUP(K24,svatky!$B:$C,2,FALSE)</f>
        <v>Ferdinand</v>
      </c>
      <c r="Z24" s="3" t="str">
        <f>VLOOKUP(L24,svatky!$B:$C,2,FALSE)</f>
        <v>Kamila</v>
      </c>
      <c r="AA24" s="3" t="str">
        <f>VLOOKUP(M24,svatky!$B:$C,2,FALSE)</f>
        <v>Laura</v>
      </c>
      <c r="AB24" s="3" t="str">
        <f>VLOOKUP(N24,svatky!$B:$C,2,FALSE)</f>
        <v>Jarmil</v>
      </c>
      <c r="AC24" s="3" t="str">
        <f>VLOOKUP(O24,svatky!$B:$C,2,FALSE)</f>
        <v>Tamara / Kevin</v>
      </c>
      <c r="AD24" s="3" t="str">
        <f>VLOOKUP(P24,svatky!$B:$C,2,FALSE)</f>
        <v>Dalibor</v>
      </c>
      <c r="AE24" t="str">
        <f t="shared" si="66"/>
        <v>Květen</v>
      </c>
      <c r="AF24">
        <v>22</v>
      </c>
      <c r="AH24" s="5" t="s">
        <v>513</v>
      </c>
      <c r="AI24" t="str">
        <f t="shared" si="67"/>
        <v>C:\\Users\\kuhn\\Mega\\_Projekty\\_Darky\\diar\\2016\\obrazky\\upravene\\bw\\bw_022a.jpg</v>
      </c>
      <c r="AJ24" t="str">
        <f t="shared" si="68"/>
        <v>C:\\Users\\kuhn\\Mega\\_Projekty\\_Darky\\diar\\2016\\obrazky\\upravene\\bw\\bw_022b.jpg</v>
      </c>
      <c r="AK24" t="str">
        <f t="shared" si="69"/>
        <v>C:\\Users\\kuhn\\Mega\\_Projekty\\_Darky\\diar\\2016\\obrazky\\upravene\\thumbnails\\022.jpg</v>
      </c>
      <c r="AL24" s="7">
        <f t="shared" si="70"/>
        <v>1</v>
      </c>
      <c r="AM24" t="str">
        <f t="shared" si="5"/>
        <v>29th</v>
      </c>
      <c r="AN24" t="str">
        <f t="shared" si="6"/>
        <v>květen</v>
      </c>
      <c r="AO24">
        <f t="shared" si="7"/>
        <v>2017</v>
      </c>
      <c r="AP24" t="str">
        <f t="shared" si="8"/>
        <v>pondělí</v>
      </c>
      <c r="AQ24" s="3">
        <f t="shared" si="134"/>
        <v>42856</v>
      </c>
      <c r="AR24" s="5">
        <f t="shared" si="9"/>
        <v>1</v>
      </c>
      <c r="AS24" s="5">
        <f t="shared" si="10"/>
        <v>2</v>
      </c>
      <c r="AT24" s="5">
        <f t="shared" si="11"/>
        <v>3</v>
      </c>
      <c r="AU24" s="5">
        <f t="shared" si="12"/>
        <v>4</v>
      </c>
      <c r="AV24" s="5">
        <f t="shared" si="13"/>
        <v>5</v>
      </c>
      <c r="AW24" s="5">
        <f t="shared" si="14"/>
        <v>6</v>
      </c>
      <c r="AX24" s="5">
        <f t="shared" si="15"/>
        <v>7</v>
      </c>
      <c r="AY24" s="5">
        <f t="shared" ref="AY24:BS24" si="159">AX24+1</f>
        <v>8</v>
      </c>
      <c r="AZ24" s="5">
        <f t="shared" si="159"/>
        <v>9</v>
      </c>
      <c r="BA24" s="5">
        <f t="shared" si="159"/>
        <v>10</v>
      </c>
      <c r="BB24" s="5">
        <f t="shared" si="159"/>
        <v>11</v>
      </c>
      <c r="BC24" s="5">
        <f t="shared" si="159"/>
        <v>12</v>
      </c>
      <c r="BD24" s="5">
        <f t="shared" si="159"/>
        <v>13</v>
      </c>
      <c r="BE24" s="5">
        <f t="shared" si="159"/>
        <v>14</v>
      </c>
      <c r="BF24" s="5">
        <f t="shared" si="159"/>
        <v>15</v>
      </c>
      <c r="BG24" s="5">
        <f t="shared" si="159"/>
        <v>16</v>
      </c>
      <c r="BH24" s="5">
        <f t="shared" si="159"/>
        <v>17</v>
      </c>
      <c r="BI24" s="5">
        <f t="shared" si="159"/>
        <v>18</v>
      </c>
      <c r="BJ24" s="5">
        <f t="shared" si="159"/>
        <v>19</v>
      </c>
      <c r="BK24" s="5">
        <f t="shared" si="159"/>
        <v>20</v>
      </c>
      <c r="BL24" s="5">
        <f t="shared" si="159"/>
        <v>21</v>
      </c>
      <c r="BM24" s="5">
        <f t="shared" si="159"/>
        <v>22</v>
      </c>
      <c r="BN24" s="5">
        <f t="shared" si="159"/>
        <v>23</v>
      </c>
      <c r="BO24" s="5">
        <f t="shared" si="159"/>
        <v>24</v>
      </c>
      <c r="BP24" s="5">
        <f t="shared" si="159"/>
        <v>25</v>
      </c>
      <c r="BQ24" s="5">
        <f t="shared" si="159"/>
        <v>26</v>
      </c>
      <c r="BR24" s="5">
        <f t="shared" si="159"/>
        <v>27</v>
      </c>
      <c r="BS24" s="5">
        <f t="shared" si="159"/>
        <v>28</v>
      </c>
      <c r="BT24" s="5">
        <f t="shared" ref="BT24:CB24" si="160">IF(ISERROR(DATEVALUE(BS24+1 &amp; " "&amp;$AN24 &amp; " " &amp; $AO24)),"∙",BS24+1)</f>
        <v>29</v>
      </c>
      <c r="BU24" s="5">
        <f t="shared" si="160"/>
        <v>30</v>
      </c>
      <c r="BV24" s="5">
        <f t="shared" si="160"/>
        <v>31</v>
      </c>
      <c r="BW24" s="5" t="str">
        <f t="shared" si="160"/>
        <v>∙</v>
      </c>
      <c r="BX24" s="5" t="str">
        <f t="shared" si="160"/>
        <v>∙</v>
      </c>
      <c r="BY24" s="5" t="str">
        <f t="shared" si="160"/>
        <v>∙</v>
      </c>
      <c r="BZ24" s="5" t="str">
        <f t="shared" si="160"/>
        <v>∙</v>
      </c>
      <c r="CA24" s="5" t="str">
        <f t="shared" si="160"/>
        <v>∙</v>
      </c>
      <c r="CB24" s="5" t="str">
        <f t="shared" si="160"/>
        <v>∙</v>
      </c>
      <c r="CC24" s="5" t="str">
        <f t="shared" si="20"/>
        <v>červen</v>
      </c>
      <c r="CD24" s="3">
        <f t="shared" si="21"/>
        <v>42887</v>
      </c>
      <c r="CE24" s="5" t="str">
        <f t="shared" si="22"/>
        <v>∙</v>
      </c>
      <c r="CF24" s="5" t="str">
        <f t="shared" si="23"/>
        <v>∙</v>
      </c>
      <c r="CG24" s="5" t="str">
        <f t="shared" si="24"/>
        <v>∙</v>
      </c>
      <c r="CH24" s="5">
        <f t="shared" si="25"/>
        <v>1</v>
      </c>
      <c r="CI24" s="5">
        <f t="shared" si="26"/>
        <v>2</v>
      </c>
      <c r="CJ24" s="5">
        <f t="shared" si="27"/>
        <v>3</v>
      </c>
      <c r="CK24" s="5">
        <f t="shared" si="28"/>
        <v>4</v>
      </c>
      <c r="CL24" s="5">
        <f t="shared" si="74"/>
        <v>5</v>
      </c>
      <c r="CM24" s="5">
        <f t="shared" si="29"/>
        <v>6</v>
      </c>
      <c r="CN24" s="5">
        <f t="shared" si="30"/>
        <v>7</v>
      </c>
      <c r="CO24" s="5">
        <f t="shared" si="31"/>
        <v>8</v>
      </c>
      <c r="CP24" s="5">
        <f t="shared" si="32"/>
        <v>9</v>
      </c>
      <c r="CQ24" s="5">
        <f t="shared" si="33"/>
        <v>10</v>
      </c>
      <c r="CR24" s="5">
        <f t="shared" si="34"/>
        <v>11</v>
      </c>
      <c r="CS24" s="5">
        <f t="shared" si="35"/>
        <v>12</v>
      </c>
      <c r="CT24" s="5">
        <f t="shared" si="36"/>
        <v>13</v>
      </c>
      <c r="CU24" s="5">
        <f t="shared" si="37"/>
        <v>14</v>
      </c>
      <c r="CV24" s="5">
        <f t="shared" si="38"/>
        <v>15</v>
      </c>
      <c r="CW24" s="5">
        <f t="shared" si="39"/>
        <v>16</v>
      </c>
      <c r="CX24" s="5">
        <f t="shared" si="40"/>
        <v>17</v>
      </c>
      <c r="CY24" s="5">
        <f t="shared" si="41"/>
        <v>18</v>
      </c>
      <c r="CZ24" s="5">
        <f t="shared" si="42"/>
        <v>19</v>
      </c>
      <c r="DA24" s="5">
        <f t="shared" si="43"/>
        <v>20</v>
      </c>
      <c r="DB24" s="5">
        <f t="shared" si="44"/>
        <v>21</v>
      </c>
      <c r="DC24" s="5">
        <f t="shared" si="45"/>
        <v>22</v>
      </c>
      <c r="DD24" s="5">
        <f t="shared" si="46"/>
        <v>23</v>
      </c>
      <c r="DE24" s="5">
        <f t="shared" si="47"/>
        <v>24</v>
      </c>
      <c r="DF24" s="5">
        <f t="shared" si="48"/>
        <v>25</v>
      </c>
      <c r="DG24" s="5">
        <f t="shared" ref="DG24:DO24" si="161">IF(ISERROR(DATEVALUE(DF24+1 &amp; " "&amp;$CC24 &amp; " " &amp; $AO24)),"∙",DF24+1)</f>
        <v>26</v>
      </c>
      <c r="DH24" s="5">
        <f t="shared" si="161"/>
        <v>27</v>
      </c>
      <c r="DI24" s="5">
        <f t="shared" si="161"/>
        <v>28</v>
      </c>
      <c r="DJ24" s="5">
        <f t="shared" si="161"/>
        <v>29</v>
      </c>
      <c r="DK24" s="5">
        <f t="shared" si="161"/>
        <v>30</v>
      </c>
      <c r="DL24" s="5" t="str">
        <f t="shared" si="161"/>
        <v>∙</v>
      </c>
      <c r="DM24" s="5" t="str">
        <f t="shared" si="161"/>
        <v>∙</v>
      </c>
      <c r="DN24" s="5" t="str">
        <f t="shared" si="161"/>
        <v>∙</v>
      </c>
      <c r="DO24" s="5" t="str">
        <f t="shared" si="161"/>
        <v>∙</v>
      </c>
    </row>
    <row r="25" spans="1:119" x14ac:dyDescent="0.25">
      <c r="A25" s="3">
        <f t="shared" si="76"/>
        <v>42891</v>
      </c>
      <c r="B25" s="3">
        <f t="shared" ref="B25:G25" si="162">A25+1</f>
        <v>42892</v>
      </c>
      <c r="C25" s="3">
        <f t="shared" si="162"/>
        <v>42893</v>
      </c>
      <c r="D25" s="3">
        <f t="shared" si="162"/>
        <v>42894</v>
      </c>
      <c r="E25" s="3">
        <f t="shared" si="162"/>
        <v>42895</v>
      </c>
      <c r="F25" s="3">
        <f t="shared" si="162"/>
        <v>42896</v>
      </c>
      <c r="G25" s="3">
        <f t="shared" si="162"/>
        <v>42897</v>
      </c>
      <c r="H25" s="12" t="str">
        <f t="shared" si="1"/>
        <v>5.6.2017</v>
      </c>
      <c r="I25" s="3" t="str">
        <f t="shared" si="2"/>
        <v>11.6.2017</v>
      </c>
      <c r="J25" s="3" t="str">
        <f t="shared" si="53"/>
        <v>5.6.</v>
      </c>
      <c r="K25" s="3" t="str">
        <f t="shared" si="54"/>
        <v>6.6.</v>
      </c>
      <c r="L25" s="3" t="str">
        <f t="shared" si="55"/>
        <v>7.6.</v>
      </c>
      <c r="M25" s="3" t="str">
        <f t="shared" si="56"/>
        <v>8.6.</v>
      </c>
      <c r="N25" s="3" t="str">
        <f t="shared" si="57"/>
        <v>9.6.</v>
      </c>
      <c r="O25" s="3" t="str">
        <f t="shared" si="58"/>
        <v>10.6.</v>
      </c>
      <c r="P25" s="3" t="str">
        <f t="shared" si="58"/>
        <v>11.6.</v>
      </c>
      <c r="Q25" s="3" t="str">
        <f t="shared" si="59"/>
        <v>5</v>
      </c>
      <c r="R25" s="3" t="str">
        <f t="shared" si="60"/>
        <v>6</v>
      </c>
      <c r="S25" s="3" t="str">
        <f t="shared" si="61"/>
        <v>7</v>
      </c>
      <c r="T25" s="3" t="str">
        <f t="shared" si="62"/>
        <v>8</v>
      </c>
      <c r="U25" s="3" t="str">
        <f t="shared" si="63"/>
        <v>9</v>
      </c>
      <c r="V25" s="3" t="str">
        <f t="shared" si="64"/>
        <v>10</v>
      </c>
      <c r="W25" s="3" t="str">
        <f t="shared" si="65"/>
        <v>11</v>
      </c>
      <c r="X25" s="3" t="str">
        <f>VLOOKUP(J25,svatky!$B:$C,2,FALSE)</f>
        <v>Dobroslav / Dobroslava</v>
      </c>
      <c r="Y25" s="3" t="str">
        <f>VLOOKUP(K25,svatky!$B:$C,2,FALSE)</f>
        <v>Norbert</v>
      </c>
      <c r="Z25" s="3" t="str">
        <f>VLOOKUP(L25,svatky!$B:$C,2,FALSE)</f>
        <v>Iveta / Slavoj</v>
      </c>
      <c r="AA25" s="3" t="str">
        <f>VLOOKUP(M25,svatky!$B:$C,2,FALSE)</f>
        <v>Medard</v>
      </c>
      <c r="AB25" s="3" t="str">
        <f>VLOOKUP(N25,svatky!$B:$C,2,FALSE)</f>
        <v>Stanislava</v>
      </c>
      <c r="AC25" s="3" t="str">
        <f>VLOOKUP(O25,svatky!$B:$C,2,FALSE)</f>
        <v>Gita / Margita</v>
      </c>
      <c r="AD25" s="3" t="str">
        <f>VLOOKUP(P25,svatky!$B:$C,2,FALSE)</f>
        <v>Bruno</v>
      </c>
      <c r="AE25" t="str">
        <f t="shared" si="66"/>
        <v>Červen</v>
      </c>
      <c r="AF25">
        <v>23</v>
      </c>
      <c r="AH25" s="5" t="s">
        <v>514</v>
      </c>
      <c r="AI25" t="str">
        <f t="shared" si="67"/>
        <v>C:\\Users\\kuhn\\Mega\\_Projekty\\_Darky\\diar\\2016\\obrazky\\upravene\\bw\\bw_023a.jpg</v>
      </c>
      <c r="AJ25" t="str">
        <f t="shared" si="68"/>
        <v>C:\\Users\\kuhn\\Mega\\_Projekty\\_Darky\\diar\\2016\\obrazky\\upravene\\bw\\bw_023b.jpg</v>
      </c>
      <c r="AK25" t="str">
        <f t="shared" si="69"/>
        <v>C:\\Users\\kuhn\\Mega\\_Projekty\\_Darky\\diar\\2016\\obrazky\\upravene\\thumbnails\\023.jpg</v>
      </c>
      <c r="AL25" s="7">
        <f t="shared" si="70"/>
        <v>0</v>
      </c>
      <c r="AM25" t="str">
        <f t="shared" si="5"/>
        <v>5th</v>
      </c>
      <c r="AN25" t="str">
        <f t="shared" si="6"/>
        <v>červen</v>
      </c>
      <c r="AO25">
        <f t="shared" si="7"/>
        <v>2017</v>
      </c>
      <c r="AP25" t="str">
        <f t="shared" si="8"/>
        <v>pondělí</v>
      </c>
      <c r="AQ25" s="3">
        <f t="shared" si="134"/>
        <v>42887</v>
      </c>
      <c r="AR25" s="5" t="str">
        <f t="shared" si="9"/>
        <v>∙</v>
      </c>
      <c r="AS25" s="5" t="str">
        <f t="shared" si="10"/>
        <v>∙</v>
      </c>
      <c r="AT25" s="5" t="str">
        <f t="shared" si="11"/>
        <v>∙</v>
      </c>
      <c r="AU25" s="5">
        <f t="shared" si="12"/>
        <v>1</v>
      </c>
      <c r="AV25" s="5">
        <f t="shared" si="13"/>
        <v>2</v>
      </c>
      <c r="AW25" s="5">
        <f t="shared" si="14"/>
        <v>3</v>
      </c>
      <c r="AX25" s="5">
        <f t="shared" si="15"/>
        <v>4</v>
      </c>
      <c r="AY25" s="5">
        <f t="shared" ref="AY25:BS25" si="163">AX25+1</f>
        <v>5</v>
      </c>
      <c r="AZ25" s="5">
        <f t="shared" si="163"/>
        <v>6</v>
      </c>
      <c r="BA25" s="5">
        <f t="shared" si="163"/>
        <v>7</v>
      </c>
      <c r="BB25" s="5">
        <f t="shared" si="163"/>
        <v>8</v>
      </c>
      <c r="BC25" s="5">
        <f t="shared" si="163"/>
        <v>9</v>
      </c>
      <c r="BD25" s="5">
        <f t="shared" si="163"/>
        <v>10</v>
      </c>
      <c r="BE25" s="5">
        <f t="shared" si="163"/>
        <v>11</v>
      </c>
      <c r="BF25" s="5">
        <f t="shared" si="163"/>
        <v>12</v>
      </c>
      <c r="BG25" s="5">
        <f t="shared" si="163"/>
        <v>13</v>
      </c>
      <c r="BH25" s="5">
        <f t="shared" si="163"/>
        <v>14</v>
      </c>
      <c r="BI25" s="5">
        <f t="shared" si="163"/>
        <v>15</v>
      </c>
      <c r="BJ25" s="5">
        <f t="shared" si="163"/>
        <v>16</v>
      </c>
      <c r="BK25" s="5">
        <f t="shared" si="163"/>
        <v>17</v>
      </c>
      <c r="BL25" s="5">
        <f t="shared" si="163"/>
        <v>18</v>
      </c>
      <c r="BM25" s="5">
        <f t="shared" si="163"/>
        <v>19</v>
      </c>
      <c r="BN25" s="5">
        <f t="shared" si="163"/>
        <v>20</v>
      </c>
      <c r="BO25" s="5">
        <f t="shared" si="163"/>
        <v>21</v>
      </c>
      <c r="BP25" s="5">
        <f t="shared" si="163"/>
        <v>22</v>
      </c>
      <c r="BQ25" s="5">
        <f t="shared" si="163"/>
        <v>23</v>
      </c>
      <c r="BR25" s="5">
        <f t="shared" si="163"/>
        <v>24</v>
      </c>
      <c r="BS25" s="5">
        <f t="shared" si="163"/>
        <v>25</v>
      </c>
      <c r="BT25" s="5">
        <f t="shared" ref="BT25:CB25" si="164">IF(ISERROR(DATEVALUE(BS25+1 &amp; " "&amp;$AN25 &amp; " " &amp; $AO25)),"∙",BS25+1)</f>
        <v>26</v>
      </c>
      <c r="BU25" s="5">
        <f t="shared" si="164"/>
        <v>27</v>
      </c>
      <c r="BV25" s="5">
        <f t="shared" si="164"/>
        <v>28</v>
      </c>
      <c r="BW25" s="5">
        <f t="shared" si="164"/>
        <v>29</v>
      </c>
      <c r="BX25" s="5">
        <f t="shared" si="164"/>
        <v>30</v>
      </c>
      <c r="BY25" s="5" t="str">
        <f t="shared" si="164"/>
        <v>∙</v>
      </c>
      <c r="BZ25" s="5" t="str">
        <f t="shared" si="164"/>
        <v>∙</v>
      </c>
      <c r="CA25" s="5" t="str">
        <f t="shared" si="164"/>
        <v>∙</v>
      </c>
      <c r="CB25" s="5" t="str">
        <f t="shared" si="164"/>
        <v>∙</v>
      </c>
      <c r="CC25" s="5" t="str">
        <f t="shared" si="20"/>
        <v>červenec</v>
      </c>
      <c r="CD25" s="3">
        <f t="shared" si="21"/>
        <v>42917</v>
      </c>
      <c r="CE25" s="5" t="str">
        <f t="shared" si="22"/>
        <v>∙</v>
      </c>
      <c r="CF25" s="5" t="str">
        <f t="shared" si="23"/>
        <v>∙</v>
      </c>
      <c r="CG25" s="5" t="str">
        <f t="shared" si="24"/>
        <v>∙</v>
      </c>
      <c r="CH25" s="5" t="str">
        <f t="shared" si="25"/>
        <v>∙</v>
      </c>
      <c r="CI25" s="5" t="str">
        <f t="shared" si="26"/>
        <v>∙</v>
      </c>
      <c r="CJ25" s="5">
        <f t="shared" si="27"/>
        <v>1</v>
      </c>
      <c r="CK25" s="5">
        <f t="shared" si="28"/>
        <v>2</v>
      </c>
      <c r="CL25" s="5">
        <f t="shared" si="74"/>
        <v>3</v>
      </c>
      <c r="CM25" s="5">
        <f t="shared" si="29"/>
        <v>4</v>
      </c>
      <c r="CN25" s="5">
        <f t="shared" si="30"/>
        <v>5</v>
      </c>
      <c r="CO25" s="5">
        <f t="shared" si="31"/>
        <v>6</v>
      </c>
      <c r="CP25" s="5">
        <f t="shared" si="32"/>
        <v>7</v>
      </c>
      <c r="CQ25" s="5">
        <f t="shared" si="33"/>
        <v>8</v>
      </c>
      <c r="CR25" s="5">
        <f t="shared" si="34"/>
        <v>9</v>
      </c>
      <c r="CS25" s="5">
        <f t="shared" si="35"/>
        <v>10</v>
      </c>
      <c r="CT25" s="5">
        <f t="shared" si="36"/>
        <v>11</v>
      </c>
      <c r="CU25" s="5">
        <f t="shared" si="37"/>
        <v>12</v>
      </c>
      <c r="CV25" s="5">
        <f t="shared" si="38"/>
        <v>13</v>
      </c>
      <c r="CW25" s="5">
        <f t="shared" si="39"/>
        <v>14</v>
      </c>
      <c r="CX25" s="5">
        <f t="shared" si="40"/>
        <v>15</v>
      </c>
      <c r="CY25" s="5">
        <f t="shared" si="41"/>
        <v>16</v>
      </c>
      <c r="CZ25" s="5">
        <f t="shared" si="42"/>
        <v>17</v>
      </c>
      <c r="DA25" s="5">
        <f t="shared" si="43"/>
        <v>18</v>
      </c>
      <c r="DB25" s="5">
        <f t="shared" si="44"/>
        <v>19</v>
      </c>
      <c r="DC25" s="5">
        <f t="shared" si="45"/>
        <v>20</v>
      </c>
      <c r="DD25" s="5">
        <f t="shared" si="46"/>
        <v>21</v>
      </c>
      <c r="DE25" s="5">
        <f t="shared" si="47"/>
        <v>22</v>
      </c>
      <c r="DF25" s="5">
        <f t="shared" si="48"/>
        <v>23</v>
      </c>
      <c r="DG25" s="5">
        <f t="shared" ref="DG25:DO25" si="165">IF(ISERROR(DATEVALUE(DF25+1 &amp; " "&amp;$CC25 &amp; " " &amp; $AO25)),"∙",DF25+1)</f>
        <v>24</v>
      </c>
      <c r="DH25" s="5">
        <f t="shared" si="165"/>
        <v>25</v>
      </c>
      <c r="DI25" s="5">
        <f t="shared" si="165"/>
        <v>26</v>
      </c>
      <c r="DJ25" s="5">
        <f t="shared" si="165"/>
        <v>27</v>
      </c>
      <c r="DK25" s="5">
        <f t="shared" si="165"/>
        <v>28</v>
      </c>
      <c r="DL25" s="5">
        <f t="shared" si="165"/>
        <v>29</v>
      </c>
      <c r="DM25" s="5">
        <f t="shared" si="165"/>
        <v>30</v>
      </c>
      <c r="DN25" s="5">
        <f t="shared" si="165"/>
        <v>31</v>
      </c>
      <c r="DO25" s="5" t="str">
        <f t="shared" si="165"/>
        <v>∙</v>
      </c>
    </row>
    <row r="26" spans="1:119" x14ac:dyDescent="0.25">
      <c r="A26" s="3">
        <f t="shared" si="76"/>
        <v>42898</v>
      </c>
      <c r="B26" s="3">
        <f t="shared" ref="B26:G26" si="166">A26+1</f>
        <v>42899</v>
      </c>
      <c r="C26" s="3">
        <f t="shared" si="166"/>
        <v>42900</v>
      </c>
      <c r="D26" s="3">
        <f t="shared" si="166"/>
        <v>42901</v>
      </c>
      <c r="E26" s="3">
        <f t="shared" si="166"/>
        <v>42902</v>
      </c>
      <c r="F26" s="3">
        <f t="shared" si="166"/>
        <v>42903</v>
      </c>
      <c r="G26" s="3">
        <f t="shared" si="166"/>
        <v>42904</v>
      </c>
      <c r="H26" s="12" t="str">
        <f t="shared" si="1"/>
        <v>12.6.2017</v>
      </c>
      <c r="I26" s="3" t="str">
        <f t="shared" si="2"/>
        <v>18.6.2017</v>
      </c>
      <c r="J26" s="3" t="str">
        <f t="shared" si="53"/>
        <v>12.6.</v>
      </c>
      <c r="K26" s="3" t="str">
        <f t="shared" si="54"/>
        <v>13.6.</v>
      </c>
      <c r="L26" s="3" t="str">
        <f t="shared" si="55"/>
        <v>14.6.</v>
      </c>
      <c r="M26" s="3" t="str">
        <f t="shared" si="56"/>
        <v>15.6.</v>
      </c>
      <c r="N26" s="3" t="str">
        <f t="shared" si="57"/>
        <v>16.6.</v>
      </c>
      <c r="O26" s="3" t="str">
        <f t="shared" si="58"/>
        <v>17.6.</v>
      </c>
      <c r="P26" s="3" t="str">
        <f t="shared" si="58"/>
        <v>18.6.</v>
      </c>
      <c r="Q26" s="3" t="str">
        <f t="shared" si="59"/>
        <v>12</v>
      </c>
      <c r="R26" s="3" t="str">
        <f t="shared" si="60"/>
        <v>13</v>
      </c>
      <c r="S26" s="3" t="str">
        <f t="shared" si="61"/>
        <v>14</v>
      </c>
      <c r="T26" s="3" t="str">
        <f t="shared" si="62"/>
        <v>15</v>
      </c>
      <c r="U26" s="3" t="str">
        <f t="shared" si="63"/>
        <v>16</v>
      </c>
      <c r="V26" s="3" t="str">
        <f t="shared" si="64"/>
        <v>17</v>
      </c>
      <c r="W26" s="3" t="str">
        <f t="shared" si="65"/>
        <v>18</v>
      </c>
      <c r="X26" s="3" t="str">
        <f>VLOOKUP(J26,svatky!$B:$C,2,FALSE)</f>
        <v>Antonie</v>
      </c>
      <c r="Y26" s="3" t="str">
        <f>VLOOKUP(K26,svatky!$B:$C,2,FALSE)</f>
        <v>Antonín</v>
      </c>
      <c r="Z26" s="3" t="str">
        <f>VLOOKUP(L26,svatky!$B:$C,2,FALSE)</f>
        <v>Roland / Herta</v>
      </c>
      <c r="AA26" s="3" t="str">
        <f>VLOOKUP(M26,svatky!$B:$C,2,FALSE)</f>
        <v>Vít</v>
      </c>
      <c r="AB26" s="3" t="str">
        <f>VLOOKUP(N26,svatky!$B:$C,2,FALSE)</f>
        <v>Zbyněk</v>
      </c>
      <c r="AC26" s="3" t="str">
        <f>VLOOKUP(O26,svatky!$B:$C,2,FALSE)</f>
        <v>Adolf</v>
      </c>
      <c r="AD26" s="3" t="str">
        <f>VLOOKUP(P26,svatky!$B:$C,2,FALSE)</f>
        <v>Milan / Milana</v>
      </c>
      <c r="AE26" t="str">
        <f t="shared" si="66"/>
        <v>Červen</v>
      </c>
      <c r="AF26">
        <v>24</v>
      </c>
      <c r="AH26" s="5" t="s">
        <v>515</v>
      </c>
      <c r="AI26" t="str">
        <f t="shared" si="67"/>
        <v>C:\\Users\\kuhn\\Mega\\_Projekty\\_Darky\\diar\\2016\\obrazky\\upravene\\bw\\bw_024a.jpg</v>
      </c>
      <c r="AJ26" t="str">
        <f t="shared" si="68"/>
        <v>C:\\Users\\kuhn\\Mega\\_Projekty\\_Darky\\diar\\2016\\obrazky\\upravene\\bw\\bw_024b.jpg</v>
      </c>
      <c r="AK26" t="str">
        <f t="shared" si="69"/>
        <v>C:\\Users\\kuhn\\Mega\\_Projekty\\_Darky\\diar\\2016\\obrazky\\upravene\\thumbnails\\024.jpg</v>
      </c>
      <c r="AL26" s="7">
        <f t="shared" si="70"/>
        <v>0</v>
      </c>
      <c r="AM26" t="str">
        <f t="shared" si="5"/>
        <v>12th</v>
      </c>
      <c r="AN26" t="str">
        <f t="shared" si="6"/>
        <v>červen</v>
      </c>
      <c r="AO26">
        <f t="shared" si="7"/>
        <v>2017</v>
      </c>
      <c r="AP26" t="str">
        <f t="shared" si="8"/>
        <v>pondělí</v>
      </c>
      <c r="AQ26" s="3">
        <f t="shared" si="134"/>
        <v>42887</v>
      </c>
      <c r="AR26" s="5" t="str">
        <f t="shared" si="9"/>
        <v>∙</v>
      </c>
      <c r="AS26" s="5" t="str">
        <f t="shared" si="10"/>
        <v>∙</v>
      </c>
      <c r="AT26" s="5" t="str">
        <f t="shared" si="11"/>
        <v>∙</v>
      </c>
      <c r="AU26" s="5">
        <f t="shared" si="12"/>
        <v>1</v>
      </c>
      <c r="AV26" s="5">
        <f t="shared" si="13"/>
        <v>2</v>
      </c>
      <c r="AW26" s="5">
        <f t="shared" si="14"/>
        <v>3</v>
      </c>
      <c r="AX26" s="5">
        <f t="shared" si="15"/>
        <v>4</v>
      </c>
      <c r="AY26" s="5">
        <f t="shared" ref="AY26:BS26" si="167">AX26+1</f>
        <v>5</v>
      </c>
      <c r="AZ26" s="5">
        <f t="shared" si="167"/>
        <v>6</v>
      </c>
      <c r="BA26" s="5">
        <f t="shared" si="167"/>
        <v>7</v>
      </c>
      <c r="BB26" s="5">
        <f t="shared" si="167"/>
        <v>8</v>
      </c>
      <c r="BC26" s="5">
        <f t="shared" si="167"/>
        <v>9</v>
      </c>
      <c r="BD26" s="5">
        <f t="shared" si="167"/>
        <v>10</v>
      </c>
      <c r="BE26" s="5">
        <f t="shared" si="167"/>
        <v>11</v>
      </c>
      <c r="BF26" s="5">
        <f t="shared" si="167"/>
        <v>12</v>
      </c>
      <c r="BG26" s="5">
        <f t="shared" si="167"/>
        <v>13</v>
      </c>
      <c r="BH26" s="5">
        <f t="shared" si="167"/>
        <v>14</v>
      </c>
      <c r="BI26" s="5">
        <f t="shared" si="167"/>
        <v>15</v>
      </c>
      <c r="BJ26" s="5">
        <f t="shared" si="167"/>
        <v>16</v>
      </c>
      <c r="BK26" s="5">
        <f t="shared" si="167"/>
        <v>17</v>
      </c>
      <c r="BL26" s="5">
        <f t="shared" si="167"/>
        <v>18</v>
      </c>
      <c r="BM26" s="5">
        <f t="shared" si="167"/>
        <v>19</v>
      </c>
      <c r="BN26" s="5">
        <f t="shared" si="167"/>
        <v>20</v>
      </c>
      <c r="BO26" s="5">
        <f t="shared" si="167"/>
        <v>21</v>
      </c>
      <c r="BP26" s="5">
        <f t="shared" si="167"/>
        <v>22</v>
      </c>
      <c r="BQ26" s="5">
        <f t="shared" si="167"/>
        <v>23</v>
      </c>
      <c r="BR26" s="5">
        <f t="shared" si="167"/>
        <v>24</v>
      </c>
      <c r="BS26" s="5">
        <f t="shared" si="167"/>
        <v>25</v>
      </c>
      <c r="BT26" s="5">
        <f t="shared" ref="BT26:CB26" si="168">IF(ISERROR(DATEVALUE(BS26+1 &amp; " "&amp;$AN26 &amp; " " &amp; $AO26)),"∙",BS26+1)</f>
        <v>26</v>
      </c>
      <c r="BU26" s="5">
        <f t="shared" si="168"/>
        <v>27</v>
      </c>
      <c r="BV26" s="5">
        <f t="shared" si="168"/>
        <v>28</v>
      </c>
      <c r="BW26" s="5">
        <f t="shared" si="168"/>
        <v>29</v>
      </c>
      <c r="BX26" s="5">
        <f t="shared" si="168"/>
        <v>30</v>
      </c>
      <c r="BY26" s="5" t="str">
        <f t="shared" si="168"/>
        <v>∙</v>
      </c>
      <c r="BZ26" s="5" t="str">
        <f t="shared" si="168"/>
        <v>∙</v>
      </c>
      <c r="CA26" s="5" t="str">
        <f t="shared" si="168"/>
        <v>∙</v>
      </c>
      <c r="CB26" s="5" t="str">
        <f t="shared" si="168"/>
        <v>∙</v>
      </c>
      <c r="CC26" s="5" t="str">
        <f t="shared" si="20"/>
        <v>červenec</v>
      </c>
      <c r="CD26" s="3">
        <f t="shared" si="21"/>
        <v>42917</v>
      </c>
      <c r="CE26" s="5" t="str">
        <f t="shared" si="22"/>
        <v>∙</v>
      </c>
      <c r="CF26" s="5" t="str">
        <f t="shared" si="23"/>
        <v>∙</v>
      </c>
      <c r="CG26" s="5" t="str">
        <f t="shared" si="24"/>
        <v>∙</v>
      </c>
      <c r="CH26" s="5" t="str">
        <f t="shared" si="25"/>
        <v>∙</v>
      </c>
      <c r="CI26" s="5" t="str">
        <f t="shared" si="26"/>
        <v>∙</v>
      </c>
      <c r="CJ26" s="5">
        <f t="shared" si="27"/>
        <v>1</v>
      </c>
      <c r="CK26" s="5">
        <f t="shared" si="28"/>
        <v>2</v>
      </c>
      <c r="CL26" s="5">
        <f t="shared" si="74"/>
        <v>3</v>
      </c>
      <c r="CM26" s="5">
        <f t="shared" si="29"/>
        <v>4</v>
      </c>
      <c r="CN26" s="5">
        <f t="shared" si="30"/>
        <v>5</v>
      </c>
      <c r="CO26" s="5">
        <f t="shared" si="31"/>
        <v>6</v>
      </c>
      <c r="CP26" s="5">
        <f t="shared" si="32"/>
        <v>7</v>
      </c>
      <c r="CQ26" s="5">
        <f t="shared" si="33"/>
        <v>8</v>
      </c>
      <c r="CR26" s="5">
        <f t="shared" si="34"/>
        <v>9</v>
      </c>
      <c r="CS26" s="5">
        <f t="shared" si="35"/>
        <v>10</v>
      </c>
      <c r="CT26" s="5">
        <f t="shared" si="36"/>
        <v>11</v>
      </c>
      <c r="CU26" s="5">
        <f t="shared" si="37"/>
        <v>12</v>
      </c>
      <c r="CV26" s="5">
        <f t="shared" si="38"/>
        <v>13</v>
      </c>
      <c r="CW26" s="5">
        <f t="shared" si="39"/>
        <v>14</v>
      </c>
      <c r="CX26" s="5">
        <f t="shared" si="40"/>
        <v>15</v>
      </c>
      <c r="CY26" s="5">
        <f t="shared" si="41"/>
        <v>16</v>
      </c>
      <c r="CZ26" s="5">
        <f t="shared" si="42"/>
        <v>17</v>
      </c>
      <c r="DA26" s="5">
        <f t="shared" si="43"/>
        <v>18</v>
      </c>
      <c r="DB26" s="5">
        <f t="shared" si="44"/>
        <v>19</v>
      </c>
      <c r="DC26" s="5">
        <f t="shared" si="45"/>
        <v>20</v>
      </c>
      <c r="DD26" s="5">
        <f t="shared" si="46"/>
        <v>21</v>
      </c>
      <c r="DE26" s="5">
        <f t="shared" si="47"/>
        <v>22</v>
      </c>
      <c r="DF26" s="5">
        <f t="shared" si="48"/>
        <v>23</v>
      </c>
      <c r="DG26" s="5">
        <f t="shared" ref="DG26:DO26" si="169">IF(ISERROR(DATEVALUE(DF26+1 &amp; " "&amp;$CC26 &amp; " " &amp; $AO26)),"∙",DF26+1)</f>
        <v>24</v>
      </c>
      <c r="DH26" s="5">
        <f t="shared" si="169"/>
        <v>25</v>
      </c>
      <c r="DI26" s="5">
        <f t="shared" si="169"/>
        <v>26</v>
      </c>
      <c r="DJ26" s="5">
        <f t="shared" si="169"/>
        <v>27</v>
      </c>
      <c r="DK26" s="5">
        <f t="shared" si="169"/>
        <v>28</v>
      </c>
      <c r="DL26" s="5">
        <f t="shared" si="169"/>
        <v>29</v>
      </c>
      <c r="DM26" s="5">
        <f t="shared" si="169"/>
        <v>30</v>
      </c>
      <c r="DN26" s="5">
        <f t="shared" si="169"/>
        <v>31</v>
      </c>
      <c r="DO26" s="5" t="str">
        <f t="shared" si="169"/>
        <v>∙</v>
      </c>
    </row>
    <row r="27" spans="1:119" x14ac:dyDescent="0.25">
      <c r="A27" s="3">
        <f t="shared" si="76"/>
        <v>42905</v>
      </c>
      <c r="B27" s="3">
        <f t="shared" ref="B27:G27" si="170">A27+1</f>
        <v>42906</v>
      </c>
      <c r="C27" s="3">
        <f t="shared" si="170"/>
        <v>42907</v>
      </c>
      <c r="D27" s="3">
        <f t="shared" si="170"/>
        <v>42908</v>
      </c>
      <c r="E27" s="3">
        <f t="shared" si="170"/>
        <v>42909</v>
      </c>
      <c r="F27" s="3">
        <f t="shared" si="170"/>
        <v>42910</v>
      </c>
      <c r="G27" s="3">
        <f t="shared" si="170"/>
        <v>42911</v>
      </c>
      <c r="H27" s="12" t="str">
        <f t="shared" si="1"/>
        <v>19.6.2017</v>
      </c>
      <c r="I27" s="3" t="str">
        <f t="shared" si="2"/>
        <v>25.6.2017</v>
      </c>
      <c r="J27" s="3" t="str">
        <f t="shared" si="53"/>
        <v>19.6.</v>
      </c>
      <c r="K27" s="3" t="str">
        <f t="shared" si="54"/>
        <v>20.6.</v>
      </c>
      <c r="L27" s="3" t="str">
        <f t="shared" si="55"/>
        <v>21.6.</v>
      </c>
      <c r="M27" s="3" t="str">
        <f t="shared" si="56"/>
        <v>22.6.</v>
      </c>
      <c r="N27" s="3" t="str">
        <f t="shared" si="57"/>
        <v>23.6.</v>
      </c>
      <c r="O27" s="3" t="str">
        <f t="shared" si="58"/>
        <v>24.6.</v>
      </c>
      <c r="P27" s="3" t="str">
        <f t="shared" si="58"/>
        <v>25.6.</v>
      </c>
      <c r="Q27" s="3" t="str">
        <f t="shared" si="59"/>
        <v>19</v>
      </c>
      <c r="R27" s="3" t="str">
        <f t="shared" si="60"/>
        <v>20</v>
      </c>
      <c r="S27" s="3" t="str">
        <f t="shared" si="61"/>
        <v>21</v>
      </c>
      <c r="T27" s="3" t="str">
        <f t="shared" si="62"/>
        <v>22</v>
      </c>
      <c r="U27" s="3" t="str">
        <f t="shared" si="63"/>
        <v>23</v>
      </c>
      <c r="V27" s="3" t="str">
        <f t="shared" si="64"/>
        <v>24</v>
      </c>
      <c r="W27" s="3" t="str">
        <f t="shared" si="65"/>
        <v>25</v>
      </c>
      <c r="X27" s="3" t="str">
        <f>VLOOKUP(J27,svatky!$B:$C,2,FALSE)</f>
        <v>Leoš / Leo</v>
      </c>
      <c r="Y27" s="3" t="str">
        <f>VLOOKUP(K27,svatky!$B:$C,2,FALSE)</f>
        <v>Květa / Květuše</v>
      </c>
      <c r="Z27" s="3" t="str">
        <f>VLOOKUP(L27,svatky!$B:$C,2,FALSE)</f>
        <v>Alois / Aloisie</v>
      </c>
      <c r="AA27" s="3" t="str">
        <f>VLOOKUP(M27,svatky!$B:$C,2,FALSE)</f>
        <v>Pavla</v>
      </c>
      <c r="AB27" s="3" t="str">
        <f>VLOOKUP(N27,svatky!$B:$C,2,FALSE)</f>
        <v>Zdeňka</v>
      </c>
      <c r="AC27" s="3" t="str">
        <f>VLOOKUP(O27,svatky!$B:$C,2,FALSE)</f>
        <v>Jan</v>
      </c>
      <c r="AD27" s="3" t="str">
        <f>VLOOKUP(P27,svatky!$B:$C,2,FALSE)</f>
        <v>Ivan</v>
      </c>
      <c r="AE27" t="str">
        <f t="shared" si="66"/>
        <v>Červen</v>
      </c>
      <c r="AF27">
        <v>25</v>
      </c>
      <c r="AH27" s="5" t="s">
        <v>516</v>
      </c>
      <c r="AI27" t="str">
        <f t="shared" si="67"/>
        <v>C:\\Users\\kuhn\\Mega\\_Projekty\\_Darky\\diar\\2016\\obrazky\\upravene\\bw\\bw_025a.jpg</v>
      </c>
      <c r="AJ27" t="str">
        <f t="shared" si="68"/>
        <v>C:\\Users\\kuhn\\Mega\\_Projekty\\_Darky\\diar\\2016\\obrazky\\upravene\\bw\\bw_025b.jpg</v>
      </c>
      <c r="AK27" t="str">
        <f t="shared" si="69"/>
        <v>C:\\Users\\kuhn\\Mega\\_Projekty\\_Darky\\diar\\2016\\obrazky\\upravene\\thumbnails\\025.jpg</v>
      </c>
      <c r="AL27" s="7">
        <f t="shared" si="70"/>
        <v>0</v>
      </c>
      <c r="AM27" t="str">
        <f t="shared" si="5"/>
        <v>19th</v>
      </c>
      <c r="AN27" t="str">
        <f t="shared" si="6"/>
        <v>červen</v>
      </c>
      <c r="AO27">
        <f t="shared" si="7"/>
        <v>2017</v>
      </c>
      <c r="AP27" t="str">
        <f t="shared" si="8"/>
        <v>pondělí</v>
      </c>
      <c r="AQ27" s="3">
        <f t="shared" si="134"/>
        <v>42887</v>
      </c>
      <c r="AR27" s="5" t="str">
        <f t="shared" si="9"/>
        <v>∙</v>
      </c>
      <c r="AS27" s="5" t="str">
        <f t="shared" si="10"/>
        <v>∙</v>
      </c>
      <c r="AT27" s="5" t="str">
        <f t="shared" si="11"/>
        <v>∙</v>
      </c>
      <c r="AU27" s="5">
        <f t="shared" si="12"/>
        <v>1</v>
      </c>
      <c r="AV27" s="5">
        <f t="shared" si="13"/>
        <v>2</v>
      </c>
      <c r="AW27" s="5">
        <f t="shared" si="14"/>
        <v>3</v>
      </c>
      <c r="AX27" s="5">
        <f t="shared" si="15"/>
        <v>4</v>
      </c>
      <c r="AY27" s="5">
        <f t="shared" ref="AY27:BS27" si="171">AX27+1</f>
        <v>5</v>
      </c>
      <c r="AZ27" s="5">
        <f t="shared" si="171"/>
        <v>6</v>
      </c>
      <c r="BA27" s="5">
        <f t="shared" si="171"/>
        <v>7</v>
      </c>
      <c r="BB27" s="5">
        <f t="shared" si="171"/>
        <v>8</v>
      </c>
      <c r="BC27" s="5">
        <f t="shared" si="171"/>
        <v>9</v>
      </c>
      <c r="BD27" s="5">
        <f t="shared" si="171"/>
        <v>10</v>
      </c>
      <c r="BE27" s="5">
        <f t="shared" si="171"/>
        <v>11</v>
      </c>
      <c r="BF27" s="5">
        <f t="shared" si="171"/>
        <v>12</v>
      </c>
      <c r="BG27" s="5">
        <f t="shared" si="171"/>
        <v>13</v>
      </c>
      <c r="BH27" s="5">
        <f t="shared" si="171"/>
        <v>14</v>
      </c>
      <c r="BI27" s="5">
        <f t="shared" si="171"/>
        <v>15</v>
      </c>
      <c r="BJ27" s="5">
        <f t="shared" si="171"/>
        <v>16</v>
      </c>
      <c r="BK27" s="5">
        <f t="shared" si="171"/>
        <v>17</v>
      </c>
      <c r="BL27" s="5">
        <f t="shared" si="171"/>
        <v>18</v>
      </c>
      <c r="BM27" s="5">
        <f t="shared" si="171"/>
        <v>19</v>
      </c>
      <c r="BN27" s="5">
        <f t="shared" si="171"/>
        <v>20</v>
      </c>
      <c r="BO27" s="5">
        <f t="shared" si="171"/>
        <v>21</v>
      </c>
      <c r="BP27" s="5">
        <f t="shared" si="171"/>
        <v>22</v>
      </c>
      <c r="BQ27" s="5">
        <f t="shared" si="171"/>
        <v>23</v>
      </c>
      <c r="BR27" s="5">
        <f t="shared" si="171"/>
        <v>24</v>
      </c>
      <c r="BS27" s="5">
        <f t="shared" si="171"/>
        <v>25</v>
      </c>
      <c r="BT27" s="5">
        <f t="shared" ref="BT27:CB27" si="172">IF(ISERROR(DATEVALUE(BS27+1 &amp; " "&amp;$AN27 &amp; " " &amp; $AO27)),"∙",BS27+1)</f>
        <v>26</v>
      </c>
      <c r="BU27" s="5">
        <f t="shared" si="172"/>
        <v>27</v>
      </c>
      <c r="BV27" s="5">
        <f t="shared" si="172"/>
        <v>28</v>
      </c>
      <c r="BW27" s="5">
        <f t="shared" si="172"/>
        <v>29</v>
      </c>
      <c r="BX27" s="5">
        <f t="shared" si="172"/>
        <v>30</v>
      </c>
      <c r="BY27" s="5" t="str">
        <f t="shared" si="172"/>
        <v>∙</v>
      </c>
      <c r="BZ27" s="5" t="str">
        <f t="shared" si="172"/>
        <v>∙</v>
      </c>
      <c r="CA27" s="5" t="str">
        <f t="shared" si="172"/>
        <v>∙</v>
      </c>
      <c r="CB27" s="5" t="str">
        <f t="shared" si="172"/>
        <v>∙</v>
      </c>
      <c r="CC27" s="5" t="str">
        <f t="shared" si="20"/>
        <v>červenec</v>
      </c>
      <c r="CD27" s="3">
        <f t="shared" si="21"/>
        <v>42917</v>
      </c>
      <c r="CE27" s="5" t="str">
        <f t="shared" si="22"/>
        <v>∙</v>
      </c>
      <c r="CF27" s="5" t="str">
        <f t="shared" si="23"/>
        <v>∙</v>
      </c>
      <c r="CG27" s="5" t="str">
        <f t="shared" si="24"/>
        <v>∙</v>
      </c>
      <c r="CH27" s="5" t="str">
        <f t="shared" si="25"/>
        <v>∙</v>
      </c>
      <c r="CI27" s="5" t="str">
        <f t="shared" si="26"/>
        <v>∙</v>
      </c>
      <c r="CJ27" s="5">
        <f t="shared" si="27"/>
        <v>1</v>
      </c>
      <c r="CK27" s="5">
        <f t="shared" si="28"/>
        <v>2</v>
      </c>
      <c r="CL27" s="5">
        <f t="shared" si="74"/>
        <v>3</v>
      </c>
      <c r="CM27" s="5">
        <f t="shared" si="29"/>
        <v>4</v>
      </c>
      <c r="CN27" s="5">
        <f t="shared" si="30"/>
        <v>5</v>
      </c>
      <c r="CO27" s="5">
        <f t="shared" si="31"/>
        <v>6</v>
      </c>
      <c r="CP27" s="5">
        <f t="shared" si="32"/>
        <v>7</v>
      </c>
      <c r="CQ27" s="5">
        <f t="shared" si="33"/>
        <v>8</v>
      </c>
      <c r="CR27" s="5">
        <f t="shared" si="34"/>
        <v>9</v>
      </c>
      <c r="CS27" s="5">
        <f t="shared" si="35"/>
        <v>10</v>
      </c>
      <c r="CT27" s="5">
        <f t="shared" si="36"/>
        <v>11</v>
      </c>
      <c r="CU27" s="5">
        <f t="shared" si="37"/>
        <v>12</v>
      </c>
      <c r="CV27" s="5">
        <f t="shared" si="38"/>
        <v>13</v>
      </c>
      <c r="CW27" s="5">
        <f t="shared" si="39"/>
        <v>14</v>
      </c>
      <c r="CX27" s="5">
        <f t="shared" si="40"/>
        <v>15</v>
      </c>
      <c r="CY27" s="5">
        <f t="shared" si="41"/>
        <v>16</v>
      </c>
      <c r="CZ27" s="5">
        <f t="shared" si="42"/>
        <v>17</v>
      </c>
      <c r="DA27" s="5">
        <f t="shared" si="43"/>
        <v>18</v>
      </c>
      <c r="DB27" s="5">
        <f t="shared" si="44"/>
        <v>19</v>
      </c>
      <c r="DC27" s="5">
        <f t="shared" si="45"/>
        <v>20</v>
      </c>
      <c r="DD27" s="5">
        <f t="shared" si="46"/>
        <v>21</v>
      </c>
      <c r="DE27" s="5">
        <f t="shared" si="47"/>
        <v>22</v>
      </c>
      <c r="DF27" s="5">
        <f t="shared" si="48"/>
        <v>23</v>
      </c>
      <c r="DG27" s="5">
        <f t="shared" ref="DG27:DO27" si="173">IF(ISERROR(DATEVALUE(DF27+1 &amp; " "&amp;$CC27 &amp; " " &amp; $AO27)),"∙",DF27+1)</f>
        <v>24</v>
      </c>
      <c r="DH27" s="5">
        <f t="shared" si="173"/>
        <v>25</v>
      </c>
      <c r="DI27" s="5">
        <f t="shared" si="173"/>
        <v>26</v>
      </c>
      <c r="DJ27" s="5">
        <f t="shared" si="173"/>
        <v>27</v>
      </c>
      <c r="DK27" s="5">
        <f t="shared" si="173"/>
        <v>28</v>
      </c>
      <c r="DL27" s="5">
        <f t="shared" si="173"/>
        <v>29</v>
      </c>
      <c r="DM27" s="5">
        <f t="shared" si="173"/>
        <v>30</v>
      </c>
      <c r="DN27" s="5">
        <f t="shared" si="173"/>
        <v>31</v>
      </c>
      <c r="DO27" s="5" t="str">
        <f t="shared" si="173"/>
        <v>∙</v>
      </c>
    </row>
    <row r="28" spans="1:119" x14ac:dyDescent="0.25">
      <c r="A28" s="3">
        <f t="shared" si="76"/>
        <v>42912</v>
      </c>
      <c r="B28" s="3">
        <f t="shared" ref="B28:G28" si="174">A28+1</f>
        <v>42913</v>
      </c>
      <c r="C28" s="3">
        <f t="shared" si="174"/>
        <v>42914</v>
      </c>
      <c r="D28" s="3">
        <f t="shared" si="174"/>
        <v>42915</v>
      </c>
      <c r="E28" s="3">
        <f t="shared" si="174"/>
        <v>42916</v>
      </c>
      <c r="F28" s="3">
        <f t="shared" si="174"/>
        <v>42917</v>
      </c>
      <c r="G28" s="3">
        <f t="shared" si="174"/>
        <v>42918</v>
      </c>
      <c r="H28" s="12" t="str">
        <f t="shared" si="1"/>
        <v>26.6.2017</v>
      </c>
      <c r="I28" s="3" t="str">
        <f t="shared" si="2"/>
        <v>2.7.2017</v>
      </c>
      <c r="J28" s="3" t="str">
        <f t="shared" si="53"/>
        <v>26.6.</v>
      </c>
      <c r="K28" s="3" t="str">
        <f t="shared" si="54"/>
        <v>27.6.</v>
      </c>
      <c r="L28" s="3" t="str">
        <f t="shared" si="55"/>
        <v>28.6.</v>
      </c>
      <c r="M28" s="3" t="str">
        <f t="shared" si="56"/>
        <v>29.6.</v>
      </c>
      <c r="N28" s="3" t="str">
        <f t="shared" si="57"/>
        <v>30.6.</v>
      </c>
      <c r="O28" s="3" t="str">
        <f t="shared" si="58"/>
        <v>1.7.</v>
      </c>
      <c r="P28" s="3" t="str">
        <f t="shared" si="58"/>
        <v>2.7.</v>
      </c>
      <c r="Q28" s="3" t="str">
        <f t="shared" si="59"/>
        <v>26</v>
      </c>
      <c r="R28" s="3" t="str">
        <f t="shared" si="60"/>
        <v>27</v>
      </c>
      <c r="S28" s="3" t="str">
        <f t="shared" si="61"/>
        <v>28</v>
      </c>
      <c r="T28" s="3" t="str">
        <f t="shared" si="62"/>
        <v>29</v>
      </c>
      <c r="U28" s="3" t="str">
        <f t="shared" si="63"/>
        <v>30</v>
      </c>
      <c r="V28" s="3" t="str">
        <f t="shared" si="64"/>
        <v>1</v>
      </c>
      <c r="W28" s="3" t="str">
        <f t="shared" si="65"/>
        <v>2</v>
      </c>
      <c r="X28" s="3" t="str">
        <f>VLOOKUP(J28,svatky!$B:$C,2,FALSE)</f>
        <v>Adriana / Adrian</v>
      </c>
      <c r="Y28" s="3" t="str">
        <f>VLOOKUP(K28,svatky!$B:$C,2,FALSE)</f>
        <v>Ladislav / Ladislava</v>
      </c>
      <c r="Z28" s="3" t="str">
        <f>VLOOKUP(L28,svatky!$B:$C,2,FALSE)</f>
        <v>Lubomír / Lubomíra</v>
      </c>
      <c r="AA28" s="3" t="str">
        <f>VLOOKUP(M28,svatky!$B:$C,2,FALSE)</f>
        <v>Petr a Pavel</v>
      </c>
      <c r="AB28" s="3" t="str">
        <f>VLOOKUP(N28,svatky!$B:$C,2,FALSE)</f>
        <v>Šárka</v>
      </c>
      <c r="AC28" s="3" t="str">
        <f>VLOOKUP(O28,svatky!$B:$C,2,FALSE)</f>
        <v>Jaroslava</v>
      </c>
      <c r="AD28" s="3" t="str">
        <f>VLOOKUP(P28,svatky!$B:$C,2,FALSE)</f>
        <v>Patricie</v>
      </c>
      <c r="AE28" t="str">
        <f t="shared" si="66"/>
        <v>Červen</v>
      </c>
      <c r="AF28">
        <v>26</v>
      </c>
      <c r="AH28" s="5" t="s">
        <v>517</v>
      </c>
      <c r="AI28" t="str">
        <f t="shared" si="67"/>
        <v>C:\\Users\\kuhn\\Mega\\_Projekty\\_Darky\\diar\\2016\\obrazky\\upravene\\bw\\bw_026a.jpg</v>
      </c>
      <c r="AJ28" t="str">
        <f t="shared" si="68"/>
        <v>C:\\Users\\kuhn\\Mega\\_Projekty\\_Darky\\diar\\2016\\obrazky\\upravene\\bw\\bw_026b.jpg</v>
      </c>
      <c r="AK28" t="str">
        <f t="shared" si="69"/>
        <v>C:\\Users\\kuhn\\Mega\\_Projekty\\_Darky\\diar\\2016\\obrazky\\upravene\\thumbnails\\026.jpg</v>
      </c>
      <c r="AL28" s="7">
        <f t="shared" si="70"/>
        <v>1</v>
      </c>
      <c r="AM28" t="str">
        <f t="shared" si="5"/>
        <v>26th</v>
      </c>
      <c r="AN28" t="str">
        <f t="shared" si="6"/>
        <v>červen</v>
      </c>
      <c r="AO28">
        <f t="shared" si="7"/>
        <v>2017</v>
      </c>
      <c r="AP28" t="str">
        <f t="shared" si="8"/>
        <v>pondělí</v>
      </c>
      <c r="AQ28" s="3">
        <f t="shared" si="134"/>
        <v>42887</v>
      </c>
      <c r="AR28" s="5" t="str">
        <f t="shared" si="9"/>
        <v>∙</v>
      </c>
      <c r="AS28" s="5" t="str">
        <f t="shared" si="10"/>
        <v>∙</v>
      </c>
      <c r="AT28" s="5" t="str">
        <f t="shared" si="11"/>
        <v>∙</v>
      </c>
      <c r="AU28" s="5">
        <f t="shared" si="12"/>
        <v>1</v>
      </c>
      <c r="AV28" s="5">
        <f t="shared" si="13"/>
        <v>2</v>
      </c>
      <c r="AW28" s="5">
        <f t="shared" si="14"/>
        <v>3</v>
      </c>
      <c r="AX28" s="5">
        <f t="shared" si="15"/>
        <v>4</v>
      </c>
      <c r="AY28" s="5">
        <f t="shared" ref="AY28:BS28" si="175">AX28+1</f>
        <v>5</v>
      </c>
      <c r="AZ28" s="5">
        <f t="shared" si="175"/>
        <v>6</v>
      </c>
      <c r="BA28" s="5">
        <f t="shared" si="175"/>
        <v>7</v>
      </c>
      <c r="BB28" s="5">
        <f t="shared" si="175"/>
        <v>8</v>
      </c>
      <c r="BC28" s="5">
        <f t="shared" si="175"/>
        <v>9</v>
      </c>
      <c r="BD28" s="5">
        <f t="shared" si="175"/>
        <v>10</v>
      </c>
      <c r="BE28" s="5">
        <f t="shared" si="175"/>
        <v>11</v>
      </c>
      <c r="BF28" s="5">
        <f t="shared" si="175"/>
        <v>12</v>
      </c>
      <c r="BG28" s="5">
        <f t="shared" si="175"/>
        <v>13</v>
      </c>
      <c r="BH28" s="5">
        <f t="shared" si="175"/>
        <v>14</v>
      </c>
      <c r="BI28" s="5">
        <f t="shared" si="175"/>
        <v>15</v>
      </c>
      <c r="BJ28" s="5">
        <f t="shared" si="175"/>
        <v>16</v>
      </c>
      <c r="BK28" s="5">
        <f t="shared" si="175"/>
        <v>17</v>
      </c>
      <c r="BL28" s="5">
        <f t="shared" si="175"/>
        <v>18</v>
      </c>
      <c r="BM28" s="5">
        <f t="shared" si="175"/>
        <v>19</v>
      </c>
      <c r="BN28" s="5">
        <f t="shared" si="175"/>
        <v>20</v>
      </c>
      <c r="BO28" s="5">
        <f t="shared" si="175"/>
        <v>21</v>
      </c>
      <c r="BP28" s="5">
        <f t="shared" si="175"/>
        <v>22</v>
      </c>
      <c r="BQ28" s="5">
        <f t="shared" si="175"/>
        <v>23</v>
      </c>
      <c r="BR28" s="5">
        <f t="shared" si="175"/>
        <v>24</v>
      </c>
      <c r="BS28" s="5">
        <f t="shared" si="175"/>
        <v>25</v>
      </c>
      <c r="BT28" s="5">
        <f t="shared" ref="BT28:CB28" si="176">IF(ISERROR(DATEVALUE(BS28+1 &amp; " "&amp;$AN28 &amp; " " &amp; $AO28)),"∙",BS28+1)</f>
        <v>26</v>
      </c>
      <c r="BU28" s="5">
        <f t="shared" si="176"/>
        <v>27</v>
      </c>
      <c r="BV28" s="5">
        <f t="shared" si="176"/>
        <v>28</v>
      </c>
      <c r="BW28" s="5">
        <f t="shared" si="176"/>
        <v>29</v>
      </c>
      <c r="BX28" s="5">
        <f t="shared" si="176"/>
        <v>30</v>
      </c>
      <c r="BY28" s="5" t="str">
        <f t="shared" si="176"/>
        <v>∙</v>
      </c>
      <c r="BZ28" s="5" t="str">
        <f t="shared" si="176"/>
        <v>∙</v>
      </c>
      <c r="CA28" s="5" t="str">
        <f t="shared" si="176"/>
        <v>∙</v>
      </c>
      <c r="CB28" s="5" t="str">
        <f t="shared" si="176"/>
        <v>∙</v>
      </c>
      <c r="CC28" s="5" t="str">
        <f t="shared" si="20"/>
        <v>červenec</v>
      </c>
      <c r="CD28" s="3">
        <f t="shared" si="21"/>
        <v>42917</v>
      </c>
      <c r="CE28" s="5" t="str">
        <f t="shared" si="22"/>
        <v>∙</v>
      </c>
      <c r="CF28" s="5" t="str">
        <f t="shared" si="23"/>
        <v>∙</v>
      </c>
      <c r="CG28" s="5" t="str">
        <f t="shared" si="24"/>
        <v>∙</v>
      </c>
      <c r="CH28" s="5" t="str">
        <f t="shared" si="25"/>
        <v>∙</v>
      </c>
      <c r="CI28" s="5" t="str">
        <f t="shared" si="26"/>
        <v>∙</v>
      </c>
      <c r="CJ28" s="5">
        <f t="shared" si="27"/>
        <v>1</v>
      </c>
      <c r="CK28" s="5">
        <f t="shared" si="28"/>
        <v>2</v>
      </c>
      <c r="CL28" s="5">
        <f t="shared" si="74"/>
        <v>3</v>
      </c>
      <c r="CM28" s="5">
        <f t="shared" si="29"/>
        <v>4</v>
      </c>
      <c r="CN28" s="5">
        <f t="shared" si="30"/>
        <v>5</v>
      </c>
      <c r="CO28" s="5">
        <f t="shared" si="31"/>
        <v>6</v>
      </c>
      <c r="CP28" s="5">
        <f t="shared" si="32"/>
        <v>7</v>
      </c>
      <c r="CQ28" s="5">
        <f t="shared" si="33"/>
        <v>8</v>
      </c>
      <c r="CR28" s="5">
        <f t="shared" si="34"/>
        <v>9</v>
      </c>
      <c r="CS28" s="5">
        <f t="shared" si="35"/>
        <v>10</v>
      </c>
      <c r="CT28" s="5">
        <f t="shared" si="36"/>
        <v>11</v>
      </c>
      <c r="CU28" s="5">
        <f t="shared" si="37"/>
        <v>12</v>
      </c>
      <c r="CV28" s="5">
        <f t="shared" si="38"/>
        <v>13</v>
      </c>
      <c r="CW28" s="5">
        <f t="shared" si="39"/>
        <v>14</v>
      </c>
      <c r="CX28" s="5">
        <f t="shared" si="40"/>
        <v>15</v>
      </c>
      <c r="CY28" s="5">
        <f t="shared" si="41"/>
        <v>16</v>
      </c>
      <c r="CZ28" s="5">
        <f t="shared" si="42"/>
        <v>17</v>
      </c>
      <c r="DA28" s="5">
        <f t="shared" si="43"/>
        <v>18</v>
      </c>
      <c r="DB28" s="5">
        <f t="shared" si="44"/>
        <v>19</v>
      </c>
      <c r="DC28" s="5">
        <f t="shared" si="45"/>
        <v>20</v>
      </c>
      <c r="DD28" s="5">
        <f t="shared" si="46"/>
        <v>21</v>
      </c>
      <c r="DE28" s="5">
        <f t="shared" si="47"/>
        <v>22</v>
      </c>
      <c r="DF28" s="5">
        <f t="shared" si="48"/>
        <v>23</v>
      </c>
      <c r="DG28" s="5">
        <f t="shared" ref="DG28:DO28" si="177">IF(ISERROR(DATEVALUE(DF28+1 &amp; " "&amp;$CC28 &amp; " " &amp; $AO28)),"∙",DF28+1)</f>
        <v>24</v>
      </c>
      <c r="DH28" s="5">
        <f t="shared" si="177"/>
        <v>25</v>
      </c>
      <c r="DI28" s="5">
        <f t="shared" si="177"/>
        <v>26</v>
      </c>
      <c r="DJ28" s="5">
        <f t="shared" si="177"/>
        <v>27</v>
      </c>
      <c r="DK28" s="5">
        <f t="shared" si="177"/>
        <v>28</v>
      </c>
      <c r="DL28" s="5">
        <f t="shared" si="177"/>
        <v>29</v>
      </c>
      <c r="DM28" s="5">
        <f t="shared" si="177"/>
        <v>30</v>
      </c>
      <c r="DN28" s="5">
        <f t="shared" si="177"/>
        <v>31</v>
      </c>
      <c r="DO28" s="5" t="str">
        <f t="shared" si="177"/>
        <v>∙</v>
      </c>
    </row>
    <row r="29" spans="1:119" x14ac:dyDescent="0.25">
      <c r="A29" s="3">
        <f t="shared" si="76"/>
        <v>42919</v>
      </c>
      <c r="B29" s="3">
        <f t="shared" ref="B29:G29" si="178">A29+1</f>
        <v>42920</v>
      </c>
      <c r="C29" s="3">
        <f t="shared" si="178"/>
        <v>42921</v>
      </c>
      <c r="D29" s="3">
        <f t="shared" si="178"/>
        <v>42922</v>
      </c>
      <c r="E29" s="3">
        <f t="shared" si="178"/>
        <v>42923</v>
      </c>
      <c r="F29" s="3">
        <f t="shared" si="178"/>
        <v>42924</v>
      </c>
      <c r="G29" s="3">
        <f t="shared" si="178"/>
        <v>42925</v>
      </c>
      <c r="H29" s="12" t="str">
        <f t="shared" si="1"/>
        <v>3.7.2017</v>
      </c>
      <c r="I29" s="3" t="str">
        <f t="shared" si="2"/>
        <v>9.7.2017</v>
      </c>
      <c r="J29" s="3" t="str">
        <f t="shared" si="53"/>
        <v>3.7.</v>
      </c>
      <c r="K29" s="3" t="str">
        <f t="shared" si="54"/>
        <v>4.7.</v>
      </c>
      <c r="L29" s="3" t="str">
        <f t="shared" si="55"/>
        <v>5.7.</v>
      </c>
      <c r="M29" s="3" t="str">
        <f t="shared" si="56"/>
        <v>6.7.</v>
      </c>
      <c r="N29" s="3" t="str">
        <f t="shared" si="57"/>
        <v>7.7.</v>
      </c>
      <c r="O29" s="3" t="str">
        <f t="shared" si="58"/>
        <v>8.7.</v>
      </c>
      <c r="P29" s="3" t="str">
        <f t="shared" si="58"/>
        <v>9.7.</v>
      </c>
      <c r="Q29" s="3" t="str">
        <f t="shared" si="59"/>
        <v>3</v>
      </c>
      <c r="R29" s="3" t="str">
        <f t="shared" si="60"/>
        <v>4</v>
      </c>
      <c r="S29" s="3" t="str">
        <f t="shared" si="61"/>
        <v>5</v>
      </c>
      <c r="T29" s="3" t="str">
        <f t="shared" si="62"/>
        <v>6</v>
      </c>
      <c r="U29" s="3" t="str">
        <f t="shared" si="63"/>
        <v>7</v>
      </c>
      <c r="V29" s="3" t="str">
        <f t="shared" si="64"/>
        <v>8</v>
      </c>
      <c r="W29" s="3" t="str">
        <f t="shared" si="65"/>
        <v>9</v>
      </c>
      <c r="X29" s="3" t="str">
        <f>VLOOKUP(J29,svatky!$B:$C,2,FALSE)</f>
        <v>Radomír / Radomíra</v>
      </c>
      <c r="Y29" s="3" t="str">
        <f>VLOOKUP(K29,svatky!$B:$C,2,FALSE)</f>
        <v>Prokop</v>
      </c>
      <c r="Z29" s="3" t="str">
        <f>VLOOKUP(L29,svatky!$B:$C,2,FALSE)</f>
        <v>Cyril a Metoděj</v>
      </c>
      <c r="AA29" s="3" t="str">
        <f>VLOOKUP(M29,svatky!$B:$C,2,FALSE)</f>
        <v>Upálení Jana Husa</v>
      </c>
      <c r="AB29" s="3" t="str">
        <f>VLOOKUP(N29,svatky!$B:$C,2,FALSE)</f>
        <v>Bohuslava</v>
      </c>
      <c r="AC29" s="3" t="str">
        <f>VLOOKUP(O29,svatky!$B:$C,2,FALSE)</f>
        <v>Nora</v>
      </c>
      <c r="AD29" s="3" t="str">
        <f>VLOOKUP(P29,svatky!$B:$C,2,FALSE)</f>
        <v>Drahoslava / Drahuše</v>
      </c>
      <c r="AE29" t="str">
        <f t="shared" si="66"/>
        <v>Červenec</v>
      </c>
      <c r="AF29">
        <v>27</v>
      </c>
      <c r="AH29" s="5" t="s">
        <v>518</v>
      </c>
      <c r="AI29" t="str">
        <f t="shared" si="67"/>
        <v>C:\\Users\\kuhn\\Mega\\_Projekty\\_Darky\\diar\\2016\\obrazky\\upravene\\bw\\bw_027a.jpg</v>
      </c>
      <c r="AJ29" t="str">
        <f t="shared" si="68"/>
        <v>C:\\Users\\kuhn\\Mega\\_Projekty\\_Darky\\diar\\2016\\obrazky\\upravene\\bw\\bw_027b.jpg</v>
      </c>
      <c r="AK29" t="str">
        <f t="shared" si="69"/>
        <v>C:\\Users\\kuhn\\Mega\\_Projekty\\_Darky\\diar\\2016\\obrazky\\upravene\\thumbnails\\027.jpg</v>
      </c>
      <c r="AL29" s="7">
        <f t="shared" si="70"/>
        <v>0</v>
      </c>
      <c r="AM29" t="str">
        <f t="shared" si="5"/>
        <v>3rd</v>
      </c>
      <c r="AN29" t="str">
        <f t="shared" si="6"/>
        <v>červenec</v>
      </c>
      <c r="AO29">
        <f t="shared" si="7"/>
        <v>2017</v>
      </c>
      <c r="AP29" t="str">
        <f t="shared" si="8"/>
        <v>pondělí</v>
      </c>
      <c r="AQ29" s="3">
        <f t="shared" si="134"/>
        <v>42917</v>
      </c>
      <c r="AR29" s="5" t="str">
        <f t="shared" si="9"/>
        <v>∙</v>
      </c>
      <c r="AS29" s="5" t="str">
        <f t="shared" si="10"/>
        <v>∙</v>
      </c>
      <c r="AT29" s="5" t="str">
        <f t="shared" si="11"/>
        <v>∙</v>
      </c>
      <c r="AU29" s="5" t="str">
        <f t="shared" si="12"/>
        <v>∙</v>
      </c>
      <c r="AV29" s="5" t="str">
        <f t="shared" si="13"/>
        <v>∙</v>
      </c>
      <c r="AW29" s="5">
        <f t="shared" si="14"/>
        <v>1</v>
      </c>
      <c r="AX29" s="5">
        <f t="shared" si="15"/>
        <v>2</v>
      </c>
      <c r="AY29" s="5">
        <f t="shared" ref="AY29:BS29" si="179">AX29+1</f>
        <v>3</v>
      </c>
      <c r="AZ29" s="5">
        <f t="shared" si="179"/>
        <v>4</v>
      </c>
      <c r="BA29" s="5">
        <f t="shared" si="179"/>
        <v>5</v>
      </c>
      <c r="BB29" s="5">
        <f t="shared" si="179"/>
        <v>6</v>
      </c>
      <c r="BC29" s="5">
        <f t="shared" si="179"/>
        <v>7</v>
      </c>
      <c r="BD29" s="5">
        <f t="shared" si="179"/>
        <v>8</v>
      </c>
      <c r="BE29" s="5">
        <f t="shared" si="179"/>
        <v>9</v>
      </c>
      <c r="BF29" s="5">
        <f t="shared" si="179"/>
        <v>10</v>
      </c>
      <c r="BG29" s="5">
        <f t="shared" si="179"/>
        <v>11</v>
      </c>
      <c r="BH29" s="5">
        <f t="shared" si="179"/>
        <v>12</v>
      </c>
      <c r="BI29" s="5">
        <f t="shared" si="179"/>
        <v>13</v>
      </c>
      <c r="BJ29" s="5">
        <f t="shared" si="179"/>
        <v>14</v>
      </c>
      <c r="BK29" s="5">
        <f t="shared" si="179"/>
        <v>15</v>
      </c>
      <c r="BL29" s="5">
        <f t="shared" si="179"/>
        <v>16</v>
      </c>
      <c r="BM29" s="5">
        <f t="shared" si="179"/>
        <v>17</v>
      </c>
      <c r="BN29" s="5">
        <f t="shared" si="179"/>
        <v>18</v>
      </c>
      <c r="BO29" s="5">
        <f t="shared" si="179"/>
        <v>19</v>
      </c>
      <c r="BP29" s="5">
        <f t="shared" si="179"/>
        <v>20</v>
      </c>
      <c r="BQ29" s="5">
        <f t="shared" si="179"/>
        <v>21</v>
      </c>
      <c r="BR29" s="5">
        <f t="shared" si="179"/>
        <v>22</v>
      </c>
      <c r="BS29" s="5">
        <f t="shared" si="179"/>
        <v>23</v>
      </c>
      <c r="BT29" s="5">
        <f t="shared" ref="BT29:CB29" si="180">IF(ISERROR(DATEVALUE(BS29+1 &amp; " "&amp;$AN29 &amp; " " &amp; $AO29)),"∙",BS29+1)</f>
        <v>24</v>
      </c>
      <c r="BU29" s="5">
        <f t="shared" si="180"/>
        <v>25</v>
      </c>
      <c r="BV29" s="5">
        <f t="shared" si="180"/>
        <v>26</v>
      </c>
      <c r="BW29" s="5">
        <f t="shared" si="180"/>
        <v>27</v>
      </c>
      <c r="BX29" s="5">
        <f t="shared" si="180"/>
        <v>28</v>
      </c>
      <c r="BY29" s="5">
        <f t="shared" si="180"/>
        <v>29</v>
      </c>
      <c r="BZ29" s="5">
        <f t="shared" si="180"/>
        <v>30</v>
      </c>
      <c r="CA29" s="5">
        <f t="shared" si="180"/>
        <v>31</v>
      </c>
      <c r="CB29" s="5" t="str">
        <f t="shared" si="180"/>
        <v>∙</v>
      </c>
      <c r="CC29" s="5" t="str">
        <f t="shared" si="20"/>
        <v>srpen</v>
      </c>
      <c r="CD29" s="3">
        <f t="shared" si="21"/>
        <v>42948</v>
      </c>
      <c r="CE29" s="5" t="str">
        <f t="shared" si="22"/>
        <v>∙</v>
      </c>
      <c r="CF29" s="5">
        <f t="shared" si="23"/>
        <v>1</v>
      </c>
      <c r="CG29" s="5">
        <f t="shared" si="24"/>
        <v>2</v>
      </c>
      <c r="CH29" s="5">
        <f t="shared" si="25"/>
        <v>3</v>
      </c>
      <c r="CI29" s="5">
        <f t="shared" si="26"/>
        <v>4</v>
      </c>
      <c r="CJ29" s="5">
        <f t="shared" si="27"/>
        <v>5</v>
      </c>
      <c r="CK29" s="5">
        <f t="shared" si="28"/>
        <v>6</v>
      </c>
      <c r="CL29" s="5">
        <f t="shared" si="74"/>
        <v>7</v>
      </c>
      <c r="CM29" s="5">
        <f t="shared" si="29"/>
        <v>8</v>
      </c>
      <c r="CN29" s="5">
        <f t="shared" si="30"/>
        <v>9</v>
      </c>
      <c r="CO29" s="5">
        <f t="shared" si="31"/>
        <v>10</v>
      </c>
      <c r="CP29" s="5">
        <f t="shared" si="32"/>
        <v>11</v>
      </c>
      <c r="CQ29" s="5">
        <f t="shared" si="33"/>
        <v>12</v>
      </c>
      <c r="CR29" s="5">
        <f t="shared" si="34"/>
        <v>13</v>
      </c>
      <c r="CS29" s="5">
        <f t="shared" si="35"/>
        <v>14</v>
      </c>
      <c r="CT29" s="5">
        <f t="shared" si="36"/>
        <v>15</v>
      </c>
      <c r="CU29" s="5">
        <f t="shared" si="37"/>
        <v>16</v>
      </c>
      <c r="CV29" s="5">
        <f t="shared" si="38"/>
        <v>17</v>
      </c>
      <c r="CW29" s="5">
        <f t="shared" si="39"/>
        <v>18</v>
      </c>
      <c r="CX29" s="5">
        <f t="shared" si="40"/>
        <v>19</v>
      </c>
      <c r="CY29" s="5">
        <f t="shared" si="41"/>
        <v>20</v>
      </c>
      <c r="CZ29" s="5">
        <f t="shared" si="42"/>
        <v>21</v>
      </c>
      <c r="DA29" s="5">
        <f t="shared" si="43"/>
        <v>22</v>
      </c>
      <c r="DB29" s="5">
        <f t="shared" si="44"/>
        <v>23</v>
      </c>
      <c r="DC29" s="5">
        <f t="shared" si="45"/>
        <v>24</v>
      </c>
      <c r="DD29" s="5">
        <f t="shared" si="46"/>
        <v>25</v>
      </c>
      <c r="DE29" s="5">
        <f t="shared" si="47"/>
        <v>26</v>
      </c>
      <c r="DF29" s="5">
        <f t="shared" si="48"/>
        <v>27</v>
      </c>
      <c r="DG29" s="5">
        <f t="shared" ref="DG29:DO29" si="181">IF(ISERROR(DATEVALUE(DF29+1 &amp; " "&amp;$CC29 &amp; " " &amp; $AO29)),"∙",DF29+1)</f>
        <v>28</v>
      </c>
      <c r="DH29" s="5">
        <f t="shared" si="181"/>
        <v>29</v>
      </c>
      <c r="DI29" s="5">
        <f t="shared" si="181"/>
        <v>30</v>
      </c>
      <c r="DJ29" s="5">
        <f t="shared" si="181"/>
        <v>31</v>
      </c>
      <c r="DK29" s="5" t="str">
        <f t="shared" si="181"/>
        <v>∙</v>
      </c>
      <c r="DL29" s="5" t="str">
        <f t="shared" si="181"/>
        <v>∙</v>
      </c>
      <c r="DM29" s="5" t="str">
        <f t="shared" si="181"/>
        <v>∙</v>
      </c>
      <c r="DN29" s="5" t="str">
        <f t="shared" si="181"/>
        <v>∙</v>
      </c>
      <c r="DO29" s="5" t="str">
        <f t="shared" si="181"/>
        <v>∙</v>
      </c>
    </row>
    <row r="30" spans="1:119" x14ac:dyDescent="0.25">
      <c r="A30" s="3">
        <f t="shared" si="76"/>
        <v>42926</v>
      </c>
      <c r="B30" s="3">
        <f t="shared" ref="B30:G30" si="182">A30+1</f>
        <v>42927</v>
      </c>
      <c r="C30" s="3">
        <f t="shared" si="182"/>
        <v>42928</v>
      </c>
      <c r="D30" s="3">
        <f t="shared" si="182"/>
        <v>42929</v>
      </c>
      <c r="E30" s="3">
        <f t="shared" si="182"/>
        <v>42930</v>
      </c>
      <c r="F30" s="3">
        <f t="shared" si="182"/>
        <v>42931</v>
      </c>
      <c r="G30" s="3">
        <f t="shared" si="182"/>
        <v>42932</v>
      </c>
      <c r="H30" s="12" t="str">
        <f t="shared" si="1"/>
        <v>10.7.2017</v>
      </c>
      <c r="I30" s="3" t="str">
        <f t="shared" si="2"/>
        <v>16.7.2017</v>
      </c>
      <c r="J30" s="3" t="str">
        <f t="shared" si="53"/>
        <v>10.7.</v>
      </c>
      <c r="K30" s="3" t="str">
        <f t="shared" si="54"/>
        <v>11.7.</v>
      </c>
      <c r="L30" s="3" t="str">
        <f t="shared" si="55"/>
        <v>12.7.</v>
      </c>
      <c r="M30" s="3" t="str">
        <f t="shared" si="56"/>
        <v>13.7.</v>
      </c>
      <c r="N30" s="3" t="str">
        <f t="shared" si="57"/>
        <v>14.7.</v>
      </c>
      <c r="O30" s="3" t="str">
        <f t="shared" si="58"/>
        <v>15.7.</v>
      </c>
      <c r="P30" s="3" t="str">
        <f t="shared" si="58"/>
        <v>16.7.</v>
      </c>
      <c r="Q30" s="3" t="str">
        <f t="shared" si="59"/>
        <v>10</v>
      </c>
      <c r="R30" s="3" t="str">
        <f t="shared" si="60"/>
        <v>11</v>
      </c>
      <c r="S30" s="3" t="str">
        <f t="shared" si="61"/>
        <v>12</v>
      </c>
      <c r="T30" s="3" t="str">
        <f t="shared" si="62"/>
        <v>13</v>
      </c>
      <c r="U30" s="3" t="str">
        <f t="shared" si="63"/>
        <v>14</v>
      </c>
      <c r="V30" s="3" t="str">
        <f t="shared" si="64"/>
        <v>15</v>
      </c>
      <c r="W30" s="3" t="str">
        <f t="shared" si="65"/>
        <v>16</v>
      </c>
      <c r="X30" s="3" t="str">
        <f>VLOOKUP(J30,svatky!$B:$C,2,FALSE)</f>
        <v>Libuše / Amálie</v>
      </c>
      <c r="Y30" s="3" t="str">
        <f>VLOOKUP(K30,svatky!$B:$C,2,FALSE)</f>
        <v>Olga / Helga</v>
      </c>
      <c r="Z30" s="3" t="str">
        <f>VLOOKUP(L30,svatky!$B:$C,2,FALSE)</f>
        <v>Bořek</v>
      </c>
      <c r="AA30" s="3" t="str">
        <f>VLOOKUP(M30,svatky!$B:$C,2,FALSE)</f>
        <v>Markéta</v>
      </c>
      <c r="AB30" s="3" t="str">
        <f>VLOOKUP(N30,svatky!$B:$C,2,FALSE)</f>
        <v>Karolína</v>
      </c>
      <c r="AC30" s="3" t="str">
        <f>VLOOKUP(O30,svatky!$B:$C,2,FALSE)</f>
        <v>Jindřich</v>
      </c>
      <c r="AD30" s="3" t="str">
        <f>VLOOKUP(P30,svatky!$B:$C,2,FALSE)</f>
        <v>Luboš</v>
      </c>
      <c r="AE30" t="str">
        <f t="shared" si="66"/>
        <v>Červenec</v>
      </c>
      <c r="AF30">
        <v>28</v>
      </c>
      <c r="AH30" s="5" t="s">
        <v>519</v>
      </c>
      <c r="AI30" t="str">
        <f t="shared" si="67"/>
        <v>C:\\Users\\kuhn\\Mega\\_Projekty\\_Darky\\diar\\2016\\obrazky\\upravene\\bw\\bw_028a.jpg</v>
      </c>
      <c r="AJ30" t="str">
        <f t="shared" si="68"/>
        <v>C:\\Users\\kuhn\\Mega\\_Projekty\\_Darky\\diar\\2016\\obrazky\\upravene\\bw\\bw_028b.jpg</v>
      </c>
      <c r="AK30" t="str">
        <f t="shared" si="69"/>
        <v>C:\\Users\\kuhn\\Mega\\_Projekty\\_Darky\\diar\\2016\\obrazky\\upravene\\thumbnails\\028.jpg</v>
      </c>
      <c r="AL30" s="7">
        <f t="shared" si="70"/>
        <v>0</v>
      </c>
      <c r="AM30" t="str">
        <f t="shared" si="5"/>
        <v>10th</v>
      </c>
      <c r="AN30" t="str">
        <f t="shared" si="6"/>
        <v>červenec</v>
      </c>
      <c r="AO30">
        <f t="shared" si="7"/>
        <v>2017</v>
      </c>
      <c r="AP30" t="str">
        <f t="shared" si="8"/>
        <v>pondělí</v>
      </c>
      <c r="AQ30" s="3">
        <f t="shared" si="134"/>
        <v>42917</v>
      </c>
      <c r="AR30" s="5" t="str">
        <f t="shared" si="9"/>
        <v>∙</v>
      </c>
      <c r="AS30" s="5" t="str">
        <f t="shared" si="10"/>
        <v>∙</v>
      </c>
      <c r="AT30" s="5" t="str">
        <f t="shared" si="11"/>
        <v>∙</v>
      </c>
      <c r="AU30" s="5" t="str">
        <f t="shared" si="12"/>
        <v>∙</v>
      </c>
      <c r="AV30" s="5" t="str">
        <f t="shared" si="13"/>
        <v>∙</v>
      </c>
      <c r="AW30" s="5">
        <f t="shared" si="14"/>
        <v>1</v>
      </c>
      <c r="AX30" s="5">
        <f t="shared" si="15"/>
        <v>2</v>
      </c>
      <c r="AY30" s="5">
        <f t="shared" ref="AY30:BS30" si="183">AX30+1</f>
        <v>3</v>
      </c>
      <c r="AZ30" s="5">
        <f t="shared" si="183"/>
        <v>4</v>
      </c>
      <c r="BA30" s="5">
        <f t="shared" si="183"/>
        <v>5</v>
      </c>
      <c r="BB30" s="5">
        <f t="shared" si="183"/>
        <v>6</v>
      </c>
      <c r="BC30" s="5">
        <f t="shared" si="183"/>
        <v>7</v>
      </c>
      <c r="BD30" s="5">
        <f t="shared" si="183"/>
        <v>8</v>
      </c>
      <c r="BE30" s="5">
        <f t="shared" si="183"/>
        <v>9</v>
      </c>
      <c r="BF30" s="5">
        <f t="shared" si="183"/>
        <v>10</v>
      </c>
      <c r="BG30" s="5">
        <f t="shared" si="183"/>
        <v>11</v>
      </c>
      <c r="BH30" s="5">
        <f t="shared" si="183"/>
        <v>12</v>
      </c>
      <c r="BI30" s="5">
        <f t="shared" si="183"/>
        <v>13</v>
      </c>
      <c r="BJ30" s="5">
        <f t="shared" si="183"/>
        <v>14</v>
      </c>
      <c r="BK30" s="5">
        <f t="shared" si="183"/>
        <v>15</v>
      </c>
      <c r="BL30" s="5">
        <f t="shared" si="183"/>
        <v>16</v>
      </c>
      <c r="BM30" s="5">
        <f t="shared" si="183"/>
        <v>17</v>
      </c>
      <c r="BN30" s="5">
        <f t="shared" si="183"/>
        <v>18</v>
      </c>
      <c r="BO30" s="5">
        <f t="shared" si="183"/>
        <v>19</v>
      </c>
      <c r="BP30" s="5">
        <f t="shared" si="183"/>
        <v>20</v>
      </c>
      <c r="BQ30" s="5">
        <f t="shared" si="183"/>
        <v>21</v>
      </c>
      <c r="BR30" s="5">
        <f t="shared" si="183"/>
        <v>22</v>
      </c>
      <c r="BS30" s="5">
        <f t="shared" si="183"/>
        <v>23</v>
      </c>
      <c r="BT30" s="5">
        <f t="shared" ref="BT30:CB30" si="184">IF(ISERROR(DATEVALUE(BS30+1 &amp; " "&amp;$AN30 &amp; " " &amp; $AO30)),"∙",BS30+1)</f>
        <v>24</v>
      </c>
      <c r="BU30" s="5">
        <f t="shared" si="184"/>
        <v>25</v>
      </c>
      <c r="BV30" s="5">
        <f t="shared" si="184"/>
        <v>26</v>
      </c>
      <c r="BW30" s="5">
        <f t="shared" si="184"/>
        <v>27</v>
      </c>
      <c r="BX30" s="5">
        <f t="shared" si="184"/>
        <v>28</v>
      </c>
      <c r="BY30" s="5">
        <f t="shared" si="184"/>
        <v>29</v>
      </c>
      <c r="BZ30" s="5">
        <f t="shared" si="184"/>
        <v>30</v>
      </c>
      <c r="CA30" s="5">
        <f t="shared" si="184"/>
        <v>31</v>
      </c>
      <c r="CB30" s="5" t="str">
        <f t="shared" si="184"/>
        <v>∙</v>
      </c>
      <c r="CC30" s="5" t="str">
        <f t="shared" si="20"/>
        <v>srpen</v>
      </c>
      <c r="CD30" s="3">
        <f t="shared" si="21"/>
        <v>42948</v>
      </c>
      <c r="CE30" s="5" t="str">
        <f t="shared" si="22"/>
        <v>∙</v>
      </c>
      <c r="CF30" s="5">
        <f t="shared" si="23"/>
        <v>1</v>
      </c>
      <c r="CG30" s="5">
        <f t="shared" si="24"/>
        <v>2</v>
      </c>
      <c r="CH30" s="5">
        <f t="shared" si="25"/>
        <v>3</v>
      </c>
      <c r="CI30" s="5">
        <f t="shared" si="26"/>
        <v>4</v>
      </c>
      <c r="CJ30" s="5">
        <f t="shared" si="27"/>
        <v>5</v>
      </c>
      <c r="CK30" s="5">
        <f t="shared" si="28"/>
        <v>6</v>
      </c>
      <c r="CL30" s="5">
        <f t="shared" si="74"/>
        <v>7</v>
      </c>
      <c r="CM30" s="5">
        <f t="shared" si="29"/>
        <v>8</v>
      </c>
      <c r="CN30" s="5">
        <f t="shared" si="30"/>
        <v>9</v>
      </c>
      <c r="CO30" s="5">
        <f t="shared" si="31"/>
        <v>10</v>
      </c>
      <c r="CP30" s="5">
        <f t="shared" si="32"/>
        <v>11</v>
      </c>
      <c r="CQ30" s="5">
        <f t="shared" si="33"/>
        <v>12</v>
      </c>
      <c r="CR30" s="5">
        <f t="shared" si="34"/>
        <v>13</v>
      </c>
      <c r="CS30" s="5">
        <f t="shared" si="35"/>
        <v>14</v>
      </c>
      <c r="CT30" s="5">
        <f t="shared" si="36"/>
        <v>15</v>
      </c>
      <c r="CU30" s="5">
        <f t="shared" si="37"/>
        <v>16</v>
      </c>
      <c r="CV30" s="5">
        <f t="shared" si="38"/>
        <v>17</v>
      </c>
      <c r="CW30" s="5">
        <f t="shared" si="39"/>
        <v>18</v>
      </c>
      <c r="CX30" s="5">
        <f t="shared" si="40"/>
        <v>19</v>
      </c>
      <c r="CY30" s="5">
        <f t="shared" si="41"/>
        <v>20</v>
      </c>
      <c r="CZ30" s="5">
        <f t="shared" si="42"/>
        <v>21</v>
      </c>
      <c r="DA30" s="5">
        <f t="shared" si="43"/>
        <v>22</v>
      </c>
      <c r="DB30" s="5">
        <f t="shared" si="44"/>
        <v>23</v>
      </c>
      <c r="DC30" s="5">
        <f t="shared" si="45"/>
        <v>24</v>
      </c>
      <c r="DD30" s="5">
        <f t="shared" si="46"/>
        <v>25</v>
      </c>
      <c r="DE30" s="5">
        <f t="shared" si="47"/>
        <v>26</v>
      </c>
      <c r="DF30" s="5">
        <f t="shared" si="48"/>
        <v>27</v>
      </c>
      <c r="DG30" s="5">
        <f t="shared" ref="DG30:DO30" si="185">IF(ISERROR(DATEVALUE(DF30+1 &amp; " "&amp;$CC30 &amp; " " &amp; $AO30)),"∙",DF30+1)</f>
        <v>28</v>
      </c>
      <c r="DH30" s="5">
        <f t="shared" si="185"/>
        <v>29</v>
      </c>
      <c r="DI30" s="5">
        <f t="shared" si="185"/>
        <v>30</v>
      </c>
      <c r="DJ30" s="5">
        <f t="shared" si="185"/>
        <v>31</v>
      </c>
      <c r="DK30" s="5" t="str">
        <f t="shared" si="185"/>
        <v>∙</v>
      </c>
      <c r="DL30" s="5" t="str">
        <f t="shared" si="185"/>
        <v>∙</v>
      </c>
      <c r="DM30" s="5" t="str">
        <f t="shared" si="185"/>
        <v>∙</v>
      </c>
      <c r="DN30" s="5" t="str">
        <f t="shared" si="185"/>
        <v>∙</v>
      </c>
      <c r="DO30" s="5" t="str">
        <f t="shared" si="185"/>
        <v>∙</v>
      </c>
    </row>
    <row r="31" spans="1:119" x14ac:dyDescent="0.25">
      <c r="A31" s="3">
        <f t="shared" si="76"/>
        <v>42933</v>
      </c>
      <c r="B31" s="3">
        <f t="shared" ref="B31:G31" si="186">A31+1</f>
        <v>42934</v>
      </c>
      <c r="C31" s="3">
        <f t="shared" si="186"/>
        <v>42935</v>
      </c>
      <c r="D31" s="3">
        <f t="shared" si="186"/>
        <v>42936</v>
      </c>
      <c r="E31" s="3">
        <f t="shared" si="186"/>
        <v>42937</v>
      </c>
      <c r="F31" s="3">
        <f t="shared" si="186"/>
        <v>42938</v>
      </c>
      <c r="G31" s="3">
        <f t="shared" si="186"/>
        <v>42939</v>
      </c>
      <c r="H31" s="12" t="str">
        <f t="shared" si="1"/>
        <v>17.7.2017</v>
      </c>
      <c r="I31" s="3" t="str">
        <f t="shared" si="2"/>
        <v>23.7.2017</v>
      </c>
      <c r="J31" s="3" t="str">
        <f t="shared" si="53"/>
        <v>17.7.</v>
      </c>
      <c r="K31" s="3" t="str">
        <f t="shared" si="54"/>
        <v>18.7.</v>
      </c>
      <c r="L31" s="3" t="str">
        <f t="shared" si="55"/>
        <v>19.7.</v>
      </c>
      <c r="M31" s="3" t="str">
        <f t="shared" si="56"/>
        <v>20.7.</v>
      </c>
      <c r="N31" s="3" t="str">
        <f t="shared" si="57"/>
        <v>21.7.</v>
      </c>
      <c r="O31" s="3" t="str">
        <f t="shared" si="58"/>
        <v>22.7.</v>
      </c>
      <c r="P31" s="3" t="str">
        <f t="shared" si="58"/>
        <v>23.7.</v>
      </c>
      <c r="Q31" s="3" t="str">
        <f t="shared" si="59"/>
        <v>17</v>
      </c>
      <c r="R31" s="3" t="str">
        <f t="shared" si="60"/>
        <v>18</v>
      </c>
      <c r="S31" s="3" t="str">
        <f t="shared" si="61"/>
        <v>19</v>
      </c>
      <c r="T31" s="3" t="str">
        <f t="shared" si="62"/>
        <v>20</v>
      </c>
      <c r="U31" s="3" t="str">
        <f t="shared" si="63"/>
        <v>21</v>
      </c>
      <c r="V31" s="3" t="str">
        <f t="shared" si="64"/>
        <v>22</v>
      </c>
      <c r="W31" s="3" t="str">
        <f t="shared" si="65"/>
        <v>23</v>
      </c>
      <c r="X31" s="3" t="str">
        <f>VLOOKUP(J31,svatky!$B:$C,2,FALSE)</f>
        <v>Martina</v>
      </c>
      <c r="Y31" s="3" t="str">
        <f>VLOOKUP(K31,svatky!$B:$C,2,FALSE)</f>
        <v>Drahomíra / Drahomír</v>
      </c>
      <c r="Z31" s="3" t="str">
        <f>VLOOKUP(L31,svatky!$B:$C,2,FALSE)</f>
        <v>Čeněk</v>
      </c>
      <c r="AA31" s="3" t="str">
        <f>VLOOKUP(M31,svatky!$B:$C,2,FALSE)</f>
        <v>Eliáš / Ilja</v>
      </c>
      <c r="AB31" s="3" t="str">
        <f>VLOOKUP(N31,svatky!$B:$C,2,FALSE)</f>
        <v>Vítězslav / Vítězslava</v>
      </c>
      <c r="AC31" s="3" t="str">
        <f>VLOOKUP(O31,svatky!$B:$C,2,FALSE)</f>
        <v>Magdaléna / Magda</v>
      </c>
      <c r="AD31" s="3" t="str">
        <f>VLOOKUP(P31,svatky!$B:$C,2,FALSE)</f>
        <v>Libor / Larisa</v>
      </c>
      <c r="AE31" t="str">
        <f t="shared" si="66"/>
        <v>Červenec</v>
      </c>
      <c r="AF31">
        <v>29</v>
      </c>
      <c r="AH31" s="5" t="s">
        <v>520</v>
      </c>
      <c r="AI31" t="str">
        <f t="shared" si="67"/>
        <v>C:\\Users\\kuhn\\Mega\\_Projekty\\_Darky\\diar\\2016\\obrazky\\upravene\\bw\\bw_029a.jpg</v>
      </c>
      <c r="AJ31" t="str">
        <f t="shared" si="68"/>
        <v>C:\\Users\\kuhn\\Mega\\_Projekty\\_Darky\\diar\\2016\\obrazky\\upravene\\bw\\bw_029b.jpg</v>
      </c>
      <c r="AK31" t="str">
        <f t="shared" si="69"/>
        <v>C:\\Users\\kuhn\\Mega\\_Projekty\\_Darky\\diar\\2016\\obrazky\\upravene\\thumbnails\\029.jpg</v>
      </c>
      <c r="AL31" s="7">
        <f t="shared" si="70"/>
        <v>0</v>
      </c>
      <c r="AM31" t="str">
        <f t="shared" si="5"/>
        <v>17th</v>
      </c>
      <c r="AN31" t="str">
        <f t="shared" si="6"/>
        <v>červenec</v>
      </c>
      <c r="AO31">
        <f t="shared" si="7"/>
        <v>2017</v>
      </c>
      <c r="AP31" t="str">
        <f t="shared" si="8"/>
        <v>pondělí</v>
      </c>
      <c r="AQ31" s="3">
        <f t="shared" si="134"/>
        <v>42917</v>
      </c>
      <c r="AR31" s="5" t="str">
        <f t="shared" si="9"/>
        <v>∙</v>
      </c>
      <c r="AS31" s="5" t="str">
        <f t="shared" si="10"/>
        <v>∙</v>
      </c>
      <c r="AT31" s="5" t="str">
        <f t="shared" si="11"/>
        <v>∙</v>
      </c>
      <c r="AU31" s="5" t="str">
        <f t="shared" si="12"/>
        <v>∙</v>
      </c>
      <c r="AV31" s="5" t="str">
        <f t="shared" si="13"/>
        <v>∙</v>
      </c>
      <c r="AW31" s="5">
        <f t="shared" si="14"/>
        <v>1</v>
      </c>
      <c r="AX31" s="5">
        <f t="shared" si="15"/>
        <v>2</v>
      </c>
      <c r="AY31" s="5">
        <f t="shared" ref="AY31:BS31" si="187">AX31+1</f>
        <v>3</v>
      </c>
      <c r="AZ31" s="5">
        <f t="shared" si="187"/>
        <v>4</v>
      </c>
      <c r="BA31" s="5">
        <f t="shared" si="187"/>
        <v>5</v>
      </c>
      <c r="BB31" s="5">
        <f t="shared" si="187"/>
        <v>6</v>
      </c>
      <c r="BC31" s="5">
        <f t="shared" si="187"/>
        <v>7</v>
      </c>
      <c r="BD31" s="5">
        <f t="shared" si="187"/>
        <v>8</v>
      </c>
      <c r="BE31" s="5">
        <f t="shared" si="187"/>
        <v>9</v>
      </c>
      <c r="BF31" s="5">
        <f t="shared" si="187"/>
        <v>10</v>
      </c>
      <c r="BG31" s="5">
        <f t="shared" si="187"/>
        <v>11</v>
      </c>
      <c r="BH31" s="5">
        <f t="shared" si="187"/>
        <v>12</v>
      </c>
      <c r="BI31" s="5">
        <f t="shared" si="187"/>
        <v>13</v>
      </c>
      <c r="BJ31" s="5">
        <f t="shared" si="187"/>
        <v>14</v>
      </c>
      <c r="BK31" s="5">
        <f t="shared" si="187"/>
        <v>15</v>
      </c>
      <c r="BL31" s="5">
        <f t="shared" si="187"/>
        <v>16</v>
      </c>
      <c r="BM31" s="5">
        <f t="shared" si="187"/>
        <v>17</v>
      </c>
      <c r="BN31" s="5">
        <f t="shared" si="187"/>
        <v>18</v>
      </c>
      <c r="BO31" s="5">
        <f t="shared" si="187"/>
        <v>19</v>
      </c>
      <c r="BP31" s="5">
        <f t="shared" si="187"/>
        <v>20</v>
      </c>
      <c r="BQ31" s="5">
        <f t="shared" si="187"/>
        <v>21</v>
      </c>
      <c r="BR31" s="5">
        <f t="shared" si="187"/>
        <v>22</v>
      </c>
      <c r="BS31" s="5">
        <f t="shared" si="187"/>
        <v>23</v>
      </c>
      <c r="BT31" s="5">
        <f t="shared" ref="BT31:CB31" si="188">IF(ISERROR(DATEVALUE(BS31+1 &amp; " "&amp;$AN31 &amp; " " &amp; $AO31)),"∙",BS31+1)</f>
        <v>24</v>
      </c>
      <c r="BU31" s="5">
        <f t="shared" si="188"/>
        <v>25</v>
      </c>
      <c r="BV31" s="5">
        <f t="shared" si="188"/>
        <v>26</v>
      </c>
      <c r="BW31" s="5">
        <f t="shared" si="188"/>
        <v>27</v>
      </c>
      <c r="BX31" s="5">
        <f t="shared" si="188"/>
        <v>28</v>
      </c>
      <c r="BY31" s="5">
        <f t="shared" si="188"/>
        <v>29</v>
      </c>
      <c r="BZ31" s="5">
        <f t="shared" si="188"/>
        <v>30</v>
      </c>
      <c r="CA31" s="5">
        <f t="shared" si="188"/>
        <v>31</v>
      </c>
      <c r="CB31" s="5" t="str">
        <f t="shared" si="188"/>
        <v>∙</v>
      </c>
      <c r="CC31" s="5" t="str">
        <f t="shared" si="20"/>
        <v>srpen</v>
      </c>
      <c r="CD31" s="3">
        <f t="shared" si="21"/>
        <v>42948</v>
      </c>
      <c r="CE31" s="5" t="str">
        <f t="shared" si="22"/>
        <v>∙</v>
      </c>
      <c r="CF31" s="5">
        <f t="shared" si="23"/>
        <v>1</v>
      </c>
      <c r="CG31" s="5">
        <f t="shared" si="24"/>
        <v>2</v>
      </c>
      <c r="CH31" s="5">
        <f t="shared" si="25"/>
        <v>3</v>
      </c>
      <c r="CI31" s="5">
        <f t="shared" si="26"/>
        <v>4</v>
      </c>
      <c r="CJ31" s="5">
        <f t="shared" si="27"/>
        <v>5</v>
      </c>
      <c r="CK31" s="5">
        <f t="shared" si="28"/>
        <v>6</v>
      </c>
      <c r="CL31" s="5">
        <f t="shared" si="74"/>
        <v>7</v>
      </c>
      <c r="CM31" s="5">
        <f t="shared" si="29"/>
        <v>8</v>
      </c>
      <c r="CN31" s="5">
        <f t="shared" si="30"/>
        <v>9</v>
      </c>
      <c r="CO31" s="5">
        <f t="shared" si="31"/>
        <v>10</v>
      </c>
      <c r="CP31" s="5">
        <f t="shared" si="32"/>
        <v>11</v>
      </c>
      <c r="CQ31" s="5">
        <f t="shared" si="33"/>
        <v>12</v>
      </c>
      <c r="CR31" s="5">
        <f t="shared" si="34"/>
        <v>13</v>
      </c>
      <c r="CS31" s="5">
        <f t="shared" si="35"/>
        <v>14</v>
      </c>
      <c r="CT31" s="5">
        <f t="shared" si="36"/>
        <v>15</v>
      </c>
      <c r="CU31" s="5">
        <f t="shared" si="37"/>
        <v>16</v>
      </c>
      <c r="CV31" s="5">
        <f t="shared" si="38"/>
        <v>17</v>
      </c>
      <c r="CW31" s="5">
        <f t="shared" si="39"/>
        <v>18</v>
      </c>
      <c r="CX31" s="5">
        <f t="shared" si="40"/>
        <v>19</v>
      </c>
      <c r="CY31" s="5">
        <f t="shared" si="41"/>
        <v>20</v>
      </c>
      <c r="CZ31" s="5">
        <f t="shared" si="42"/>
        <v>21</v>
      </c>
      <c r="DA31" s="5">
        <f t="shared" si="43"/>
        <v>22</v>
      </c>
      <c r="DB31" s="5">
        <f t="shared" si="44"/>
        <v>23</v>
      </c>
      <c r="DC31" s="5">
        <f t="shared" si="45"/>
        <v>24</v>
      </c>
      <c r="DD31" s="5">
        <f t="shared" si="46"/>
        <v>25</v>
      </c>
      <c r="DE31" s="5">
        <f t="shared" si="47"/>
        <v>26</v>
      </c>
      <c r="DF31" s="5">
        <f t="shared" si="48"/>
        <v>27</v>
      </c>
      <c r="DG31" s="5">
        <f t="shared" ref="DG31:DO31" si="189">IF(ISERROR(DATEVALUE(DF31+1 &amp; " "&amp;$CC31 &amp; " " &amp; $AO31)),"∙",DF31+1)</f>
        <v>28</v>
      </c>
      <c r="DH31" s="5">
        <f t="shared" si="189"/>
        <v>29</v>
      </c>
      <c r="DI31" s="5">
        <f t="shared" si="189"/>
        <v>30</v>
      </c>
      <c r="DJ31" s="5">
        <f t="shared" si="189"/>
        <v>31</v>
      </c>
      <c r="DK31" s="5" t="str">
        <f t="shared" si="189"/>
        <v>∙</v>
      </c>
      <c r="DL31" s="5" t="str">
        <f t="shared" si="189"/>
        <v>∙</v>
      </c>
      <c r="DM31" s="5" t="str">
        <f t="shared" si="189"/>
        <v>∙</v>
      </c>
      <c r="DN31" s="5" t="str">
        <f t="shared" si="189"/>
        <v>∙</v>
      </c>
      <c r="DO31" s="5" t="str">
        <f t="shared" si="189"/>
        <v>∙</v>
      </c>
    </row>
    <row r="32" spans="1:119" x14ac:dyDescent="0.25">
      <c r="A32" s="3">
        <f t="shared" si="76"/>
        <v>42940</v>
      </c>
      <c r="B32" s="3">
        <f t="shared" ref="B32:G32" si="190">A32+1</f>
        <v>42941</v>
      </c>
      <c r="C32" s="3">
        <f t="shared" si="190"/>
        <v>42942</v>
      </c>
      <c r="D32" s="3">
        <f t="shared" si="190"/>
        <v>42943</v>
      </c>
      <c r="E32" s="3">
        <f t="shared" si="190"/>
        <v>42944</v>
      </c>
      <c r="F32" s="3">
        <f t="shared" si="190"/>
        <v>42945</v>
      </c>
      <c r="G32" s="3">
        <f t="shared" si="190"/>
        <v>42946</v>
      </c>
      <c r="H32" s="12" t="str">
        <f t="shared" si="1"/>
        <v>24.7.2017</v>
      </c>
      <c r="I32" s="3" t="str">
        <f t="shared" si="2"/>
        <v>30.7.2017</v>
      </c>
      <c r="J32" s="3" t="str">
        <f t="shared" si="53"/>
        <v>24.7.</v>
      </c>
      <c r="K32" s="3" t="str">
        <f t="shared" si="54"/>
        <v>25.7.</v>
      </c>
      <c r="L32" s="3" t="str">
        <f t="shared" si="55"/>
        <v>26.7.</v>
      </c>
      <c r="M32" s="3" t="str">
        <f t="shared" si="56"/>
        <v>27.7.</v>
      </c>
      <c r="N32" s="3" t="str">
        <f t="shared" si="57"/>
        <v>28.7.</v>
      </c>
      <c r="O32" s="3" t="str">
        <f t="shared" si="58"/>
        <v>29.7.</v>
      </c>
      <c r="P32" s="3" t="str">
        <f t="shared" si="58"/>
        <v>30.7.</v>
      </c>
      <c r="Q32" s="3" t="str">
        <f t="shared" si="59"/>
        <v>24</v>
      </c>
      <c r="R32" s="3" t="str">
        <f t="shared" si="60"/>
        <v>25</v>
      </c>
      <c r="S32" s="3" t="str">
        <f t="shared" si="61"/>
        <v>26</v>
      </c>
      <c r="T32" s="3" t="str">
        <f t="shared" si="62"/>
        <v>27</v>
      </c>
      <c r="U32" s="3" t="str">
        <f t="shared" si="63"/>
        <v>28</v>
      </c>
      <c r="V32" s="3" t="str">
        <f t="shared" si="64"/>
        <v>29</v>
      </c>
      <c r="W32" s="3" t="str">
        <f t="shared" si="65"/>
        <v>30</v>
      </c>
      <c r="X32" s="3" t="str">
        <f>VLOOKUP(J32,svatky!$B:$C,2,FALSE)</f>
        <v>Kristýna</v>
      </c>
      <c r="Y32" s="3" t="str">
        <f>VLOOKUP(K32,svatky!$B:$C,2,FALSE)</f>
        <v>Jakub</v>
      </c>
      <c r="Z32" s="3" t="str">
        <f>VLOOKUP(L32,svatky!$B:$C,2,FALSE)</f>
        <v>Anna / Anita</v>
      </c>
      <c r="AA32" s="3" t="str">
        <f>VLOOKUP(M32,svatky!$B:$C,2,FALSE)</f>
        <v>Věroslav</v>
      </c>
      <c r="AB32" s="3" t="str">
        <f>VLOOKUP(N32,svatky!$B:$C,2,FALSE)</f>
        <v>Viktor / Alina</v>
      </c>
      <c r="AC32" s="3" t="str">
        <f>VLOOKUP(O32,svatky!$B:$C,2,FALSE)</f>
        <v>Marta</v>
      </c>
      <c r="AD32" s="3" t="str">
        <f>VLOOKUP(P32,svatky!$B:$C,2,FALSE)</f>
        <v>Bořivoj</v>
      </c>
      <c r="AE32" t="str">
        <f t="shared" si="66"/>
        <v>Červenec</v>
      </c>
      <c r="AF32">
        <v>30</v>
      </c>
      <c r="AH32" s="5" t="s">
        <v>521</v>
      </c>
      <c r="AI32" t="str">
        <f t="shared" si="67"/>
        <v>C:\\Users\\kuhn\\Mega\\_Projekty\\_Darky\\diar\\2016\\obrazky\\upravene\\bw\\bw_030a.jpg</v>
      </c>
      <c r="AJ32" t="str">
        <f t="shared" si="68"/>
        <v>C:\\Users\\kuhn\\Mega\\_Projekty\\_Darky\\diar\\2016\\obrazky\\upravene\\bw\\bw_030b.jpg</v>
      </c>
      <c r="AK32" t="str">
        <f t="shared" si="69"/>
        <v>C:\\Users\\kuhn\\Mega\\_Projekty\\_Darky\\diar\\2016\\obrazky\\upravene\\thumbnails\\030.jpg</v>
      </c>
      <c r="AL32" s="7">
        <f t="shared" si="70"/>
        <v>0</v>
      </c>
      <c r="AM32" t="str">
        <f t="shared" si="5"/>
        <v>24th</v>
      </c>
      <c r="AN32" t="str">
        <f t="shared" si="6"/>
        <v>červenec</v>
      </c>
      <c r="AO32">
        <f t="shared" si="7"/>
        <v>2017</v>
      </c>
      <c r="AP32" t="str">
        <f t="shared" si="8"/>
        <v>pondělí</v>
      </c>
      <c r="AQ32" s="3">
        <f t="shared" si="134"/>
        <v>42917</v>
      </c>
      <c r="AR32" s="5" t="str">
        <f t="shared" si="9"/>
        <v>∙</v>
      </c>
      <c r="AS32" s="5" t="str">
        <f t="shared" si="10"/>
        <v>∙</v>
      </c>
      <c r="AT32" s="5" t="str">
        <f t="shared" si="11"/>
        <v>∙</v>
      </c>
      <c r="AU32" s="5" t="str">
        <f t="shared" si="12"/>
        <v>∙</v>
      </c>
      <c r="AV32" s="5" t="str">
        <f t="shared" si="13"/>
        <v>∙</v>
      </c>
      <c r="AW32" s="5">
        <f t="shared" si="14"/>
        <v>1</v>
      </c>
      <c r="AX32" s="5">
        <f t="shared" si="15"/>
        <v>2</v>
      </c>
      <c r="AY32" s="5">
        <f t="shared" ref="AY32:BS32" si="191">AX32+1</f>
        <v>3</v>
      </c>
      <c r="AZ32" s="5">
        <f t="shared" si="191"/>
        <v>4</v>
      </c>
      <c r="BA32" s="5">
        <f t="shared" si="191"/>
        <v>5</v>
      </c>
      <c r="BB32" s="5">
        <f t="shared" si="191"/>
        <v>6</v>
      </c>
      <c r="BC32" s="5">
        <f t="shared" si="191"/>
        <v>7</v>
      </c>
      <c r="BD32" s="5">
        <f t="shared" si="191"/>
        <v>8</v>
      </c>
      <c r="BE32" s="5">
        <f t="shared" si="191"/>
        <v>9</v>
      </c>
      <c r="BF32" s="5">
        <f t="shared" si="191"/>
        <v>10</v>
      </c>
      <c r="BG32" s="5">
        <f t="shared" si="191"/>
        <v>11</v>
      </c>
      <c r="BH32" s="5">
        <f t="shared" si="191"/>
        <v>12</v>
      </c>
      <c r="BI32" s="5">
        <f t="shared" si="191"/>
        <v>13</v>
      </c>
      <c r="BJ32" s="5">
        <f t="shared" si="191"/>
        <v>14</v>
      </c>
      <c r="BK32" s="5">
        <f t="shared" si="191"/>
        <v>15</v>
      </c>
      <c r="BL32" s="5">
        <f t="shared" si="191"/>
        <v>16</v>
      </c>
      <c r="BM32" s="5">
        <f t="shared" si="191"/>
        <v>17</v>
      </c>
      <c r="BN32" s="5">
        <f t="shared" si="191"/>
        <v>18</v>
      </c>
      <c r="BO32" s="5">
        <f t="shared" si="191"/>
        <v>19</v>
      </c>
      <c r="BP32" s="5">
        <f t="shared" si="191"/>
        <v>20</v>
      </c>
      <c r="BQ32" s="5">
        <f t="shared" si="191"/>
        <v>21</v>
      </c>
      <c r="BR32" s="5">
        <f t="shared" si="191"/>
        <v>22</v>
      </c>
      <c r="BS32" s="5">
        <f t="shared" si="191"/>
        <v>23</v>
      </c>
      <c r="BT32" s="5">
        <f t="shared" ref="BT32:CB32" si="192">IF(ISERROR(DATEVALUE(BS32+1 &amp; " "&amp;$AN32 &amp; " " &amp; $AO32)),"∙",BS32+1)</f>
        <v>24</v>
      </c>
      <c r="BU32" s="5">
        <f t="shared" si="192"/>
        <v>25</v>
      </c>
      <c r="BV32" s="5">
        <f t="shared" si="192"/>
        <v>26</v>
      </c>
      <c r="BW32" s="5">
        <f t="shared" si="192"/>
        <v>27</v>
      </c>
      <c r="BX32" s="5">
        <f t="shared" si="192"/>
        <v>28</v>
      </c>
      <c r="BY32" s="5">
        <f t="shared" si="192"/>
        <v>29</v>
      </c>
      <c r="BZ32" s="5">
        <f t="shared" si="192"/>
        <v>30</v>
      </c>
      <c r="CA32" s="5">
        <f t="shared" si="192"/>
        <v>31</v>
      </c>
      <c r="CB32" s="5" t="str">
        <f t="shared" si="192"/>
        <v>∙</v>
      </c>
      <c r="CC32" s="5" t="str">
        <f t="shared" si="20"/>
        <v>srpen</v>
      </c>
      <c r="CD32" s="3">
        <f t="shared" si="21"/>
        <v>42948</v>
      </c>
      <c r="CE32" s="5" t="str">
        <f t="shared" si="22"/>
        <v>∙</v>
      </c>
      <c r="CF32" s="5">
        <f t="shared" si="23"/>
        <v>1</v>
      </c>
      <c r="CG32" s="5">
        <f t="shared" si="24"/>
        <v>2</v>
      </c>
      <c r="CH32" s="5">
        <f t="shared" si="25"/>
        <v>3</v>
      </c>
      <c r="CI32" s="5">
        <f t="shared" si="26"/>
        <v>4</v>
      </c>
      <c r="CJ32" s="5">
        <f t="shared" si="27"/>
        <v>5</v>
      </c>
      <c r="CK32" s="5">
        <f t="shared" si="28"/>
        <v>6</v>
      </c>
      <c r="CL32" s="5">
        <f t="shared" si="74"/>
        <v>7</v>
      </c>
      <c r="CM32" s="5">
        <f t="shared" si="29"/>
        <v>8</v>
      </c>
      <c r="CN32" s="5">
        <f t="shared" si="30"/>
        <v>9</v>
      </c>
      <c r="CO32" s="5">
        <f t="shared" si="31"/>
        <v>10</v>
      </c>
      <c r="CP32" s="5">
        <f t="shared" si="32"/>
        <v>11</v>
      </c>
      <c r="CQ32" s="5">
        <f t="shared" si="33"/>
        <v>12</v>
      </c>
      <c r="CR32" s="5">
        <f t="shared" si="34"/>
        <v>13</v>
      </c>
      <c r="CS32" s="5">
        <f t="shared" si="35"/>
        <v>14</v>
      </c>
      <c r="CT32" s="5">
        <f t="shared" si="36"/>
        <v>15</v>
      </c>
      <c r="CU32" s="5">
        <f t="shared" si="37"/>
        <v>16</v>
      </c>
      <c r="CV32" s="5">
        <f t="shared" si="38"/>
        <v>17</v>
      </c>
      <c r="CW32" s="5">
        <f t="shared" si="39"/>
        <v>18</v>
      </c>
      <c r="CX32" s="5">
        <f t="shared" si="40"/>
        <v>19</v>
      </c>
      <c r="CY32" s="5">
        <f t="shared" si="41"/>
        <v>20</v>
      </c>
      <c r="CZ32" s="5">
        <f t="shared" si="42"/>
        <v>21</v>
      </c>
      <c r="DA32" s="5">
        <f t="shared" si="43"/>
        <v>22</v>
      </c>
      <c r="DB32" s="5">
        <f t="shared" si="44"/>
        <v>23</v>
      </c>
      <c r="DC32" s="5">
        <f t="shared" si="45"/>
        <v>24</v>
      </c>
      <c r="DD32" s="5">
        <f t="shared" si="46"/>
        <v>25</v>
      </c>
      <c r="DE32" s="5">
        <f t="shared" si="47"/>
        <v>26</v>
      </c>
      <c r="DF32" s="5">
        <f t="shared" si="48"/>
        <v>27</v>
      </c>
      <c r="DG32" s="5">
        <f t="shared" ref="DG32:DO32" si="193">IF(ISERROR(DATEVALUE(DF32+1 &amp; " "&amp;$CC32 &amp; " " &amp; $AO32)),"∙",DF32+1)</f>
        <v>28</v>
      </c>
      <c r="DH32" s="5">
        <f t="shared" si="193"/>
        <v>29</v>
      </c>
      <c r="DI32" s="5">
        <f t="shared" si="193"/>
        <v>30</v>
      </c>
      <c r="DJ32" s="5">
        <f t="shared" si="193"/>
        <v>31</v>
      </c>
      <c r="DK32" s="5" t="str">
        <f t="shared" si="193"/>
        <v>∙</v>
      </c>
      <c r="DL32" s="5" t="str">
        <f t="shared" si="193"/>
        <v>∙</v>
      </c>
      <c r="DM32" s="5" t="str">
        <f t="shared" si="193"/>
        <v>∙</v>
      </c>
      <c r="DN32" s="5" t="str">
        <f t="shared" si="193"/>
        <v>∙</v>
      </c>
      <c r="DO32" s="5" t="str">
        <f t="shared" si="193"/>
        <v>∙</v>
      </c>
    </row>
    <row r="33" spans="1:119" x14ac:dyDescent="0.25">
      <c r="A33" s="3">
        <f t="shared" si="76"/>
        <v>42947</v>
      </c>
      <c r="B33" s="3">
        <f t="shared" ref="B33:G33" si="194">A33+1</f>
        <v>42948</v>
      </c>
      <c r="C33" s="3">
        <f t="shared" si="194"/>
        <v>42949</v>
      </c>
      <c r="D33" s="3">
        <f t="shared" si="194"/>
        <v>42950</v>
      </c>
      <c r="E33" s="3">
        <f t="shared" si="194"/>
        <v>42951</v>
      </c>
      <c r="F33" s="3">
        <f t="shared" si="194"/>
        <v>42952</v>
      </c>
      <c r="G33" s="3">
        <f t="shared" si="194"/>
        <v>42953</v>
      </c>
      <c r="H33" s="12" t="str">
        <f t="shared" si="1"/>
        <v>31.7.2017</v>
      </c>
      <c r="I33" s="3" t="str">
        <f t="shared" si="2"/>
        <v>6.8.2017</v>
      </c>
      <c r="J33" s="3" t="str">
        <f t="shared" si="53"/>
        <v>31.7.</v>
      </c>
      <c r="K33" s="3" t="str">
        <f t="shared" si="54"/>
        <v>1.8.</v>
      </c>
      <c r="L33" s="3" t="str">
        <f t="shared" si="55"/>
        <v>2.8.</v>
      </c>
      <c r="M33" s="3" t="str">
        <f t="shared" si="56"/>
        <v>3.8.</v>
      </c>
      <c r="N33" s="3" t="str">
        <f t="shared" si="57"/>
        <v>4.8.</v>
      </c>
      <c r="O33" s="3" t="str">
        <f t="shared" si="58"/>
        <v>5.8.</v>
      </c>
      <c r="P33" s="3" t="str">
        <f t="shared" si="58"/>
        <v>6.8.</v>
      </c>
      <c r="Q33" s="3" t="str">
        <f t="shared" si="59"/>
        <v>31</v>
      </c>
      <c r="R33" s="3" t="str">
        <f t="shared" si="60"/>
        <v>1</v>
      </c>
      <c r="S33" s="3" t="str">
        <f t="shared" si="61"/>
        <v>2</v>
      </c>
      <c r="T33" s="3" t="str">
        <f t="shared" si="62"/>
        <v>3</v>
      </c>
      <c r="U33" s="3" t="str">
        <f t="shared" si="63"/>
        <v>4</v>
      </c>
      <c r="V33" s="3" t="str">
        <f t="shared" si="64"/>
        <v>5</v>
      </c>
      <c r="W33" s="3" t="str">
        <f t="shared" si="65"/>
        <v>6</v>
      </c>
      <c r="X33" s="3" t="str">
        <f>VLOOKUP(J33,svatky!$B:$C,2,FALSE)</f>
        <v>Ignác</v>
      </c>
      <c r="Y33" s="3" t="str">
        <f>VLOOKUP(K33,svatky!$B:$C,2,FALSE)</f>
        <v>Oskar</v>
      </c>
      <c r="Z33" s="3" t="str">
        <f>VLOOKUP(L33,svatky!$B:$C,2,FALSE)</f>
        <v>Gustav</v>
      </c>
      <c r="AA33" s="3" t="str">
        <f>VLOOKUP(M33,svatky!$B:$C,2,FALSE)</f>
        <v>Miluše</v>
      </c>
      <c r="AB33" s="3" t="str">
        <f>VLOOKUP(N33,svatky!$B:$C,2,FALSE)</f>
        <v>Dominik / Dominika</v>
      </c>
      <c r="AC33" s="3" t="str">
        <f>VLOOKUP(O33,svatky!$B:$C,2,FALSE)</f>
        <v>Kristián</v>
      </c>
      <c r="AD33" s="3" t="str">
        <f>VLOOKUP(P33,svatky!$B:$C,2,FALSE)</f>
        <v>Oldřiška</v>
      </c>
      <c r="AE33" t="str">
        <f t="shared" si="66"/>
        <v>Červenec</v>
      </c>
      <c r="AF33">
        <v>31</v>
      </c>
      <c r="AH33" s="5" t="s">
        <v>522</v>
      </c>
      <c r="AI33" t="str">
        <f t="shared" si="67"/>
        <v>C:\\Users\\kuhn\\Mega\\_Projekty\\_Darky\\diar\\2016\\obrazky\\upravene\\bw\\bw_031a.jpg</v>
      </c>
      <c r="AJ33" t="str">
        <f t="shared" si="68"/>
        <v>C:\\Users\\kuhn\\Mega\\_Projekty\\_Darky\\diar\\2016\\obrazky\\upravene\\bw\\bw_031b.jpg</v>
      </c>
      <c r="AK33" t="str">
        <f t="shared" si="69"/>
        <v>C:\\Users\\kuhn\\Mega\\_Projekty\\_Darky\\diar\\2016\\obrazky\\upravene\\thumbnails\\031.jpg</v>
      </c>
      <c r="AL33" s="7">
        <f t="shared" si="70"/>
        <v>1</v>
      </c>
      <c r="AM33" t="str">
        <f t="shared" si="5"/>
        <v>31st</v>
      </c>
      <c r="AN33" t="str">
        <f t="shared" si="6"/>
        <v>červenec</v>
      </c>
      <c r="AO33">
        <f t="shared" si="7"/>
        <v>2017</v>
      </c>
      <c r="AP33" t="str">
        <f t="shared" si="8"/>
        <v>pondělí</v>
      </c>
      <c r="AQ33" s="3">
        <f t="shared" si="134"/>
        <v>42917</v>
      </c>
      <c r="AR33" s="5" t="str">
        <f t="shared" si="9"/>
        <v>∙</v>
      </c>
      <c r="AS33" s="5" t="str">
        <f t="shared" si="10"/>
        <v>∙</v>
      </c>
      <c r="AT33" s="5" t="str">
        <f t="shared" si="11"/>
        <v>∙</v>
      </c>
      <c r="AU33" s="5" t="str">
        <f t="shared" si="12"/>
        <v>∙</v>
      </c>
      <c r="AV33" s="5" t="str">
        <f t="shared" si="13"/>
        <v>∙</v>
      </c>
      <c r="AW33" s="5">
        <f t="shared" si="14"/>
        <v>1</v>
      </c>
      <c r="AX33" s="5">
        <f t="shared" si="15"/>
        <v>2</v>
      </c>
      <c r="AY33" s="5">
        <f t="shared" ref="AY33:BS33" si="195">AX33+1</f>
        <v>3</v>
      </c>
      <c r="AZ33" s="5">
        <f t="shared" si="195"/>
        <v>4</v>
      </c>
      <c r="BA33" s="5">
        <f t="shared" si="195"/>
        <v>5</v>
      </c>
      <c r="BB33" s="5">
        <f t="shared" si="195"/>
        <v>6</v>
      </c>
      <c r="BC33" s="5">
        <f t="shared" si="195"/>
        <v>7</v>
      </c>
      <c r="BD33" s="5">
        <f t="shared" si="195"/>
        <v>8</v>
      </c>
      <c r="BE33" s="5">
        <f t="shared" si="195"/>
        <v>9</v>
      </c>
      <c r="BF33" s="5">
        <f t="shared" si="195"/>
        <v>10</v>
      </c>
      <c r="BG33" s="5">
        <f t="shared" si="195"/>
        <v>11</v>
      </c>
      <c r="BH33" s="5">
        <f t="shared" si="195"/>
        <v>12</v>
      </c>
      <c r="BI33" s="5">
        <f t="shared" si="195"/>
        <v>13</v>
      </c>
      <c r="BJ33" s="5">
        <f t="shared" si="195"/>
        <v>14</v>
      </c>
      <c r="BK33" s="5">
        <f t="shared" si="195"/>
        <v>15</v>
      </c>
      <c r="BL33" s="5">
        <f t="shared" si="195"/>
        <v>16</v>
      </c>
      <c r="BM33" s="5">
        <f t="shared" si="195"/>
        <v>17</v>
      </c>
      <c r="BN33" s="5">
        <f t="shared" si="195"/>
        <v>18</v>
      </c>
      <c r="BO33" s="5">
        <f t="shared" si="195"/>
        <v>19</v>
      </c>
      <c r="BP33" s="5">
        <f t="shared" si="195"/>
        <v>20</v>
      </c>
      <c r="BQ33" s="5">
        <f t="shared" si="195"/>
        <v>21</v>
      </c>
      <c r="BR33" s="5">
        <f t="shared" si="195"/>
        <v>22</v>
      </c>
      <c r="BS33" s="5">
        <f t="shared" si="195"/>
        <v>23</v>
      </c>
      <c r="BT33" s="5">
        <f t="shared" ref="BT33:CB33" si="196">IF(ISERROR(DATEVALUE(BS33+1 &amp; " "&amp;$AN33 &amp; " " &amp; $AO33)),"∙",BS33+1)</f>
        <v>24</v>
      </c>
      <c r="BU33" s="5">
        <f t="shared" si="196"/>
        <v>25</v>
      </c>
      <c r="BV33" s="5">
        <f t="shared" si="196"/>
        <v>26</v>
      </c>
      <c r="BW33" s="5">
        <f t="shared" si="196"/>
        <v>27</v>
      </c>
      <c r="BX33" s="5">
        <f t="shared" si="196"/>
        <v>28</v>
      </c>
      <c r="BY33" s="5">
        <f t="shared" si="196"/>
        <v>29</v>
      </c>
      <c r="BZ33" s="5">
        <f t="shared" si="196"/>
        <v>30</v>
      </c>
      <c r="CA33" s="5">
        <f t="shared" si="196"/>
        <v>31</v>
      </c>
      <c r="CB33" s="5" t="str">
        <f t="shared" si="196"/>
        <v>∙</v>
      </c>
      <c r="CC33" s="5" t="str">
        <f t="shared" si="20"/>
        <v>srpen</v>
      </c>
      <c r="CD33" s="3">
        <f t="shared" si="21"/>
        <v>42948</v>
      </c>
      <c r="CE33" s="5" t="str">
        <f t="shared" si="22"/>
        <v>∙</v>
      </c>
      <c r="CF33" s="5">
        <f t="shared" si="23"/>
        <v>1</v>
      </c>
      <c r="CG33" s="5">
        <f t="shared" si="24"/>
        <v>2</v>
      </c>
      <c r="CH33" s="5">
        <f t="shared" si="25"/>
        <v>3</v>
      </c>
      <c r="CI33" s="5">
        <f t="shared" si="26"/>
        <v>4</v>
      </c>
      <c r="CJ33" s="5">
        <f t="shared" si="27"/>
        <v>5</v>
      </c>
      <c r="CK33" s="5">
        <f t="shared" si="28"/>
        <v>6</v>
      </c>
      <c r="CL33" s="5">
        <f t="shared" si="74"/>
        <v>7</v>
      </c>
      <c r="CM33" s="5">
        <f t="shared" si="29"/>
        <v>8</v>
      </c>
      <c r="CN33" s="5">
        <f t="shared" si="30"/>
        <v>9</v>
      </c>
      <c r="CO33" s="5">
        <f t="shared" si="31"/>
        <v>10</v>
      </c>
      <c r="CP33" s="5">
        <f t="shared" si="32"/>
        <v>11</v>
      </c>
      <c r="CQ33" s="5">
        <f t="shared" si="33"/>
        <v>12</v>
      </c>
      <c r="CR33" s="5">
        <f t="shared" si="34"/>
        <v>13</v>
      </c>
      <c r="CS33" s="5">
        <f t="shared" si="35"/>
        <v>14</v>
      </c>
      <c r="CT33" s="5">
        <f t="shared" si="36"/>
        <v>15</v>
      </c>
      <c r="CU33" s="5">
        <f t="shared" si="37"/>
        <v>16</v>
      </c>
      <c r="CV33" s="5">
        <f t="shared" si="38"/>
        <v>17</v>
      </c>
      <c r="CW33" s="5">
        <f t="shared" si="39"/>
        <v>18</v>
      </c>
      <c r="CX33" s="5">
        <f t="shared" si="40"/>
        <v>19</v>
      </c>
      <c r="CY33" s="5">
        <f t="shared" si="41"/>
        <v>20</v>
      </c>
      <c r="CZ33" s="5">
        <f t="shared" si="42"/>
        <v>21</v>
      </c>
      <c r="DA33" s="5">
        <f t="shared" si="43"/>
        <v>22</v>
      </c>
      <c r="DB33" s="5">
        <f t="shared" si="44"/>
        <v>23</v>
      </c>
      <c r="DC33" s="5">
        <f t="shared" si="45"/>
        <v>24</v>
      </c>
      <c r="DD33" s="5">
        <f t="shared" si="46"/>
        <v>25</v>
      </c>
      <c r="DE33" s="5">
        <f t="shared" si="47"/>
        <v>26</v>
      </c>
      <c r="DF33" s="5">
        <f t="shared" si="48"/>
        <v>27</v>
      </c>
      <c r="DG33" s="5">
        <f t="shared" ref="DG33:DO33" si="197">IF(ISERROR(DATEVALUE(DF33+1 &amp; " "&amp;$CC33 &amp; " " &amp; $AO33)),"∙",DF33+1)</f>
        <v>28</v>
      </c>
      <c r="DH33" s="5">
        <f t="shared" si="197"/>
        <v>29</v>
      </c>
      <c r="DI33" s="5">
        <f t="shared" si="197"/>
        <v>30</v>
      </c>
      <c r="DJ33" s="5">
        <f t="shared" si="197"/>
        <v>31</v>
      </c>
      <c r="DK33" s="5" t="str">
        <f t="shared" si="197"/>
        <v>∙</v>
      </c>
      <c r="DL33" s="5" t="str">
        <f t="shared" si="197"/>
        <v>∙</v>
      </c>
      <c r="DM33" s="5" t="str">
        <f t="shared" si="197"/>
        <v>∙</v>
      </c>
      <c r="DN33" s="5" t="str">
        <f t="shared" si="197"/>
        <v>∙</v>
      </c>
      <c r="DO33" s="5" t="str">
        <f t="shared" si="197"/>
        <v>∙</v>
      </c>
    </row>
    <row r="34" spans="1:119" x14ac:dyDescent="0.25">
      <c r="A34" s="3">
        <f t="shared" si="76"/>
        <v>42954</v>
      </c>
      <c r="B34" s="3">
        <f t="shared" ref="B34:G34" si="198">A34+1</f>
        <v>42955</v>
      </c>
      <c r="C34" s="3">
        <f t="shared" si="198"/>
        <v>42956</v>
      </c>
      <c r="D34" s="3">
        <f t="shared" si="198"/>
        <v>42957</v>
      </c>
      <c r="E34" s="3">
        <f t="shared" si="198"/>
        <v>42958</v>
      </c>
      <c r="F34" s="3">
        <f t="shared" si="198"/>
        <v>42959</v>
      </c>
      <c r="G34" s="3">
        <f t="shared" si="198"/>
        <v>42960</v>
      </c>
      <c r="H34" s="12" t="str">
        <f t="shared" ref="H34:H55" si="199">IF(DAY(A34)&lt;10,IF(MONTH(A34)&lt;10,TEXT(A34,"d.m.rrrr"),TEXT(A34,"d.mm.rrrr")),IF(MONTH(A34)&lt;10,TEXT(A34,"dd.m.rrrr"),TEXT(A34,"dd.mm.rrrr")))</f>
        <v>7.8.2017</v>
      </c>
      <c r="I34" s="3" t="str">
        <f t="shared" ref="I34:I55" si="200">IF(DAY(G34)&lt;10,IF(MONTH(G34)&lt;10,TEXT(G34,"d.m.rrrr"),TEXT(G34,"d.mm.rrrr")),IF(MONTH(G34)&lt;10,TEXT(G34,"dd.m.rrrr"),TEXT(G34,"dd.mm.rrrr")))</f>
        <v>13.8.2017</v>
      </c>
      <c r="J34" s="3" t="str">
        <f t="shared" si="53"/>
        <v>7.8.</v>
      </c>
      <c r="K34" s="3" t="str">
        <f t="shared" si="54"/>
        <v>8.8.</v>
      </c>
      <c r="L34" s="3" t="str">
        <f t="shared" si="55"/>
        <v>9.8.</v>
      </c>
      <c r="M34" s="3" t="str">
        <f t="shared" si="56"/>
        <v>10.8.</v>
      </c>
      <c r="N34" s="3" t="str">
        <f t="shared" si="57"/>
        <v>11.8.</v>
      </c>
      <c r="O34" s="3" t="str">
        <f t="shared" si="58"/>
        <v>12.8.</v>
      </c>
      <c r="P34" s="3" t="str">
        <f t="shared" si="58"/>
        <v>13.8.</v>
      </c>
      <c r="Q34" s="3" t="str">
        <f t="shared" si="59"/>
        <v>7</v>
      </c>
      <c r="R34" s="3" t="str">
        <f t="shared" si="60"/>
        <v>8</v>
      </c>
      <c r="S34" s="3" t="str">
        <f t="shared" si="61"/>
        <v>9</v>
      </c>
      <c r="T34" s="3" t="str">
        <f t="shared" si="62"/>
        <v>10</v>
      </c>
      <c r="U34" s="3" t="str">
        <f t="shared" si="63"/>
        <v>11</v>
      </c>
      <c r="V34" s="3" t="str">
        <f t="shared" si="64"/>
        <v>12</v>
      </c>
      <c r="W34" s="3" t="str">
        <f t="shared" si="65"/>
        <v>13</v>
      </c>
      <c r="X34" s="3" t="str">
        <f>VLOOKUP(J34,svatky!$B:$C,2,FALSE)</f>
        <v>Lada</v>
      </c>
      <c r="Y34" s="3" t="str">
        <f>VLOOKUP(K34,svatky!$B:$C,2,FALSE)</f>
        <v>Soběslav</v>
      </c>
      <c r="Z34" s="3" t="str">
        <f>VLOOKUP(L34,svatky!$B:$C,2,FALSE)</f>
        <v>Roman</v>
      </c>
      <c r="AA34" s="3" t="str">
        <f>VLOOKUP(M34,svatky!$B:$C,2,FALSE)</f>
        <v>Vavřinec</v>
      </c>
      <c r="AB34" s="3" t="str">
        <f>VLOOKUP(N34,svatky!$B:$C,2,FALSE)</f>
        <v>Zuzana</v>
      </c>
      <c r="AC34" s="3" t="str">
        <f>VLOOKUP(O34,svatky!$B:$C,2,FALSE)</f>
        <v>Klára</v>
      </c>
      <c r="AD34" s="3" t="str">
        <f>VLOOKUP(P34,svatky!$B:$C,2,FALSE)</f>
        <v>Alena</v>
      </c>
      <c r="AE34" t="str">
        <f t="shared" si="66"/>
        <v>Srpen</v>
      </c>
      <c r="AF34">
        <v>32</v>
      </c>
      <c r="AH34" s="5" t="s">
        <v>523</v>
      </c>
      <c r="AI34" t="str">
        <f t="shared" si="67"/>
        <v>C:\\Users\\kuhn\\Mega\\_Projekty\\_Darky\\diar\\2016\\obrazky\\upravene\\bw\\bw_032a.jpg</v>
      </c>
      <c r="AJ34" t="str">
        <f t="shared" si="68"/>
        <v>C:\\Users\\kuhn\\Mega\\_Projekty\\_Darky\\diar\\2016\\obrazky\\upravene\\bw\\bw_032b.jpg</v>
      </c>
      <c r="AK34" t="str">
        <f t="shared" si="69"/>
        <v>C:\\Users\\kuhn\\Mega\\_Projekty\\_Darky\\diar\\2016\\obrazky\\upravene\\thumbnails\\032.jpg</v>
      </c>
      <c r="AL34" s="7">
        <f t="shared" si="70"/>
        <v>0</v>
      </c>
      <c r="AM34" t="str">
        <f t="shared" ref="AM34:AM55" si="201">DAY(A34)&amp;IF(INT(MOD(DAY(A34),100)/10)=1, "th", IF(MOD(DAY(A34),10)=1, "st",IF(MOD(DAY(A34),10)=2,"nd", IF(MOD(DAY(A34),10)=3, "rd","th"))))</f>
        <v>7th</v>
      </c>
      <c r="AN34" t="str">
        <f t="shared" ref="AN34:AN55" si="202">TEXT(A34,"Mmmm")</f>
        <v>srpen</v>
      </c>
      <c r="AO34">
        <f t="shared" ref="AO34:AO55" si="203">YEAR(A34)</f>
        <v>2017</v>
      </c>
      <c r="AP34" t="str">
        <f t="shared" ref="AP34:AP55" si="204">TEXT(A34,"Dddd")</f>
        <v>pondělí</v>
      </c>
      <c r="AQ34" s="3">
        <f t="shared" si="134"/>
        <v>42948</v>
      </c>
      <c r="AR34" s="5" t="str">
        <f t="shared" si="9"/>
        <v>∙</v>
      </c>
      <c r="AS34" s="5">
        <f t="shared" ref="AS34:AS55" si="205">IF(AND((WEEKDAY(AQ34)&lt;4),(WEEKDAY(AQ34)&gt;1)),CHOOSE(WEEKDAY($AQ34),3,2,1,7,6,5,4),"∙")</f>
        <v>1</v>
      </c>
      <c r="AT34" s="5">
        <f t="shared" ref="AT34:AT55" si="206">IF(AND((WEEKDAY(AQ34)&lt;5),(WEEKDAY(AQ34)&gt;1)),CHOOSE(WEEKDAY($AQ34),4,3,2,1,7,6,5),"∙")</f>
        <v>2</v>
      </c>
      <c r="AU34" s="5">
        <f t="shared" ref="AU34:AU55" si="207">IF(AND((WEEKDAY(AQ34)&lt;6),(WEEKDAY(AQ34)&gt;1)),CHOOSE(WEEKDAY($AQ34),5,4,3,2,1,7,6),"∙")</f>
        <v>3</v>
      </c>
      <c r="AV34" s="5">
        <f t="shared" ref="AV34:AV55" si="208">IF(AND((WEEKDAY(AQ34)&lt;7),(WEEKDAY(AQ34)&gt;1)),CHOOSE(WEEKDAY($AQ34),6,5,4,3,2,1,7),"∙")</f>
        <v>4</v>
      </c>
      <c r="AW34" s="5">
        <f t="shared" ref="AW34:AW55" si="209">IF(AND((WEEKDAY(AQ34)&lt;8),(WEEKDAY(AQ34)&gt;1)),CHOOSE(WEEKDAY($AQ34),7,6,5,4,3,2,1),"∙")</f>
        <v>5</v>
      </c>
      <c r="AX34" s="5">
        <f t="shared" ref="AX34:AX55" si="210">IF(WEEKDAY(AQ34)&lt;8,CHOOSE(WEEKDAY($AQ34),1,7,6,5,4,3,2),"∙")</f>
        <v>6</v>
      </c>
      <c r="AY34" s="5">
        <f t="shared" ref="AY34:BS34" si="211">AX34+1</f>
        <v>7</v>
      </c>
      <c r="AZ34" s="5">
        <f t="shared" si="211"/>
        <v>8</v>
      </c>
      <c r="BA34" s="5">
        <f t="shared" si="211"/>
        <v>9</v>
      </c>
      <c r="BB34" s="5">
        <f t="shared" si="211"/>
        <v>10</v>
      </c>
      <c r="BC34" s="5">
        <f t="shared" si="211"/>
        <v>11</v>
      </c>
      <c r="BD34" s="5">
        <f t="shared" si="211"/>
        <v>12</v>
      </c>
      <c r="BE34" s="5">
        <f t="shared" si="211"/>
        <v>13</v>
      </c>
      <c r="BF34" s="5">
        <f t="shared" si="211"/>
        <v>14</v>
      </c>
      <c r="BG34" s="5">
        <f t="shared" si="211"/>
        <v>15</v>
      </c>
      <c r="BH34" s="5">
        <f t="shared" si="211"/>
        <v>16</v>
      </c>
      <c r="BI34" s="5">
        <f t="shared" si="211"/>
        <v>17</v>
      </c>
      <c r="BJ34" s="5">
        <f t="shared" si="211"/>
        <v>18</v>
      </c>
      <c r="BK34" s="5">
        <f t="shared" si="211"/>
        <v>19</v>
      </c>
      <c r="BL34" s="5">
        <f t="shared" si="211"/>
        <v>20</v>
      </c>
      <c r="BM34" s="5">
        <f t="shared" si="211"/>
        <v>21</v>
      </c>
      <c r="BN34" s="5">
        <f t="shared" si="211"/>
        <v>22</v>
      </c>
      <c r="BO34" s="5">
        <f t="shared" si="211"/>
        <v>23</v>
      </c>
      <c r="BP34" s="5">
        <f t="shared" si="211"/>
        <v>24</v>
      </c>
      <c r="BQ34" s="5">
        <f t="shared" si="211"/>
        <v>25</v>
      </c>
      <c r="BR34" s="5">
        <f t="shared" si="211"/>
        <v>26</v>
      </c>
      <c r="BS34" s="5">
        <f t="shared" si="211"/>
        <v>27</v>
      </c>
      <c r="BT34" s="5">
        <f t="shared" ref="BT34:CB34" si="212">IF(ISERROR(DATEVALUE(BS34+1 &amp; " "&amp;$AN34 &amp; " " &amp; $AO34)),"∙",BS34+1)</f>
        <v>28</v>
      </c>
      <c r="BU34" s="5">
        <f t="shared" si="212"/>
        <v>29</v>
      </c>
      <c r="BV34" s="5">
        <f t="shared" si="212"/>
        <v>30</v>
      </c>
      <c r="BW34" s="5">
        <f t="shared" si="212"/>
        <v>31</v>
      </c>
      <c r="BX34" s="5" t="str">
        <f t="shared" si="212"/>
        <v>∙</v>
      </c>
      <c r="BY34" s="5" t="str">
        <f t="shared" si="212"/>
        <v>∙</v>
      </c>
      <c r="BZ34" s="5" t="str">
        <f t="shared" si="212"/>
        <v>∙</v>
      </c>
      <c r="CA34" s="5" t="str">
        <f t="shared" si="212"/>
        <v>∙</v>
      </c>
      <c r="CB34" s="5" t="str">
        <f t="shared" si="212"/>
        <v>∙</v>
      </c>
      <c r="CC34" s="5" t="str">
        <f t="shared" ref="CC34:CC55" si="213">TEXT(DATE(YEAR(A34),MONTH(A34)+1,DAY(1)),"Mmmm")</f>
        <v>září</v>
      </c>
      <c r="CD34" s="3">
        <f t="shared" ref="CD34:CD55" si="214">DATE(YEAR(A34),MONTH(A34)+1,DAY(1))</f>
        <v>42979</v>
      </c>
      <c r="CE34" s="5" t="str">
        <f t="shared" si="22"/>
        <v>∙</v>
      </c>
      <c r="CF34" s="5" t="str">
        <f t="shared" ref="CF34:CF55" si="215">IF(AND((WEEKDAY(CD34)&lt;4),(WEEKDAY(CD34)&gt;1)),CHOOSE(WEEKDAY($CD34),3,2,1,7,6,5,4),"∙")</f>
        <v>∙</v>
      </c>
      <c r="CG34" s="5" t="str">
        <f t="shared" ref="CG34:CG55" si="216">IF(AND((WEEKDAY(CD34)&lt;5),(WEEKDAY(CD34)&gt;1)),CHOOSE(WEEKDAY($CD34),4,3,2,1,7,6,5),"∙")</f>
        <v>∙</v>
      </c>
      <c r="CH34" s="5" t="str">
        <f t="shared" ref="CH34:CH55" si="217">IF(AND((WEEKDAY(CD34)&lt;6),(WEEKDAY(CD34)&gt;1)),CHOOSE(WEEKDAY($CD34),5,4,3,2,1,7,6),"∙")</f>
        <v>∙</v>
      </c>
      <c r="CI34" s="5">
        <f t="shared" ref="CI34:CI55" si="218">IF(AND((WEEKDAY(CD34)&lt;7),(WEEKDAY(CD34)&gt;1)),CHOOSE(WEEKDAY($CD34),6,5,4,3,2,1,7),"∙")</f>
        <v>1</v>
      </c>
      <c r="CJ34" s="5">
        <f t="shared" ref="CJ34:CJ55" si="219">IF(AND((WEEKDAY(CD34)&lt;8),(WEEKDAY(CD34)&gt;1)),CHOOSE(WEEKDAY($CD34),7,6,5,4,3,2,1),"∙")</f>
        <v>2</v>
      </c>
      <c r="CK34" s="5">
        <f t="shared" ref="CK34:CK55" si="220">IF(WEEKDAY(CD34)&lt;8,CHOOSE(WEEKDAY($CD34),1,7,6,5,4,3,2),"∙")</f>
        <v>3</v>
      </c>
      <c r="CL34" s="5">
        <f t="shared" si="74"/>
        <v>4</v>
      </c>
      <c r="CM34" s="5">
        <f t="shared" si="29"/>
        <v>5</v>
      </c>
      <c r="CN34" s="5">
        <f t="shared" si="30"/>
        <v>6</v>
      </c>
      <c r="CO34" s="5">
        <f t="shared" si="31"/>
        <v>7</v>
      </c>
      <c r="CP34" s="5">
        <f t="shared" si="32"/>
        <v>8</v>
      </c>
      <c r="CQ34" s="5">
        <f t="shared" si="33"/>
        <v>9</v>
      </c>
      <c r="CR34" s="5">
        <f t="shared" si="34"/>
        <v>10</v>
      </c>
      <c r="CS34" s="5">
        <f t="shared" si="35"/>
        <v>11</v>
      </c>
      <c r="CT34" s="5">
        <f t="shared" si="36"/>
        <v>12</v>
      </c>
      <c r="CU34" s="5">
        <f t="shared" si="37"/>
        <v>13</v>
      </c>
      <c r="CV34" s="5">
        <f t="shared" si="38"/>
        <v>14</v>
      </c>
      <c r="CW34" s="5">
        <f t="shared" si="39"/>
        <v>15</v>
      </c>
      <c r="CX34" s="5">
        <f t="shared" si="40"/>
        <v>16</v>
      </c>
      <c r="CY34" s="5">
        <f t="shared" si="41"/>
        <v>17</v>
      </c>
      <c r="CZ34" s="5">
        <f t="shared" si="42"/>
        <v>18</v>
      </c>
      <c r="DA34" s="5">
        <f t="shared" si="43"/>
        <v>19</v>
      </c>
      <c r="DB34" s="5">
        <f t="shared" si="44"/>
        <v>20</v>
      </c>
      <c r="DC34" s="5">
        <f t="shared" si="45"/>
        <v>21</v>
      </c>
      <c r="DD34" s="5">
        <f t="shared" si="46"/>
        <v>22</v>
      </c>
      <c r="DE34" s="5">
        <f t="shared" si="47"/>
        <v>23</v>
      </c>
      <c r="DF34" s="5">
        <f t="shared" si="48"/>
        <v>24</v>
      </c>
      <c r="DG34" s="5">
        <f t="shared" ref="DG34:DO34" si="221">IF(ISERROR(DATEVALUE(DF34+1 &amp; " "&amp;$CC34 &amp; " " &amp; $AO34)),"∙",DF34+1)</f>
        <v>25</v>
      </c>
      <c r="DH34" s="5">
        <f t="shared" si="221"/>
        <v>26</v>
      </c>
      <c r="DI34" s="5">
        <f t="shared" si="221"/>
        <v>27</v>
      </c>
      <c r="DJ34" s="5">
        <f t="shared" si="221"/>
        <v>28</v>
      </c>
      <c r="DK34" s="5">
        <f t="shared" si="221"/>
        <v>29</v>
      </c>
      <c r="DL34" s="5">
        <f t="shared" si="221"/>
        <v>30</v>
      </c>
      <c r="DM34" s="5" t="str">
        <f t="shared" si="221"/>
        <v>∙</v>
      </c>
      <c r="DN34" s="5" t="str">
        <f t="shared" si="221"/>
        <v>∙</v>
      </c>
      <c r="DO34" s="5" t="str">
        <f t="shared" si="221"/>
        <v>∙</v>
      </c>
    </row>
    <row r="35" spans="1:119" x14ac:dyDescent="0.25">
      <c r="A35" s="3">
        <f t="shared" si="76"/>
        <v>42961</v>
      </c>
      <c r="B35" s="3">
        <f t="shared" ref="B35:G35" si="222">A35+1</f>
        <v>42962</v>
      </c>
      <c r="C35" s="3">
        <f t="shared" si="222"/>
        <v>42963</v>
      </c>
      <c r="D35" s="3">
        <f t="shared" si="222"/>
        <v>42964</v>
      </c>
      <c r="E35" s="3">
        <f t="shared" si="222"/>
        <v>42965</v>
      </c>
      <c r="F35" s="3">
        <f t="shared" si="222"/>
        <v>42966</v>
      </c>
      <c r="G35" s="3">
        <f t="shared" si="222"/>
        <v>42967</v>
      </c>
      <c r="H35" s="12" t="str">
        <f t="shared" si="199"/>
        <v>14.8.2017</v>
      </c>
      <c r="I35" s="3" t="str">
        <f t="shared" si="200"/>
        <v>20.8.2017</v>
      </c>
      <c r="J35" s="3" t="str">
        <f t="shared" si="53"/>
        <v>14.8.</v>
      </c>
      <c r="K35" s="3" t="str">
        <f t="shared" si="54"/>
        <v>15.8.</v>
      </c>
      <c r="L35" s="3" t="str">
        <f t="shared" si="55"/>
        <v>16.8.</v>
      </c>
      <c r="M35" s="3" t="str">
        <f t="shared" si="56"/>
        <v>17.8.</v>
      </c>
      <c r="N35" s="3" t="str">
        <f t="shared" si="57"/>
        <v>18.8.</v>
      </c>
      <c r="O35" s="3" t="str">
        <f t="shared" si="58"/>
        <v>19.8.</v>
      </c>
      <c r="P35" s="3" t="str">
        <f t="shared" si="58"/>
        <v>20.8.</v>
      </c>
      <c r="Q35" s="3" t="str">
        <f t="shared" si="59"/>
        <v>14</v>
      </c>
      <c r="R35" s="3" t="str">
        <f t="shared" si="60"/>
        <v>15</v>
      </c>
      <c r="S35" s="3" t="str">
        <f t="shared" si="61"/>
        <v>16</v>
      </c>
      <c r="T35" s="3" t="str">
        <f t="shared" si="62"/>
        <v>17</v>
      </c>
      <c r="U35" s="3" t="str">
        <f t="shared" si="63"/>
        <v>18</v>
      </c>
      <c r="V35" s="3" t="str">
        <f t="shared" si="64"/>
        <v>19</v>
      </c>
      <c r="W35" s="3" t="str">
        <f t="shared" si="65"/>
        <v>20</v>
      </c>
      <c r="X35" s="3" t="str">
        <f>VLOOKUP(J35,svatky!$B:$C,2,FALSE)</f>
        <v>Alan</v>
      </c>
      <c r="Y35" s="3" t="str">
        <f>VLOOKUP(K35,svatky!$B:$C,2,FALSE)</f>
        <v>Hana</v>
      </c>
      <c r="Z35" s="3" t="str">
        <f>VLOOKUP(L35,svatky!$B:$C,2,FALSE)</f>
        <v>Jáchym</v>
      </c>
      <c r="AA35" s="3" t="str">
        <f>VLOOKUP(M35,svatky!$B:$C,2,FALSE)</f>
        <v>Petra</v>
      </c>
      <c r="AB35" s="3" t="str">
        <f>VLOOKUP(N35,svatky!$B:$C,2,FALSE)</f>
        <v>Helena / Jelena</v>
      </c>
      <c r="AC35" s="3" t="str">
        <f>VLOOKUP(O35,svatky!$B:$C,2,FALSE)</f>
        <v>Ludvík</v>
      </c>
      <c r="AD35" s="3" t="str">
        <f>VLOOKUP(P35,svatky!$B:$C,2,FALSE)</f>
        <v>Bernard</v>
      </c>
      <c r="AE35" t="str">
        <f t="shared" si="66"/>
        <v>Srpen</v>
      </c>
      <c r="AF35">
        <v>33</v>
      </c>
      <c r="AH35" s="5" t="s">
        <v>524</v>
      </c>
      <c r="AI35" t="str">
        <f t="shared" si="67"/>
        <v>C:\\Users\\kuhn\\Mega\\_Projekty\\_Darky\\diar\\2016\\obrazky\\upravene\\bw\\bw_033a.jpg</v>
      </c>
      <c r="AJ35" t="str">
        <f t="shared" si="68"/>
        <v>C:\\Users\\kuhn\\Mega\\_Projekty\\_Darky\\diar\\2016\\obrazky\\upravene\\bw\\bw_033b.jpg</v>
      </c>
      <c r="AK35" t="str">
        <f t="shared" si="69"/>
        <v>C:\\Users\\kuhn\\Mega\\_Projekty\\_Darky\\diar\\2016\\obrazky\\upravene\\thumbnails\\033.jpg</v>
      </c>
      <c r="AL35" s="7">
        <f t="shared" si="70"/>
        <v>0</v>
      </c>
      <c r="AM35" t="str">
        <f t="shared" si="201"/>
        <v>14th</v>
      </c>
      <c r="AN35" t="str">
        <f t="shared" si="202"/>
        <v>srpen</v>
      </c>
      <c r="AO35">
        <f t="shared" si="203"/>
        <v>2017</v>
      </c>
      <c r="AP35" t="str">
        <f t="shared" si="204"/>
        <v>pondělí</v>
      </c>
      <c r="AQ35" s="3">
        <f t="shared" si="134"/>
        <v>42948</v>
      </c>
      <c r="AR35" s="5" t="str">
        <f t="shared" si="9"/>
        <v>∙</v>
      </c>
      <c r="AS35" s="5">
        <f t="shared" si="205"/>
        <v>1</v>
      </c>
      <c r="AT35" s="5">
        <f t="shared" si="206"/>
        <v>2</v>
      </c>
      <c r="AU35" s="5">
        <f t="shared" si="207"/>
        <v>3</v>
      </c>
      <c r="AV35" s="5">
        <f t="shared" si="208"/>
        <v>4</v>
      </c>
      <c r="AW35" s="5">
        <f t="shared" si="209"/>
        <v>5</v>
      </c>
      <c r="AX35" s="5">
        <f t="shared" si="210"/>
        <v>6</v>
      </c>
      <c r="AY35" s="5">
        <f t="shared" ref="AY35:BS35" si="223">AX35+1</f>
        <v>7</v>
      </c>
      <c r="AZ35" s="5">
        <f t="shared" si="223"/>
        <v>8</v>
      </c>
      <c r="BA35" s="5">
        <f t="shared" si="223"/>
        <v>9</v>
      </c>
      <c r="BB35" s="5">
        <f t="shared" si="223"/>
        <v>10</v>
      </c>
      <c r="BC35" s="5">
        <f t="shared" si="223"/>
        <v>11</v>
      </c>
      <c r="BD35" s="5">
        <f t="shared" si="223"/>
        <v>12</v>
      </c>
      <c r="BE35" s="5">
        <f t="shared" si="223"/>
        <v>13</v>
      </c>
      <c r="BF35" s="5">
        <f t="shared" si="223"/>
        <v>14</v>
      </c>
      <c r="BG35" s="5">
        <f t="shared" si="223"/>
        <v>15</v>
      </c>
      <c r="BH35" s="5">
        <f t="shared" si="223"/>
        <v>16</v>
      </c>
      <c r="BI35" s="5">
        <f t="shared" si="223"/>
        <v>17</v>
      </c>
      <c r="BJ35" s="5">
        <f t="shared" si="223"/>
        <v>18</v>
      </c>
      <c r="BK35" s="5">
        <f t="shared" si="223"/>
        <v>19</v>
      </c>
      <c r="BL35" s="5">
        <f t="shared" si="223"/>
        <v>20</v>
      </c>
      <c r="BM35" s="5">
        <f t="shared" si="223"/>
        <v>21</v>
      </c>
      <c r="BN35" s="5">
        <f t="shared" si="223"/>
        <v>22</v>
      </c>
      <c r="BO35" s="5">
        <f t="shared" si="223"/>
        <v>23</v>
      </c>
      <c r="BP35" s="5">
        <f t="shared" si="223"/>
        <v>24</v>
      </c>
      <c r="BQ35" s="5">
        <f t="shared" si="223"/>
        <v>25</v>
      </c>
      <c r="BR35" s="5">
        <f t="shared" si="223"/>
        <v>26</v>
      </c>
      <c r="BS35" s="5">
        <f t="shared" si="223"/>
        <v>27</v>
      </c>
      <c r="BT35" s="5">
        <f t="shared" ref="BT35:CB35" si="224">IF(ISERROR(DATEVALUE(BS35+1 &amp; " "&amp;$AN35 &amp; " " &amp; $AO35)),"∙",BS35+1)</f>
        <v>28</v>
      </c>
      <c r="BU35" s="5">
        <f t="shared" si="224"/>
        <v>29</v>
      </c>
      <c r="BV35" s="5">
        <f t="shared" si="224"/>
        <v>30</v>
      </c>
      <c r="BW35" s="5">
        <f t="shared" si="224"/>
        <v>31</v>
      </c>
      <c r="BX35" s="5" t="str">
        <f t="shared" si="224"/>
        <v>∙</v>
      </c>
      <c r="BY35" s="5" t="str">
        <f t="shared" si="224"/>
        <v>∙</v>
      </c>
      <c r="BZ35" s="5" t="str">
        <f t="shared" si="224"/>
        <v>∙</v>
      </c>
      <c r="CA35" s="5" t="str">
        <f t="shared" si="224"/>
        <v>∙</v>
      </c>
      <c r="CB35" s="5" t="str">
        <f t="shared" si="224"/>
        <v>∙</v>
      </c>
      <c r="CC35" s="5" t="str">
        <f t="shared" si="213"/>
        <v>září</v>
      </c>
      <c r="CD35" s="3">
        <f t="shared" si="214"/>
        <v>42979</v>
      </c>
      <c r="CE35" s="5" t="str">
        <f t="shared" si="22"/>
        <v>∙</v>
      </c>
      <c r="CF35" s="5" t="str">
        <f t="shared" si="215"/>
        <v>∙</v>
      </c>
      <c r="CG35" s="5" t="str">
        <f t="shared" si="216"/>
        <v>∙</v>
      </c>
      <c r="CH35" s="5" t="str">
        <f t="shared" si="217"/>
        <v>∙</v>
      </c>
      <c r="CI35" s="5">
        <f t="shared" si="218"/>
        <v>1</v>
      </c>
      <c r="CJ35" s="5">
        <f t="shared" si="219"/>
        <v>2</v>
      </c>
      <c r="CK35" s="5">
        <f t="shared" si="220"/>
        <v>3</v>
      </c>
      <c r="CL35" s="5">
        <f t="shared" si="74"/>
        <v>4</v>
      </c>
      <c r="CM35" s="5">
        <f t="shared" si="29"/>
        <v>5</v>
      </c>
      <c r="CN35" s="5">
        <f t="shared" si="30"/>
        <v>6</v>
      </c>
      <c r="CO35" s="5">
        <f t="shared" si="31"/>
        <v>7</v>
      </c>
      <c r="CP35" s="5">
        <f t="shared" si="32"/>
        <v>8</v>
      </c>
      <c r="CQ35" s="5">
        <f t="shared" si="33"/>
        <v>9</v>
      </c>
      <c r="CR35" s="5">
        <f t="shared" si="34"/>
        <v>10</v>
      </c>
      <c r="CS35" s="5">
        <f t="shared" si="35"/>
        <v>11</v>
      </c>
      <c r="CT35" s="5">
        <f t="shared" si="36"/>
        <v>12</v>
      </c>
      <c r="CU35" s="5">
        <f t="shared" si="37"/>
        <v>13</v>
      </c>
      <c r="CV35" s="5">
        <f t="shared" si="38"/>
        <v>14</v>
      </c>
      <c r="CW35" s="5">
        <f t="shared" si="39"/>
        <v>15</v>
      </c>
      <c r="CX35" s="5">
        <f t="shared" si="40"/>
        <v>16</v>
      </c>
      <c r="CY35" s="5">
        <f t="shared" si="41"/>
        <v>17</v>
      </c>
      <c r="CZ35" s="5">
        <f t="shared" si="42"/>
        <v>18</v>
      </c>
      <c r="DA35" s="5">
        <f t="shared" si="43"/>
        <v>19</v>
      </c>
      <c r="DB35" s="5">
        <f t="shared" si="44"/>
        <v>20</v>
      </c>
      <c r="DC35" s="5">
        <f t="shared" si="45"/>
        <v>21</v>
      </c>
      <c r="DD35" s="5">
        <f t="shared" si="46"/>
        <v>22</v>
      </c>
      <c r="DE35" s="5">
        <f t="shared" si="47"/>
        <v>23</v>
      </c>
      <c r="DF35" s="5">
        <f t="shared" si="48"/>
        <v>24</v>
      </c>
      <c r="DG35" s="5">
        <f t="shared" ref="DG35:DO35" si="225">IF(ISERROR(DATEVALUE(DF35+1 &amp; " "&amp;$CC35 &amp; " " &amp; $AO35)),"∙",DF35+1)</f>
        <v>25</v>
      </c>
      <c r="DH35" s="5">
        <f t="shared" si="225"/>
        <v>26</v>
      </c>
      <c r="DI35" s="5">
        <f t="shared" si="225"/>
        <v>27</v>
      </c>
      <c r="DJ35" s="5">
        <f t="shared" si="225"/>
        <v>28</v>
      </c>
      <c r="DK35" s="5">
        <f t="shared" si="225"/>
        <v>29</v>
      </c>
      <c r="DL35" s="5">
        <f t="shared" si="225"/>
        <v>30</v>
      </c>
      <c r="DM35" s="5" t="str">
        <f t="shared" si="225"/>
        <v>∙</v>
      </c>
      <c r="DN35" s="5" t="str">
        <f t="shared" si="225"/>
        <v>∙</v>
      </c>
      <c r="DO35" s="5" t="str">
        <f t="shared" si="225"/>
        <v>∙</v>
      </c>
    </row>
    <row r="36" spans="1:119" x14ac:dyDescent="0.25">
      <c r="A36" s="3">
        <f t="shared" si="76"/>
        <v>42968</v>
      </c>
      <c r="B36" s="3">
        <f t="shared" ref="B36:G36" si="226">A36+1</f>
        <v>42969</v>
      </c>
      <c r="C36" s="3">
        <f t="shared" si="226"/>
        <v>42970</v>
      </c>
      <c r="D36" s="3">
        <f t="shared" si="226"/>
        <v>42971</v>
      </c>
      <c r="E36" s="3">
        <f t="shared" si="226"/>
        <v>42972</v>
      </c>
      <c r="F36" s="3">
        <f t="shared" si="226"/>
        <v>42973</v>
      </c>
      <c r="G36" s="3">
        <f t="shared" si="226"/>
        <v>42974</v>
      </c>
      <c r="H36" s="12" t="str">
        <f t="shared" si="199"/>
        <v>21.8.2017</v>
      </c>
      <c r="I36" s="3" t="str">
        <f t="shared" si="200"/>
        <v>27.8.2017</v>
      </c>
      <c r="J36" s="3" t="str">
        <f t="shared" si="53"/>
        <v>21.8.</v>
      </c>
      <c r="K36" s="3" t="str">
        <f t="shared" si="54"/>
        <v>22.8.</v>
      </c>
      <c r="L36" s="3" t="str">
        <f t="shared" si="55"/>
        <v>23.8.</v>
      </c>
      <c r="M36" s="3" t="str">
        <f t="shared" si="56"/>
        <v>24.8.</v>
      </c>
      <c r="N36" s="3" t="str">
        <f t="shared" si="57"/>
        <v>25.8.</v>
      </c>
      <c r="O36" s="3" t="str">
        <f t="shared" si="58"/>
        <v>26.8.</v>
      </c>
      <c r="P36" s="3" t="str">
        <f t="shared" si="58"/>
        <v>27.8.</v>
      </c>
      <c r="Q36" s="3" t="str">
        <f t="shared" si="59"/>
        <v>21</v>
      </c>
      <c r="R36" s="3" t="str">
        <f t="shared" si="60"/>
        <v>22</v>
      </c>
      <c r="S36" s="3" t="str">
        <f t="shared" si="61"/>
        <v>23</v>
      </c>
      <c r="T36" s="3" t="str">
        <f t="shared" si="62"/>
        <v>24</v>
      </c>
      <c r="U36" s="3" t="str">
        <f t="shared" si="63"/>
        <v>25</v>
      </c>
      <c r="V36" s="3" t="str">
        <f t="shared" si="64"/>
        <v>26</v>
      </c>
      <c r="W36" s="3" t="str">
        <f t="shared" si="65"/>
        <v>27</v>
      </c>
      <c r="X36" s="3" t="str">
        <f>VLOOKUP(J36,svatky!$B:$C,2,FALSE)</f>
        <v>Johana</v>
      </c>
      <c r="Y36" s="3" t="str">
        <f>VLOOKUP(K36,svatky!$B:$C,2,FALSE)</f>
        <v>Bohuslav</v>
      </c>
      <c r="Z36" s="3" t="str">
        <f>VLOOKUP(L36,svatky!$B:$C,2,FALSE)</f>
        <v>Sandra</v>
      </c>
      <c r="AA36" s="3" t="str">
        <f>VLOOKUP(M36,svatky!$B:$C,2,FALSE)</f>
        <v>Bartoloměj</v>
      </c>
      <c r="AB36" s="3" t="str">
        <f>VLOOKUP(N36,svatky!$B:$C,2,FALSE)</f>
        <v>Radim</v>
      </c>
      <c r="AC36" s="3" t="str">
        <f>VLOOKUP(O36,svatky!$B:$C,2,FALSE)</f>
        <v>Luděk / Luďka</v>
      </c>
      <c r="AD36" s="3" t="str">
        <f>VLOOKUP(P36,svatky!$B:$C,2,FALSE)</f>
        <v>Otakar</v>
      </c>
      <c r="AE36" t="str">
        <f t="shared" si="66"/>
        <v>Srpen</v>
      </c>
      <c r="AF36">
        <v>34</v>
      </c>
      <c r="AH36" s="5" t="s">
        <v>525</v>
      </c>
      <c r="AI36" t="str">
        <f t="shared" si="67"/>
        <v>C:\\Users\\kuhn\\Mega\\_Projekty\\_Darky\\diar\\2016\\obrazky\\upravene\\bw\\bw_034a.jpg</v>
      </c>
      <c r="AJ36" t="str">
        <f t="shared" si="68"/>
        <v>C:\\Users\\kuhn\\Mega\\_Projekty\\_Darky\\diar\\2016\\obrazky\\upravene\\bw\\bw_034b.jpg</v>
      </c>
      <c r="AK36" t="str">
        <f t="shared" si="69"/>
        <v>C:\\Users\\kuhn\\Mega\\_Projekty\\_Darky\\diar\\2016\\obrazky\\upravene\\thumbnails\\034.jpg</v>
      </c>
      <c r="AL36" s="7">
        <f t="shared" si="70"/>
        <v>0</v>
      </c>
      <c r="AM36" t="str">
        <f t="shared" si="201"/>
        <v>21st</v>
      </c>
      <c r="AN36" t="str">
        <f t="shared" si="202"/>
        <v>srpen</v>
      </c>
      <c r="AO36">
        <f t="shared" si="203"/>
        <v>2017</v>
      </c>
      <c r="AP36" t="str">
        <f t="shared" si="204"/>
        <v>pondělí</v>
      </c>
      <c r="AQ36" s="3">
        <f t="shared" si="134"/>
        <v>42948</v>
      </c>
      <c r="AR36" s="5" t="str">
        <f t="shared" si="9"/>
        <v>∙</v>
      </c>
      <c r="AS36" s="5">
        <f t="shared" si="205"/>
        <v>1</v>
      </c>
      <c r="AT36" s="5">
        <f t="shared" si="206"/>
        <v>2</v>
      </c>
      <c r="AU36" s="5">
        <f t="shared" si="207"/>
        <v>3</v>
      </c>
      <c r="AV36" s="5">
        <f t="shared" si="208"/>
        <v>4</v>
      </c>
      <c r="AW36" s="5">
        <f t="shared" si="209"/>
        <v>5</v>
      </c>
      <c r="AX36" s="5">
        <f t="shared" si="210"/>
        <v>6</v>
      </c>
      <c r="AY36" s="5">
        <f t="shared" ref="AY36:BS36" si="227">AX36+1</f>
        <v>7</v>
      </c>
      <c r="AZ36" s="5">
        <f t="shared" si="227"/>
        <v>8</v>
      </c>
      <c r="BA36" s="5">
        <f t="shared" si="227"/>
        <v>9</v>
      </c>
      <c r="BB36" s="5">
        <f t="shared" si="227"/>
        <v>10</v>
      </c>
      <c r="BC36" s="5">
        <f t="shared" si="227"/>
        <v>11</v>
      </c>
      <c r="BD36" s="5">
        <f t="shared" si="227"/>
        <v>12</v>
      </c>
      <c r="BE36" s="5">
        <f t="shared" si="227"/>
        <v>13</v>
      </c>
      <c r="BF36" s="5">
        <f t="shared" si="227"/>
        <v>14</v>
      </c>
      <c r="BG36" s="5">
        <f t="shared" si="227"/>
        <v>15</v>
      </c>
      <c r="BH36" s="5">
        <f t="shared" si="227"/>
        <v>16</v>
      </c>
      <c r="BI36" s="5">
        <f t="shared" si="227"/>
        <v>17</v>
      </c>
      <c r="BJ36" s="5">
        <f t="shared" si="227"/>
        <v>18</v>
      </c>
      <c r="BK36" s="5">
        <f t="shared" si="227"/>
        <v>19</v>
      </c>
      <c r="BL36" s="5">
        <f t="shared" si="227"/>
        <v>20</v>
      </c>
      <c r="BM36" s="5">
        <f t="shared" si="227"/>
        <v>21</v>
      </c>
      <c r="BN36" s="5">
        <f t="shared" si="227"/>
        <v>22</v>
      </c>
      <c r="BO36" s="5">
        <f t="shared" si="227"/>
        <v>23</v>
      </c>
      <c r="BP36" s="5">
        <f t="shared" si="227"/>
        <v>24</v>
      </c>
      <c r="BQ36" s="5">
        <f t="shared" si="227"/>
        <v>25</v>
      </c>
      <c r="BR36" s="5">
        <f t="shared" si="227"/>
        <v>26</v>
      </c>
      <c r="BS36" s="5">
        <f t="shared" si="227"/>
        <v>27</v>
      </c>
      <c r="BT36" s="5">
        <f t="shared" ref="BT36:CB36" si="228">IF(ISERROR(DATEVALUE(BS36+1 &amp; " "&amp;$AN36 &amp; " " &amp; $AO36)),"∙",BS36+1)</f>
        <v>28</v>
      </c>
      <c r="BU36" s="5">
        <f t="shared" si="228"/>
        <v>29</v>
      </c>
      <c r="BV36" s="5">
        <f t="shared" si="228"/>
        <v>30</v>
      </c>
      <c r="BW36" s="5">
        <f t="shared" si="228"/>
        <v>31</v>
      </c>
      <c r="BX36" s="5" t="str">
        <f t="shared" si="228"/>
        <v>∙</v>
      </c>
      <c r="BY36" s="5" t="str">
        <f t="shared" si="228"/>
        <v>∙</v>
      </c>
      <c r="BZ36" s="5" t="str">
        <f t="shared" si="228"/>
        <v>∙</v>
      </c>
      <c r="CA36" s="5" t="str">
        <f t="shared" si="228"/>
        <v>∙</v>
      </c>
      <c r="CB36" s="5" t="str">
        <f t="shared" si="228"/>
        <v>∙</v>
      </c>
      <c r="CC36" s="5" t="str">
        <f t="shared" si="213"/>
        <v>září</v>
      </c>
      <c r="CD36" s="3">
        <f t="shared" si="214"/>
        <v>42979</v>
      </c>
      <c r="CE36" s="5" t="str">
        <f t="shared" si="22"/>
        <v>∙</v>
      </c>
      <c r="CF36" s="5" t="str">
        <f t="shared" si="215"/>
        <v>∙</v>
      </c>
      <c r="CG36" s="5" t="str">
        <f t="shared" si="216"/>
        <v>∙</v>
      </c>
      <c r="CH36" s="5" t="str">
        <f t="shared" si="217"/>
        <v>∙</v>
      </c>
      <c r="CI36" s="5">
        <f t="shared" si="218"/>
        <v>1</v>
      </c>
      <c r="CJ36" s="5">
        <f t="shared" si="219"/>
        <v>2</v>
      </c>
      <c r="CK36" s="5">
        <f t="shared" si="220"/>
        <v>3</v>
      </c>
      <c r="CL36" s="5">
        <f t="shared" si="74"/>
        <v>4</v>
      </c>
      <c r="CM36" s="5">
        <f t="shared" si="29"/>
        <v>5</v>
      </c>
      <c r="CN36" s="5">
        <f t="shared" si="30"/>
        <v>6</v>
      </c>
      <c r="CO36" s="5">
        <f t="shared" si="31"/>
        <v>7</v>
      </c>
      <c r="CP36" s="5">
        <f t="shared" si="32"/>
        <v>8</v>
      </c>
      <c r="CQ36" s="5">
        <f t="shared" si="33"/>
        <v>9</v>
      </c>
      <c r="CR36" s="5">
        <f t="shared" si="34"/>
        <v>10</v>
      </c>
      <c r="CS36" s="5">
        <f t="shared" si="35"/>
        <v>11</v>
      </c>
      <c r="CT36" s="5">
        <f t="shared" si="36"/>
        <v>12</v>
      </c>
      <c r="CU36" s="5">
        <f t="shared" si="37"/>
        <v>13</v>
      </c>
      <c r="CV36" s="5">
        <f t="shared" si="38"/>
        <v>14</v>
      </c>
      <c r="CW36" s="5">
        <f t="shared" si="39"/>
        <v>15</v>
      </c>
      <c r="CX36" s="5">
        <f t="shared" si="40"/>
        <v>16</v>
      </c>
      <c r="CY36" s="5">
        <f t="shared" si="41"/>
        <v>17</v>
      </c>
      <c r="CZ36" s="5">
        <f t="shared" si="42"/>
        <v>18</v>
      </c>
      <c r="DA36" s="5">
        <f t="shared" si="43"/>
        <v>19</v>
      </c>
      <c r="DB36" s="5">
        <f t="shared" si="44"/>
        <v>20</v>
      </c>
      <c r="DC36" s="5">
        <f t="shared" si="45"/>
        <v>21</v>
      </c>
      <c r="DD36" s="5">
        <f t="shared" si="46"/>
        <v>22</v>
      </c>
      <c r="DE36" s="5">
        <f t="shared" si="47"/>
        <v>23</v>
      </c>
      <c r="DF36" s="5">
        <f t="shared" si="48"/>
        <v>24</v>
      </c>
      <c r="DG36" s="5">
        <f t="shared" ref="DG36:DO36" si="229">IF(ISERROR(DATEVALUE(DF36+1 &amp; " "&amp;$CC36 &amp; " " &amp; $AO36)),"∙",DF36+1)</f>
        <v>25</v>
      </c>
      <c r="DH36" s="5">
        <f t="shared" si="229"/>
        <v>26</v>
      </c>
      <c r="DI36" s="5">
        <f t="shared" si="229"/>
        <v>27</v>
      </c>
      <c r="DJ36" s="5">
        <f t="shared" si="229"/>
        <v>28</v>
      </c>
      <c r="DK36" s="5">
        <f t="shared" si="229"/>
        <v>29</v>
      </c>
      <c r="DL36" s="5">
        <f t="shared" si="229"/>
        <v>30</v>
      </c>
      <c r="DM36" s="5" t="str">
        <f t="shared" si="229"/>
        <v>∙</v>
      </c>
      <c r="DN36" s="5" t="str">
        <f t="shared" si="229"/>
        <v>∙</v>
      </c>
      <c r="DO36" s="5" t="str">
        <f t="shared" si="229"/>
        <v>∙</v>
      </c>
    </row>
    <row r="37" spans="1:119" x14ac:dyDescent="0.25">
      <c r="A37" s="3">
        <f t="shared" si="76"/>
        <v>42975</v>
      </c>
      <c r="B37" s="3">
        <f t="shared" ref="B37:G37" si="230">A37+1</f>
        <v>42976</v>
      </c>
      <c r="C37" s="3">
        <f t="shared" si="230"/>
        <v>42977</v>
      </c>
      <c r="D37" s="3">
        <f t="shared" si="230"/>
        <v>42978</v>
      </c>
      <c r="E37" s="3">
        <f t="shared" si="230"/>
        <v>42979</v>
      </c>
      <c r="F37" s="3">
        <f t="shared" si="230"/>
        <v>42980</v>
      </c>
      <c r="G37" s="3">
        <f t="shared" si="230"/>
        <v>42981</v>
      </c>
      <c r="H37" s="12" t="str">
        <f t="shared" si="199"/>
        <v>28.8.2017</v>
      </c>
      <c r="I37" s="3" t="str">
        <f t="shared" si="200"/>
        <v>3.9.2017</v>
      </c>
      <c r="J37" s="3" t="str">
        <f t="shared" si="53"/>
        <v>28.8.</v>
      </c>
      <c r="K37" s="3" t="str">
        <f t="shared" si="54"/>
        <v>29.8.</v>
      </c>
      <c r="L37" s="3" t="str">
        <f t="shared" si="55"/>
        <v>30.8.</v>
      </c>
      <c r="M37" s="3" t="str">
        <f t="shared" si="56"/>
        <v>31.8.</v>
      </c>
      <c r="N37" s="3" t="str">
        <f t="shared" si="57"/>
        <v>1.9.</v>
      </c>
      <c r="O37" s="3" t="str">
        <f t="shared" si="58"/>
        <v>2.9.</v>
      </c>
      <c r="P37" s="3" t="str">
        <f t="shared" si="58"/>
        <v>3.9.</v>
      </c>
      <c r="Q37" s="3" t="str">
        <f t="shared" si="59"/>
        <v>28</v>
      </c>
      <c r="R37" s="3" t="str">
        <f t="shared" si="60"/>
        <v>29</v>
      </c>
      <c r="S37" s="3" t="str">
        <f t="shared" si="61"/>
        <v>30</v>
      </c>
      <c r="T37" s="3" t="str">
        <f t="shared" si="62"/>
        <v>31</v>
      </c>
      <c r="U37" s="3" t="str">
        <f t="shared" si="63"/>
        <v>1</v>
      </c>
      <c r="V37" s="3" t="str">
        <f t="shared" si="64"/>
        <v>2</v>
      </c>
      <c r="W37" s="3" t="str">
        <f t="shared" si="65"/>
        <v>3</v>
      </c>
      <c r="X37" s="3" t="str">
        <f>VLOOKUP(J37,svatky!$B:$C,2,FALSE)</f>
        <v>Augustýn</v>
      </c>
      <c r="Y37" s="3" t="str">
        <f>VLOOKUP(K37,svatky!$B:$C,2,FALSE)</f>
        <v>Evelína</v>
      </c>
      <c r="Z37" s="3" t="str">
        <f>VLOOKUP(L37,svatky!$B:$C,2,FALSE)</f>
        <v>Vladěna</v>
      </c>
      <c r="AA37" s="3" t="str">
        <f>VLOOKUP(M37,svatky!$B:$C,2,FALSE)</f>
        <v>Pavlína</v>
      </c>
      <c r="AB37" s="3" t="str">
        <f>VLOOKUP(N37,svatky!$B:$C,2,FALSE)</f>
        <v>Linda / Samuel</v>
      </c>
      <c r="AC37" s="3" t="str">
        <f>VLOOKUP(O37,svatky!$B:$C,2,FALSE)</f>
        <v>Adéla</v>
      </c>
      <c r="AD37" s="3" t="str">
        <f>VLOOKUP(P37,svatky!$B:$C,2,FALSE)</f>
        <v>Bronislav / Bronislava</v>
      </c>
      <c r="AE37" t="str">
        <f t="shared" si="66"/>
        <v>Srpen</v>
      </c>
      <c r="AF37">
        <v>35</v>
      </c>
      <c r="AH37" s="5" t="s">
        <v>526</v>
      </c>
      <c r="AI37" t="str">
        <f t="shared" si="67"/>
        <v>C:\\Users\\kuhn\\Mega\\_Projekty\\_Darky\\diar\\2016\\obrazky\\upravene\\bw\\bw_035a.jpg</v>
      </c>
      <c r="AJ37" t="str">
        <f t="shared" si="68"/>
        <v>C:\\Users\\kuhn\\Mega\\_Projekty\\_Darky\\diar\\2016\\obrazky\\upravene\\bw\\bw_035b.jpg</v>
      </c>
      <c r="AK37" t="str">
        <f t="shared" si="69"/>
        <v>C:\\Users\\kuhn\\Mega\\_Projekty\\_Darky\\diar\\2016\\obrazky\\upravene\\thumbnails\\035.jpg</v>
      </c>
      <c r="AL37" s="7">
        <f t="shared" si="70"/>
        <v>1</v>
      </c>
      <c r="AM37" t="str">
        <f t="shared" si="201"/>
        <v>28th</v>
      </c>
      <c r="AN37" t="str">
        <f t="shared" si="202"/>
        <v>srpen</v>
      </c>
      <c r="AO37">
        <f t="shared" si="203"/>
        <v>2017</v>
      </c>
      <c r="AP37" t="str">
        <f t="shared" si="204"/>
        <v>pondělí</v>
      </c>
      <c r="AQ37" s="3">
        <f t="shared" si="134"/>
        <v>42948</v>
      </c>
      <c r="AR37" s="5" t="str">
        <f t="shared" si="9"/>
        <v>∙</v>
      </c>
      <c r="AS37" s="5">
        <f t="shared" si="205"/>
        <v>1</v>
      </c>
      <c r="AT37" s="5">
        <f t="shared" si="206"/>
        <v>2</v>
      </c>
      <c r="AU37" s="5">
        <f t="shared" si="207"/>
        <v>3</v>
      </c>
      <c r="AV37" s="5">
        <f t="shared" si="208"/>
        <v>4</v>
      </c>
      <c r="AW37" s="5">
        <f t="shared" si="209"/>
        <v>5</v>
      </c>
      <c r="AX37" s="5">
        <f t="shared" si="210"/>
        <v>6</v>
      </c>
      <c r="AY37" s="5">
        <f t="shared" ref="AY37:BS37" si="231">AX37+1</f>
        <v>7</v>
      </c>
      <c r="AZ37" s="5">
        <f t="shared" si="231"/>
        <v>8</v>
      </c>
      <c r="BA37" s="5">
        <f t="shared" si="231"/>
        <v>9</v>
      </c>
      <c r="BB37" s="5">
        <f t="shared" si="231"/>
        <v>10</v>
      </c>
      <c r="BC37" s="5">
        <f t="shared" si="231"/>
        <v>11</v>
      </c>
      <c r="BD37" s="5">
        <f t="shared" si="231"/>
        <v>12</v>
      </c>
      <c r="BE37" s="5">
        <f t="shared" si="231"/>
        <v>13</v>
      </c>
      <c r="BF37" s="5">
        <f t="shared" si="231"/>
        <v>14</v>
      </c>
      <c r="BG37" s="5">
        <f t="shared" si="231"/>
        <v>15</v>
      </c>
      <c r="BH37" s="5">
        <f t="shared" si="231"/>
        <v>16</v>
      </c>
      <c r="BI37" s="5">
        <f t="shared" si="231"/>
        <v>17</v>
      </c>
      <c r="BJ37" s="5">
        <f t="shared" si="231"/>
        <v>18</v>
      </c>
      <c r="BK37" s="5">
        <f t="shared" si="231"/>
        <v>19</v>
      </c>
      <c r="BL37" s="5">
        <f t="shared" si="231"/>
        <v>20</v>
      </c>
      <c r="BM37" s="5">
        <f t="shared" si="231"/>
        <v>21</v>
      </c>
      <c r="BN37" s="5">
        <f t="shared" si="231"/>
        <v>22</v>
      </c>
      <c r="BO37" s="5">
        <f t="shared" si="231"/>
        <v>23</v>
      </c>
      <c r="BP37" s="5">
        <f t="shared" si="231"/>
        <v>24</v>
      </c>
      <c r="BQ37" s="5">
        <f t="shared" si="231"/>
        <v>25</v>
      </c>
      <c r="BR37" s="5">
        <f t="shared" si="231"/>
        <v>26</v>
      </c>
      <c r="BS37" s="5">
        <f t="shared" si="231"/>
        <v>27</v>
      </c>
      <c r="BT37" s="5">
        <f t="shared" ref="BT37:CB37" si="232">IF(ISERROR(DATEVALUE(BS37+1 &amp; " "&amp;$AN37 &amp; " " &amp; $AO37)),"∙",BS37+1)</f>
        <v>28</v>
      </c>
      <c r="BU37" s="5">
        <f t="shared" si="232"/>
        <v>29</v>
      </c>
      <c r="BV37" s="5">
        <f t="shared" si="232"/>
        <v>30</v>
      </c>
      <c r="BW37" s="5">
        <f t="shared" si="232"/>
        <v>31</v>
      </c>
      <c r="BX37" s="5" t="str">
        <f t="shared" si="232"/>
        <v>∙</v>
      </c>
      <c r="BY37" s="5" t="str">
        <f t="shared" si="232"/>
        <v>∙</v>
      </c>
      <c r="BZ37" s="5" t="str">
        <f t="shared" si="232"/>
        <v>∙</v>
      </c>
      <c r="CA37" s="5" t="str">
        <f t="shared" si="232"/>
        <v>∙</v>
      </c>
      <c r="CB37" s="5" t="str">
        <f t="shared" si="232"/>
        <v>∙</v>
      </c>
      <c r="CC37" s="5" t="str">
        <f t="shared" si="213"/>
        <v>září</v>
      </c>
      <c r="CD37" s="3">
        <f t="shared" si="214"/>
        <v>42979</v>
      </c>
      <c r="CE37" s="5" t="str">
        <f t="shared" si="22"/>
        <v>∙</v>
      </c>
      <c r="CF37" s="5" t="str">
        <f t="shared" si="215"/>
        <v>∙</v>
      </c>
      <c r="CG37" s="5" t="str">
        <f t="shared" si="216"/>
        <v>∙</v>
      </c>
      <c r="CH37" s="5" t="str">
        <f t="shared" si="217"/>
        <v>∙</v>
      </c>
      <c r="CI37" s="5">
        <f t="shared" si="218"/>
        <v>1</v>
      </c>
      <c r="CJ37" s="5">
        <f t="shared" si="219"/>
        <v>2</v>
      </c>
      <c r="CK37" s="5">
        <f t="shared" si="220"/>
        <v>3</v>
      </c>
      <c r="CL37" s="5">
        <f t="shared" si="74"/>
        <v>4</v>
      </c>
      <c r="CM37" s="5">
        <f t="shared" si="29"/>
        <v>5</v>
      </c>
      <c r="CN37" s="5">
        <f t="shared" si="30"/>
        <v>6</v>
      </c>
      <c r="CO37" s="5">
        <f t="shared" si="31"/>
        <v>7</v>
      </c>
      <c r="CP37" s="5">
        <f t="shared" si="32"/>
        <v>8</v>
      </c>
      <c r="CQ37" s="5">
        <f t="shared" si="33"/>
        <v>9</v>
      </c>
      <c r="CR37" s="5">
        <f t="shared" si="34"/>
        <v>10</v>
      </c>
      <c r="CS37" s="5">
        <f t="shared" si="35"/>
        <v>11</v>
      </c>
      <c r="CT37" s="5">
        <f t="shared" si="36"/>
        <v>12</v>
      </c>
      <c r="CU37" s="5">
        <f t="shared" si="37"/>
        <v>13</v>
      </c>
      <c r="CV37" s="5">
        <f t="shared" si="38"/>
        <v>14</v>
      </c>
      <c r="CW37" s="5">
        <f t="shared" si="39"/>
        <v>15</v>
      </c>
      <c r="CX37" s="5">
        <f t="shared" si="40"/>
        <v>16</v>
      </c>
      <c r="CY37" s="5">
        <f t="shared" si="41"/>
        <v>17</v>
      </c>
      <c r="CZ37" s="5">
        <f t="shared" si="42"/>
        <v>18</v>
      </c>
      <c r="DA37" s="5">
        <f t="shared" si="43"/>
        <v>19</v>
      </c>
      <c r="DB37" s="5">
        <f t="shared" si="44"/>
        <v>20</v>
      </c>
      <c r="DC37" s="5">
        <f t="shared" si="45"/>
        <v>21</v>
      </c>
      <c r="DD37" s="5">
        <f t="shared" si="46"/>
        <v>22</v>
      </c>
      <c r="DE37" s="5">
        <f t="shared" si="47"/>
        <v>23</v>
      </c>
      <c r="DF37" s="5">
        <f t="shared" si="48"/>
        <v>24</v>
      </c>
      <c r="DG37" s="5">
        <f t="shared" ref="DG37:DO37" si="233">IF(ISERROR(DATEVALUE(DF37+1 &amp; " "&amp;$CC37 &amp; " " &amp; $AO37)),"∙",DF37+1)</f>
        <v>25</v>
      </c>
      <c r="DH37" s="5">
        <f t="shared" si="233"/>
        <v>26</v>
      </c>
      <c r="DI37" s="5">
        <f t="shared" si="233"/>
        <v>27</v>
      </c>
      <c r="DJ37" s="5">
        <f t="shared" si="233"/>
        <v>28</v>
      </c>
      <c r="DK37" s="5">
        <f t="shared" si="233"/>
        <v>29</v>
      </c>
      <c r="DL37" s="5">
        <f t="shared" si="233"/>
        <v>30</v>
      </c>
      <c r="DM37" s="5" t="str">
        <f t="shared" si="233"/>
        <v>∙</v>
      </c>
      <c r="DN37" s="5" t="str">
        <f t="shared" si="233"/>
        <v>∙</v>
      </c>
      <c r="DO37" s="5" t="str">
        <f t="shared" si="233"/>
        <v>∙</v>
      </c>
    </row>
    <row r="38" spans="1:119" x14ac:dyDescent="0.25">
      <c r="A38" s="3">
        <f t="shared" si="76"/>
        <v>42982</v>
      </c>
      <c r="B38" s="3">
        <f t="shared" ref="B38:G38" si="234">A38+1</f>
        <v>42983</v>
      </c>
      <c r="C38" s="3">
        <f t="shared" si="234"/>
        <v>42984</v>
      </c>
      <c r="D38" s="3">
        <f t="shared" si="234"/>
        <v>42985</v>
      </c>
      <c r="E38" s="3">
        <f t="shared" si="234"/>
        <v>42986</v>
      </c>
      <c r="F38" s="3">
        <f t="shared" si="234"/>
        <v>42987</v>
      </c>
      <c r="G38" s="3">
        <f t="shared" si="234"/>
        <v>42988</v>
      </c>
      <c r="H38" s="12" t="str">
        <f t="shared" si="199"/>
        <v>4.9.2017</v>
      </c>
      <c r="I38" s="3" t="str">
        <f t="shared" si="200"/>
        <v>10.9.2017</v>
      </c>
      <c r="J38" s="3" t="str">
        <f t="shared" si="53"/>
        <v>4.9.</v>
      </c>
      <c r="K38" s="3" t="str">
        <f t="shared" si="54"/>
        <v>5.9.</v>
      </c>
      <c r="L38" s="3" t="str">
        <f t="shared" si="55"/>
        <v>6.9.</v>
      </c>
      <c r="M38" s="3" t="str">
        <f t="shared" si="56"/>
        <v>7.9.</v>
      </c>
      <c r="N38" s="3" t="str">
        <f t="shared" si="57"/>
        <v>8.9.</v>
      </c>
      <c r="O38" s="3" t="str">
        <f t="shared" si="58"/>
        <v>9.9.</v>
      </c>
      <c r="P38" s="3" t="str">
        <f t="shared" si="58"/>
        <v>10.9.</v>
      </c>
      <c r="Q38" s="3" t="str">
        <f t="shared" si="59"/>
        <v>4</v>
      </c>
      <c r="R38" s="3" t="str">
        <f t="shared" si="60"/>
        <v>5</v>
      </c>
      <c r="S38" s="3" t="str">
        <f t="shared" si="61"/>
        <v>6</v>
      </c>
      <c r="T38" s="3" t="str">
        <f t="shared" si="62"/>
        <v>7</v>
      </c>
      <c r="U38" s="3" t="str">
        <f t="shared" si="63"/>
        <v>8</v>
      </c>
      <c r="V38" s="3" t="str">
        <f t="shared" si="64"/>
        <v>9</v>
      </c>
      <c r="W38" s="3" t="str">
        <f t="shared" si="65"/>
        <v>10</v>
      </c>
      <c r="X38" s="3" t="str">
        <f>VLOOKUP(J38,svatky!$B:$C,2,FALSE)</f>
        <v>Jindřiška / Rozálie</v>
      </c>
      <c r="Y38" s="3" t="str">
        <f>VLOOKUP(K38,svatky!$B:$C,2,FALSE)</f>
        <v>Boris</v>
      </c>
      <c r="Z38" s="3" t="str">
        <f>VLOOKUP(L38,svatky!$B:$C,2,FALSE)</f>
        <v>Boleslav</v>
      </c>
      <c r="AA38" s="3" t="str">
        <f>VLOOKUP(M38,svatky!$B:$C,2,FALSE)</f>
        <v>Regína</v>
      </c>
      <c r="AB38" s="3" t="str">
        <f>VLOOKUP(N38,svatky!$B:$C,2,FALSE)</f>
        <v>Mariana</v>
      </c>
      <c r="AC38" s="3" t="str">
        <f>VLOOKUP(O38,svatky!$B:$C,2,FALSE)</f>
        <v>Daniela</v>
      </c>
      <c r="AD38" s="3" t="str">
        <f>VLOOKUP(P38,svatky!$B:$C,2,FALSE)</f>
        <v>Irma</v>
      </c>
      <c r="AE38" t="str">
        <f t="shared" si="66"/>
        <v>Září</v>
      </c>
      <c r="AF38">
        <v>36</v>
      </c>
      <c r="AH38" s="5" t="s">
        <v>527</v>
      </c>
      <c r="AI38" t="str">
        <f t="shared" si="67"/>
        <v>C:\\Users\\kuhn\\Mega\\_Projekty\\_Darky\\diar\\2016\\obrazky\\upravene\\bw\\bw_036a.jpg</v>
      </c>
      <c r="AJ38" t="str">
        <f t="shared" si="68"/>
        <v>C:\\Users\\kuhn\\Mega\\_Projekty\\_Darky\\diar\\2016\\obrazky\\upravene\\bw\\bw_036b.jpg</v>
      </c>
      <c r="AK38" t="str">
        <f t="shared" si="69"/>
        <v>C:\\Users\\kuhn\\Mega\\_Projekty\\_Darky\\diar\\2016\\obrazky\\upravene\\thumbnails\\036.jpg</v>
      </c>
      <c r="AL38" s="7">
        <f t="shared" si="70"/>
        <v>0</v>
      </c>
      <c r="AM38" t="str">
        <f t="shared" si="201"/>
        <v>4th</v>
      </c>
      <c r="AN38" t="str">
        <f t="shared" si="202"/>
        <v>září</v>
      </c>
      <c r="AO38">
        <f t="shared" si="203"/>
        <v>2017</v>
      </c>
      <c r="AP38" t="str">
        <f t="shared" si="204"/>
        <v>pondělí</v>
      </c>
      <c r="AQ38" s="3">
        <f t="shared" si="134"/>
        <v>42979</v>
      </c>
      <c r="AR38" s="5" t="str">
        <f t="shared" si="9"/>
        <v>∙</v>
      </c>
      <c r="AS38" s="5" t="str">
        <f t="shared" si="205"/>
        <v>∙</v>
      </c>
      <c r="AT38" s="5" t="str">
        <f t="shared" si="206"/>
        <v>∙</v>
      </c>
      <c r="AU38" s="5" t="str">
        <f t="shared" si="207"/>
        <v>∙</v>
      </c>
      <c r="AV38" s="5">
        <f t="shared" si="208"/>
        <v>1</v>
      </c>
      <c r="AW38" s="5">
        <f t="shared" si="209"/>
        <v>2</v>
      </c>
      <c r="AX38" s="5">
        <f t="shared" si="210"/>
        <v>3</v>
      </c>
      <c r="AY38" s="5">
        <f t="shared" ref="AY38:BS38" si="235">AX38+1</f>
        <v>4</v>
      </c>
      <c r="AZ38" s="5">
        <f t="shared" si="235"/>
        <v>5</v>
      </c>
      <c r="BA38" s="5">
        <f t="shared" si="235"/>
        <v>6</v>
      </c>
      <c r="BB38" s="5">
        <f t="shared" si="235"/>
        <v>7</v>
      </c>
      <c r="BC38" s="5">
        <f t="shared" si="235"/>
        <v>8</v>
      </c>
      <c r="BD38" s="5">
        <f t="shared" si="235"/>
        <v>9</v>
      </c>
      <c r="BE38" s="5">
        <f t="shared" si="235"/>
        <v>10</v>
      </c>
      <c r="BF38" s="5">
        <f t="shared" si="235"/>
        <v>11</v>
      </c>
      <c r="BG38" s="5">
        <f t="shared" si="235"/>
        <v>12</v>
      </c>
      <c r="BH38" s="5">
        <f t="shared" si="235"/>
        <v>13</v>
      </c>
      <c r="BI38" s="5">
        <f t="shared" si="235"/>
        <v>14</v>
      </c>
      <c r="BJ38" s="5">
        <f t="shared" si="235"/>
        <v>15</v>
      </c>
      <c r="BK38" s="5">
        <f t="shared" si="235"/>
        <v>16</v>
      </c>
      <c r="BL38" s="5">
        <f t="shared" si="235"/>
        <v>17</v>
      </c>
      <c r="BM38" s="5">
        <f t="shared" si="235"/>
        <v>18</v>
      </c>
      <c r="BN38" s="5">
        <f t="shared" si="235"/>
        <v>19</v>
      </c>
      <c r="BO38" s="5">
        <f t="shared" si="235"/>
        <v>20</v>
      </c>
      <c r="BP38" s="5">
        <f t="shared" si="235"/>
        <v>21</v>
      </c>
      <c r="BQ38" s="5">
        <f t="shared" si="235"/>
        <v>22</v>
      </c>
      <c r="BR38" s="5">
        <f t="shared" si="235"/>
        <v>23</v>
      </c>
      <c r="BS38" s="5">
        <f t="shared" si="235"/>
        <v>24</v>
      </c>
      <c r="BT38" s="5">
        <f t="shared" ref="BT38:CB38" si="236">IF(ISERROR(DATEVALUE(BS38+1 &amp; " "&amp;$AN38 &amp; " " &amp; $AO38)),"∙",BS38+1)</f>
        <v>25</v>
      </c>
      <c r="BU38" s="5">
        <f t="shared" si="236"/>
        <v>26</v>
      </c>
      <c r="BV38" s="5">
        <f t="shared" si="236"/>
        <v>27</v>
      </c>
      <c r="BW38" s="5">
        <f t="shared" si="236"/>
        <v>28</v>
      </c>
      <c r="BX38" s="5">
        <f t="shared" si="236"/>
        <v>29</v>
      </c>
      <c r="BY38" s="5">
        <f t="shared" si="236"/>
        <v>30</v>
      </c>
      <c r="BZ38" s="5" t="str">
        <f t="shared" si="236"/>
        <v>∙</v>
      </c>
      <c r="CA38" s="5" t="str">
        <f t="shared" si="236"/>
        <v>∙</v>
      </c>
      <c r="CB38" s="5" t="str">
        <f t="shared" si="236"/>
        <v>∙</v>
      </c>
      <c r="CC38" s="5" t="str">
        <f t="shared" si="213"/>
        <v>říjen</v>
      </c>
      <c r="CD38" s="3">
        <f t="shared" si="214"/>
        <v>43009</v>
      </c>
      <c r="CE38" s="5" t="str">
        <f t="shared" si="22"/>
        <v>∙</v>
      </c>
      <c r="CF38" s="5" t="str">
        <f t="shared" si="215"/>
        <v>∙</v>
      </c>
      <c r="CG38" s="5" t="str">
        <f t="shared" si="216"/>
        <v>∙</v>
      </c>
      <c r="CH38" s="5" t="str">
        <f t="shared" si="217"/>
        <v>∙</v>
      </c>
      <c r="CI38" s="5" t="str">
        <f t="shared" si="218"/>
        <v>∙</v>
      </c>
      <c r="CJ38" s="5" t="str">
        <f t="shared" si="219"/>
        <v>∙</v>
      </c>
      <c r="CK38" s="5">
        <f t="shared" si="220"/>
        <v>1</v>
      </c>
      <c r="CL38" s="5">
        <f t="shared" si="74"/>
        <v>2</v>
      </c>
      <c r="CM38" s="5">
        <f t="shared" si="29"/>
        <v>3</v>
      </c>
      <c r="CN38" s="5">
        <f t="shared" si="30"/>
        <v>4</v>
      </c>
      <c r="CO38" s="5">
        <f t="shared" si="31"/>
        <v>5</v>
      </c>
      <c r="CP38" s="5">
        <f t="shared" si="32"/>
        <v>6</v>
      </c>
      <c r="CQ38" s="5">
        <f t="shared" si="33"/>
        <v>7</v>
      </c>
      <c r="CR38" s="5">
        <f t="shared" si="34"/>
        <v>8</v>
      </c>
      <c r="CS38" s="5">
        <f t="shared" si="35"/>
        <v>9</v>
      </c>
      <c r="CT38" s="5">
        <f t="shared" si="36"/>
        <v>10</v>
      </c>
      <c r="CU38" s="5">
        <f t="shared" si="37"/>
        <v>11</v>
      </c>
      <c r="CV38" s="5">
        <f t="shared" si="38"/>
        <v>12</v>
      </c>
      <c r="CW38" s="5">
        <f t="shared" si="39"/>
        <v>13</v>
      </c>
      <c r="CX38" s="5">
        <f t="shared" si="40"/>
        <v>14</v>
      </c>
      <c r="CY38" s="5">
        <f t="shared" si="41"/>
        <v>15</v>
      </c>
      <c r="CZ38" s="5">
        <f t="shared" si="42"/>
        <v>16</v>
      </c>
      <c r="DA38" s="5">
        <f t="shared" si="43"/>
        <v>17</v>
      </c>
      <c r="DB38" s="5">
        <f t="shared" si="44"/>
        <v>18</v>
      </c>
      <c r="DC38" s="5">
        <f t="shared" si="45"/>
        <v>19</v>
      </c>
      <c r="DD38" s="5">
        <f t="shared" si="46"/>
        <v>20</v>
      </c>
      <c r="DE38" s="5">
        <f t="shared" si="47"/>
        <v>21</v>
      </c>
      <c r="DF38" s="5">
        <f t="shared" si="48"/>
        <v>22</v>
      </c>
      <c r="DG38" s="5">
        <f t="shared" ref="DG38:DO38" si="237">IF(ISERROR(DATEVALUE(DF38+1 &amp; " "&amp;$CC38 &amp; " " &amp; $AO38)),"∙",DF38+1)</f>
        <v>23</v>
      </c>
      <c r="DH38" s="5">
        <f t="shared" si="237"/>
        <v>24</v>
      </c>
      <c r="DI38" s="5">
        <f t="shared" si="237"/>
        <v>25</v>
      </c>
      <c r="DJ38" s="5">
        <f t="shared" si="237"/>
        <v>26</v>
      </c>
      <c r="DK38" s="5">
        <f t="shared" si="237"/>
        <v>27</v>
      </c>
      <c r="DL38" s="5">
        <f t="shared" si="237"/>
        <v>28</v>
      </c>
      <c r="DM38" s="5">
        <f t="shared" si="237"/>
        <v>29</v>
      </c>
      <c r="DN38" s="5">
        <f t="shared" si="237"/>
        <v>30</v>
      </c>
      <c r="DO38" s="5">
        <f t="shared" si="237"/>
        <v>31</v>
      </c>
    </row>
    <row r="39" spans="1:119" x14ac:dyDescent="0.25">
      <c r="A39" s="3">
        <f t="shared" si="76"/>
        <v>42989</v>
      </c>
      <c r="B39" s="3">
        <f t="shared" ref="B39:G39" si="238">A39+1</f>
        <v>42990</v>
      </c>
      <c r="C39" s="3">
        <f t="shared" si="238"/>
        <v>42991</v>
      </c>
      <c r="D39" s="3">
        <f t="shared" si="238"/>
        <v>42992</v>
      </c>
      <c r="E39" s="3">
        <f t="shared" si="238"/>
        <v>42993</v>
      </c>
      <c r="F39" s="3">
        <f t="shared" si="238"/>
        <v>42994</v>
      </c>
      <c r="G39" s="3">
        <f t="shared" si="238"/>
        <v>42995</v>
      </c>
      <c r="H39" s="12" t="str">
        <f t="shared" si="199"/>
        <v>11.9.2017</v>
      </c>
      <c r="I39" s="3" t="str">
        <f t="shared" si="200"/>
        <v>17.9.2017</v>
      </c>
      <c r="J39" s="3" t="str">
        <f t="shared" si="53"/>
        <v>11.9.</v>
      </c>
      <c r="K39" s="3" t="str">
        <f t="shared" si="54"/>
        <v>12.9.</v>
      </c>
      <c r="L39" s="3" t="str">
        <f t="shared" si="55"/>
        <v>13.9.</v>
      </c>
      <c r="M39" s="3" t="str">
        <f t="shared" si="56"/>
        <v>14.9.</v>
      </c>
      <c r="N39" s="3" t="str">
        <f t="shared" si="57"/>
        <v>15.9.</v>
      </c>
      <c r="O39" s="3" t="str">
        <f t="shared" si="58"/>
        <v>16.9.</v>
      </c>
      <c r="P39" s="3" t="str">
        <f t="shared" si="58"/>
        <v>17.9.</v>
      </c>
      <c r="Q39" s="3" t="str">
        <f t="shared" si="59"/>
        <v>11</v>
      </c>
      <c r="R39" s="3" t="str">
        <f t="shared" si="60"/>
        <v>12</v>
      </c>
      <c r="S39" s="3" t="str">
        <f t="shared" si="61"/>
        <v>13</v>
      </c>
      <c r="T39" s="3" t="str">
        <f t="shared" si="62"/>
        <v>14</v>
      </c>
      <c r="U39" s="3" t="str">
        <f t="shared" si="63"/>
        <v>15</v>
      </c>
      <c r="V39" s="3" t="str">
        <f t="shared" si="64"/>
        <v>16</v>
      </c>
      <c r="W39" s="3" t="str">
        <f t="shared" si="65"/>
        <v>17</v>
      </c>
      <c r="X39" s="3" t="str">
        <f>VLOOKUP(J39,svatky!$B:$C,2,FALSE)</f>
        <v>Denis / Denisa</v>
      </c>
      <c r="Y39" s="3" t="str">
        <f>VLOOKUP(K39,svatky!$B:$C,2,FALSE)</f>
        <v>Marie</v>
      </c>
      <c r="Z39" s="3" t="str">
        <f>VLOOKUP(L39,svatky!$B:$C,2,FALSE)</f>
        <v>Lubor</v>
      </c>
      <c r="AA39" s="3" t="str">
        <f>VLOOKUP(M39,svatky!$B:$C,2,FALSE)</f>
        <v>Radka</v>
      </c>
      <c r="AB39" s="3" t="str">
        <f>VLOOKUP(N39,svatky!$B:$C,2,FALSE)</f>
        <v>Jolana</v>
      </c>
      <c r="AC39" s="3" t="str">
        <f>VLOOKUP(O39,svatky!$B:$C,2,FALSE)</f>
        <v>Ludmila / Lidmila</v>
      </c>
      <c r="AD39" s="3" t="str">
        <f>VLOOKUP(P39,svatky!$B:$C,2,FALSE)</f>
        <v>Naděžda / Naďa</v>
      </c>
      <c r="AE39" t="str">
        <f t="shared" si="66"/>
        <v>Září</v>
      </c>
      <c r="AF39">
        <v>37</v>
      </c>
      <c r="AH39" s="5" t="s">
        <v>528</v>
      </c>
      <c r="AI39" t="str">
        <f t="shared" si="67"/>
        <v>C:\\Users\\kuhn\\Mega\\_Projekty\\_Darky\\diar\\2016\\obrazky\\upravene\\bw\\bw_037a.jpg</v>
      </c>
      <c r="AJ39" t="str">
        <f t="shared" si="68"/>
        <v>C:\\Users\\kuhn\\Mega\\_Projekty\\_Darky\\diar\\2016\\obrazky\\upravene\\bw\\bw_037b.jpg</v>
      </c>
      <c r="AK39" t="str">
        <f t="shared" si="69"/>
        <v>C:\\Users\\kuhn\\Mega\\_Projekty\\_Darky\\diar\\2016\\obrazky\\upravene\\thumbnails\\037.jpg</v>
      </c>
      <c r="AL39" s="7">
        <f t="shared" si="70"/>
        <v>0</v>
      </c>
      <c r="AM39" t="str">
        <f t="shared" si="201"/>
        <v>11th</v>
      </c>
      <c r="AN39" t="str">
        <f t="shared" si="202"/>
        <v>září</v>
      </c>
      <c r="AO39">
        <f t="shared" si="203"/>
        <v>2017</v>
      </c>
      <c r="AP39" t="str">
        <f t="shared" si="204"/>
        <v>pondělí</v>
      </c>
      <c r="AQ39" s="3">
        <f t="shared" si="134"/>
        <v>42979</v>
      </c>
      <c r="AR39" s="5" t="str">
        <f t="shared" si="9"/>
        <v>∙</v>
      </c>
      <c r="AS39" s="5" t="str">
        <f t="shared" si="205"/>
        <v>∙</v>
      </c>
      <c r="AT39" s="5" t="str">
        <f t="shared" si="206"/>
        <v>∙</v>
      </c>
      <c r="AU39" s="5" t="str">
        <f t="shared" si="207"/>
        <v>∙</v>
      </c>
      <c r="AV39" s="5">
        <f t="shared" si="208"/>
        <v>1</v>
      </c>
      <c r="AW39" s="5">
        <f t="shared" si="209"/>
        <v>2</v>
      </c>
      <c r="AX39" s="5">
        <f t="shared" si="210"/>
        <v>3</v>
      </c>
      <c r="AY39" s="5">
        <f t="shared" ref="AY39:BS39" si="239">AX39+1</f>
        <v>4</v>
      </c>
      <c r="AZ39" s="5">
        <f t="shared" si="239"/>
        <v>5</v>
      </c>
      <c r="BA39" s="5">
        <f t="shared" si="239"/>
        <v>6</v>
      </c>
      <c r="BB39" s="5">
        <f t="shared" si="239"/>
        <v>7</v>
      </c>
      <c r="BC39" s="5">
        <f t="shared" si="239"/>
        <v>8</v>
      </c>
      <c r="BD39" s="5">
        <f t="shared" si="239"/>
        <v>9</v>
      </c>
      <c r="BE39" s="5">
        <f t="shared" si="239"/>
        <v>10</v>
      </c>
      <c r="BF39" s="5">
        <f t="shared" si="239"/>
        <v>11</v>
      </c>
      <c r="BG39" s="5">
        <f t="shared" si="239"/>
        <v>12</v>
      </c>
      <c r="BH39" s="5">
        <f t="shared" si="239"/>
        <v>13</v>
      </c>
      <c r="BI39" s="5">
        <f t="shared" si="239"/>
        <v>14</v>
      </c>
      <c r="BJ39" s="5">
        <f t="shared" si="239"/>
        <v>15</v>
      </c>
      <c r="BK39" s="5">
        <f t="shared" si="239"/>
        <v>16</v>
      </c>
      <c r="BL39" s="5">
        <f t="shared" si="239"/>
        <v>17</v>
      </c>
      <c r="BM39" s="5">
        <f t="shared" si="239"/>
        <v>18</v>
      </c>
      <c r="BN39" s="5">
        <f t="shared" si="239"/>
        <v>19</v>
      </c>
      <c r="BO39" s="5">
        <f t="shared" si="239"/>
        <v>20</v>
      </c>
      <c r="BP39" s="5">
        <f t="shared" si="239"/>
        <v>21</v>
      </c>
      <c r="BQ39" s="5">
        <f t="shared" si="239"/>
        <v>22</v>
      </c>
      <c r="BR39" s="5">
        <f t="shared" si="239"/>
        <v>23</v>
      </c>
      <c r="BS39" s="5">
        <f t="shared" si="239"/>
        <v>24</v>
      </c>
      <c r="BT39" s="5">
        <f t="shared" ref="BT39:CB39" si="240">IF(ISERROR(DATEVALUE(BS39+1 &amp; " "&amp;$AN39 &amp; " " &amp; $AO39)),"∙",BS39+1)</f>
        <v>25</v>
      </c>
      <c r="BU39" s="5">
        <f t="shared" si="240"/>
        <v>26</v>
      </c>
      <c r="BV39" s="5">
        <f t="shared" si="240"/>
        <v>27</v>
      </c>
      <c r="BW39" s="5">
        <f t="shared" si="240"/>
        <v>28</v>
      </c>
      <c r="BX39" s="5">
        <f t="shared" si="240"/>
        <v>29</v>
      </c>
      <c r="BY39" s="5">
        <f t="shared" si="240"/>
        <v>30</v>
      </c>
      <c r="BZ39" s="5" t="str">
        <f t="shared" si="240"/>
        <v>∙</v>
      </c>
      <c r="CA39" s="5" t="str">
        <f t="shared" si="240"/>
        <v>∙</v>
      </c>
      <c r="CB39" s="5" t="str">
        <f t="shared" si="240"/>
        <v>∙</v>
      </c>
      <c r="CC39" s="5" t="str">
        <f t="shared" si="213"/>
        <v>říjen</v>
      </c>
      <c r="CD39" s="3">
        <f t="shared" si="214"/>
        <v>43009</v>
      </c>
      <c r="CE39" s="5" t="str">
        <f t="shared" si="22"/>
        <v>∙</v>
      </c>
      <c r="CF39" s="5" t="str">
        <f t="shared" si="215"/>
        <v>∙</v>
      </c>
      <c r="CG39" s="5" t="str">
        <f t="shared" si="216"/>
        <v>∙</v>
      </c>
      <c r="CH39" s="5" t="str">
        <f t="shared" si="217"/>
        <v>∙</v>
      </c>
      <c r="CI39" s="5" t="str">
        <f t="shared" si="218"/>
        <v>∙</v>
      </c>
      <c r="CJ39" s="5" t="str">
        <f t="shared" si="219"/>
        <v>∙</v>
      </c>
      <c r="CK39" s="5">
        <f t="shared" si="220"/>
        <v>1</v>
      </c>
      <c r="CL39" s="5">
        <f t="shared" si="74"/>
        <v>2</v>
      </c>
      <c r="CM39" s="5">
        <f t="shared" si="29"/>
        <v>3</v>
      </c>
      <c r="CN39" s="5">
        <f t="shared" si="30"/>
        <v>4</v>
      </c>
      <c r="CO39" s="5">
        <f t="shared" si="31"/>
        <v>5</v>
      </c>
      <c r="CP39" s="5">
        <f t="shared" si="32"/>
        <v>6</v>
      </c>
      <c r="CQ39" s="5">
        <f t="shared" si="33"/>
        <v>7</v>
      </c>
      <c r="CR39" s="5">
        <f t="shared" si="34"/>
        <v>8</v>
      </c>
      <c r="CS39" s="5">
        <f t="shared" si="35"/>
        <v>9</v>
      </c>
      <c r="CT39" s="5">
        <f t="shared" si="36"/>
        <v>10</v>
      </c>
      <c r="CU39" s="5">
        <f t="shared" si="37"/>
        <v>11</v>
      </c>
      <c r="CV39" s="5">
        <f t="shared" si="38"/>
        <v>12</v>
      </c>
      <c r="CW39" s="5">
        <f t="shared" si="39"/>
        <v>13</v>
      </c>
      <c r="CX39" s="5">
        <f t="shared" si="40"/>
        <v>14</v>
      </c>
      <c r="CY39" s="5">
        <f t="shared" si="41"/>
        <v>15</v>
      </c>
      <c r="CZ39" s="5">
        <f t="shared" si="42"/>
        <v>16</v>
      </c>
      <c r="DA39" s="5">
        <f t="shared" si="43"/>
        <v>17</v>
      </c>
      <c r="DB39" s="5">
        <f t="shared" si="44"/>
        <v>18</v>
      </c>
      <c r="DC39" s="5">
        <f t="shared" si="45"/>
        <v>19</v>
      </c>
      <c r="DD39" s="5">
        <f t="shared" si="46"/>
        <v>20</v>
      </c>
      <c r="DE39" s="5">
        <f t="shared" si="47"/>
        <v>21</v>
      </c>
      <c r="DF39" s="5">
        <f t="shared" si="48"/>
        <v>22</v>
      </c>
      <c r="DG39" s="5">
        <f t="shared" ref="DG39:DO39" si="241">IF(ISERROR(DATEVALUE(DF39+1 &amp; " "&amp;$CC39 &amp; " " &amp; $AO39)),"∙",DF39+1)</f>
        <v>23</v>
      </c>
      <c r="DH39" s="5">
        <f t="shared" si="241"/>
        <v>24</v>
      </c>
      <c r="DI39" s="5">
        <f t="shared" si="241"/>
        <v>25</v>
      </c>
      <c r="DJ39" s="5">
        <f t="shared" si="241"/>
        <v>26</v>
      </c>
      <c r="DK39" s="5">
        <f t="shared" si="241"/>
        <v>27</v>
      </c>
      <c r="DL39" s="5">
        <f t="shared" si="241"/>
        <v>28</v>
      </c>
      <c r="DM39" s="5">
        <f t="shared" si="241"/>
        <v>29</v>
      </c>
      <c r="DN39" s="5">
        <f t="shared" si="241"/>
        <v>30</v>
      </c>
      <c r="DO39" s="5">
        <f t="shared" si="241"/>
        <v>31</v>
      </c>
    </row>
    <row r="40" spans="1:119" x14ac:dyDescent="0.25">
      <c r="A40" s="3">
        <f t="shared" si="76"/>
        <v>42996</v>
      </c>
      <c r="B40" s="3">
        <f t="shared" ref="B40:G40" si="242">A40+1</f>
        <v>42997</v>
      </c>
      <c r="C40" s="3">
        <f t="shared" si="242"/>
        <v>42998</v>
      </c>
      <c r="D40" s="3">
        <f t="shared" si="242"/>
        <v>42999</v>
      </c>
      <c r="E40" s="3">
        <f t="shared" si="242"/>
        <v>43000</v>
      </c>
      <c r="F40" s="3">
        <f t="shared" si="242"/>
        <v>43001</v>
      </c>
      <c r="G40" s="3">
        <f t="shared" si="242"/>
        <v>43002</v>
      </c>
      <c r="H40" s="12" t="str">
        <f t="shared" si="199"/>
        <v>18.9.2017</v>
      </c>
      <c r="I40" s="3" t="str">
        <f t="shared" si="200"/>
        <v>24.9.2017</v>
      </c>
      <c r="J40" s="3" t="str">
        <f t="shared" si="53"/>
        <v>18.9.</v>
      </c>
      <c r="K40" s="3" t="str">
        <f t="shared" si="54"/>
        <v>19.9.</v>
      </c>
      <c r="L40" s="3" t="str">
        <f t="shared" si="55"/>
        <v>20.9.</v>
      </c>
      <c r="M40" s="3" t="str">
        <f t="shared" si="56"/>
        <v>21.9.</v>
      </c>
      <c r="N40" s="3" t="str">
        <f t="shared" si="57"/>
        <v>22.9.</v>
      </c>
      <c r="O40" s="3" t="str">
        <f t="shared" si="58"/>
        <v>23.9.</v>
      </c>
      <c r="P40" s="3" t="str">
        <f t="shared" si="58"/>
        <v>24.9.</v>
      </c>
      <c r="Q40" s="3" t="str">
        <f t="shared" si="59"/>
        <v>18</v>
      </c>
      <c r="R40" s="3" t="str">
        <f t="shared" si="60"/>
        <v>19</v>
      </c>
      <c r="S40" s="3" t="str">
        <f t="shared" si="61"/>
        <v>20</v>
      </c>
      <c r="T40" s="3" t="str">
        <f t="shared" si="62"/>
        <v>21</v>
      </c>
      <c r="U40" s="3" t="str">
        <f t="shared" si="63"/>
        <v>22</v>
      </c>
      <c r="V40" s="3" t="str">
        <f t="shared" si="64"/>
        <v>23</v>
      </c>
      <c r="W40" s="3" t="str">
        <f t="shared" si="65"/>
        <v>24</v>
      </c>
      <c r="X40" s="3" t="str">
        <f>VLOOKUP(J40,svatky!$B:$C,2,FALSE)</f>
        <v>Kryštof</v>
      </c>
      <c r="Y40" s="3" t="str">
        <f>VLOOKUP(K40,svatky!$B:$C,2,FALSE)</f>
        <v>Zita</v>
      </c>
      <c r="Z40" s="3" t="str">
        <f>VLOOKUP(L40,svatky!$B:$C,2,FALSE)</f>
        <v>Oleg</v>
      </c>
      <c r="AA40" s="3" t="str">
        <f>VLOOKUP(M40,svatky!$B:$C,2,FALSE)</f>
        <v>Matouš</v>
      </c>
      <c r="AB40" s="3" t="str">
        <f>VLOOKUP(N40,svatky!$B:$C,2,FALSE)</f>
        <v>Darina</v>
      </c>
      <c r="AC40" s="3" t="str">
        <f>VLOOKUP(O40,svatky!$B:$C,2,FALSE)</f>
        <v>Berta</v>
      </c>
      <c r="AD40" s="3" t="str">
        <f>VLOOKUP(P40,svatky!$B:$C,2,FALSE)</f>
        <v>Jaromír / Jaromíra</v>
      </c>
      <c r="AE40" t="str">
        <f t="shared" si="66"/>
        <v>Září</v>
      </c>
      <c r="AF40">
        <v>38</v>
      </c>
      <c r="AH40" s="5" t="s">
        <v>529</v>
      </c>
      <c r="AI40" t="str">
        <f t="shared" si="67"/>
        <v>C:\\Users\\kuhn\\Mega\\_Projekty\\_Darky\\diar\\2016\\obrazky\\upravene\\bw\\bw_038a.jpg</v>
      </c>
      <c r="AJ40" t="str">
        <f t="shared" si="68"/>
        <v>C:\\Users\\kuhn\\Mega\\_Projekty\\_Darky\\diar\\2016\\obrazky\\upravene\\bw\\bw_038b.jpg</v>
      </c>
      <c r="AK40" t="str">
        <f t="shared" si="69"/>
        <v>C:\\Users\\kuhn\\Mega\\_Projekty\\_Darky\\diar\\2016\\obrazky\\upravene\\thumbnails\\038.jpg</v>
      </c>
      <c r="AL40" s="7">
        <f t="shared" si="70"/>
        <v>0</v>
      </c>
      <c r="AM40" t="str">
        <f t="shared" si="201"/>
        <v>18th</v>
      </c>
      <c r="AN40" t="str">
        <f t="shared" si="202"/>
        <v>září</v>
      </c>
      <c r="AO40">
        <f t="shared" si="203"/>
        <v>2017</v>
      </c>
      <c r="AP40" t="str">
        <f t="shared" si="204"/>
        <v>pondělí</v>
      </c>
      <c r="AQ40" s="3">
        <f t="shared" si="134"/>
        <v>42979</v>
      </c>
      <c r="AR40" s="5" t="str">
        <f t="shared" si="9"/>
        <v>∙</v>
      </c>
      <c r="AS40" s="5" t="str">
        <f t="shared" si="205"/>
        <v>∙</v>
      </c>
      <c r="AT40" s="5" t="str">
        <f t="shared" si="206"/>
        <v>∙</v>
      </c>
      <c r="AU40" s="5" t="str">
        <f t="shared" si="207"/>
        <v>∙</v>
      </c>
      <c r="AV40" s="5">
        <f t="shared" si="208"/>
        <v>1</v>
      </c>
      <c r="AW40" s="5">
        <f t="shared" si="209"/>
        <v>2</v>
      </c>
      <c r="AX40" s="5">
        <f t="shared" si="210"/>
        <v>3</v>
      </c>
      <c r="AY40" s="5">
        <f t="shared" ref="AY40:BS40" si="243">AX40+1</f>
        <v>4</v>
      </c>
      <c r="AZ40" s="5">
        <f t="shared" si="243"/>
        <v>5</v>
      </c>
      <c r="BA40" s="5">
        <f t="shared" si="243"/>
        <v>6</v>
      </c>
      <c r="BB40" s="5">
        <f t="shared" si="243"/>
        <v>7</v>
      </c>
      <c r="BC40" s="5">
        <f t="shared" si="243"/>
        <v>8</v>
      </c>
      <c r="BD40" s="5">
        <f t="shared" si="243"/>
        <v>9</v>
      </c>
      <c r="BE40" s="5">
        <f t="shared" si="243"/>
        <v>10</v>
      </c>
      <c r="BF40" s="5">
        <f t="shared" si="243"/>
        <v>11</v>
      </c>
      <c r="BG40" s="5">
        <f t="shared" si="243"/>
        <v>12</v>
      </c>
      <c r="BH40" s="5">
        <f t="shared" si="243"/>
        <v>13</v>
      </c>
      <c r="BI40" s="5">
        <f t="shared" si="243"/>
        <v>14</v>
      </c>
      <c r="BJ40" s="5">
        <f t="shared" si="243"/>
        <v>15</v>
      </c>
      <c r="BK40" s="5">
        <f t="shared" si="243"/>
        <v>16</v>
      </c>
      <c r="BL40" s="5">
        <f t="shared" si="243"/>
        <v>17</v>
      </c>
      <c r="BM40" s="5">
        <f t="shared" si="243"/>
        <v>18</v>
      </c>
      <c r="BN40" s="5">
        <f t="shared" si="243"/>
        <v>19</v>
      </c>
      <c r="BO40" s="5">
        <f t="shared" si="243"/>
        <v>20</v>
      </c>
      <c r="BP40" s="5">
        <f t="shared" si="243"/>
        <v>21</v>
      </c>
      <c r="BQ40" s="5">
        <f t="shared" si="243"/>
        <v>22</v>
      </c>
      <c r="BR40" s="5">
        <f t="shared" si="243"/>
        <v>23</v>
      </c>
      <c r="BS40" s="5">
        <f t="shared" si="243"/>
        <v>24</v>
      </c>
      <c r="BT40" s="5">
        <f t="shared" ref="BT40:CB40" si="244">IF(ISERROR(DATEVALUE(BS40+1 &amp; " "&amp;$AN40 &amp; " " &amp; $AO40)),"∙",BS40+1)</f>
        <v>25</v>
      </c>
      <c r="BU40" s="5">
        <f t="shared" si="244"/>
        <v>26</v>
      </c>
      <c r="BV40" s="5">
        <f t="shared" si="244"/>
        <v>27</v>
      </c>
      <c r="BW40" s="5">
        <f t="shared" si="244"/>
        <v>28</v>
      </c>
      <c r="BX40" s="5">
        <f t="shared" si="244"/>
        <v>29</v>
      </c>
      <c r="BY40" s="5">
        <f t="shared" si="244"/>
        <v>30</v>
      </c>
      <c r="BZ40" s="5" t="str">
        <f t="shared" si="244"/>
        <v>∙</v>
      </c>
      <c r="CA40" s="5" t="str">
        <f t="shared" si="244"/>
        <v>∙</v>
      </c>
      <c r="CB40" s="5" t="str">
        <f t="shared" si="244"/>
        <v>∙</v>
      </c>
      <c r="CC40" s="5" t="str">
        <f t="shared" si="213"/>
        <v>říjen</v>
      </c>
      <c r="CD40" s="3">
        <f t="shared" si="214"/>
        <v>43009</v>
      </c>
      <c r="CE40" s="5" t="str">
        <f t="shared" si="22"/>
        <v>∙</v>
      </c>
      <c r="CF40" s="5" t="str">
        <f t="shared" si="215"/>
        <v>∙</v>
      </c>
      <c r="CG40" s="5" t="str">
        <f t="shared" si="216"/>
        <v>∙</v>
      </c>
      <c r="CH40" s="5" t="str">
        <f t="shared" si="217"/>
        <v>∙</v>
      </c>
      <c r="CI40" s="5" t="str">
        <f t="shared" si="218"/>
        <v>∙</v>
      </c>
      <c r="CJ40" s="5" t="str">
        <f t="shared" si="219"/>
        <v>∙</v>
      </c>
      <c r="CK40" s="5">
        <f t="shared" si="220"/>
        <v>1</v>
      </c>
      <c r="CL40" s="5">
        <f t="shared" si="74"/>
        <v>2</v>
      </c>
      <c r="CM40" s="5">
        <f t="shared" si="29"/>
        <v>3</v>
      </c>
      <c r="CN40" s="5">
        <f t="shared" si="30"/>
        <v>4</v>
      </c>
      <c r="CO40" s="5">
        <f t="shared" si="31"/>
        <v>5</v>
      </c>
      <c r="CP40" s="5">
        <f t="shared" si="32"/>
        <v>6</v>
      </c>
      <c r="CQ40" s="5">
        <f t="shared" si="33"/>
        <v>7</v>
      </c>
      <c r="CR40" s="5">
        <f t="shared" si="34"/>
        <v>8</v>
      </c>
      <c r="CS40" s="5">
        <f t="shared" si="35"/>
        <v>9</v>
      </c>
      <c r="CT40" s="5">
        <f t="shared" si="36"/>
        <v>10</v>
      </c>
      <c r="CU40" s="5">
        <f t="shared" si="37"/>
        <v>11</v>
      </c>
      <c r="CV40" s="5">
        <f t="shared" si="38"/>
        <v>12</v>
      </c>
      <c r="CW40" s="5">
        <f t="shared" si="39"/>
        <v>13</v>
      </c>
      <c r="CX40" s="5">
        <f t="shared" si="40"/>
        <v>14</v>
      </c>
      <c r="CY40" s="5">
        <f t="shared" si="41"/>
        <v>15</v>
      </c>
      <c r="CZ40" s="5">
        <f t="shared" si="42"/>
        <v>16</v>
      </c>
      <c r="DA40" s="5">
        <f t="shared" si="43"/>
        <v>17</v>
      </c>
      <c r="DB40" s="5">
        <f t="shared" si="44"/>
        <v>18</v>
      </c>
      <c r="DC40" s="5">
        <f t="shared" si="45"/>
        <v>19</v>
      </c>
      <c r="DD40" s="5">
        <f t="shared" si="46"/>
        <v>20</v>
      </c>
      <c r="DE40" s="5">
        <f t="shared" si="47"/>
        <v>21</v>
      </c>
      <c r="DF40" s="5">
        <f t="shared" si="48"/>
        <v>22</v>
      </c>
      <c r="DG40" s="5">
        <f t="shared" ref="DG40:DO40" si="245">IF(ISERROR(DATEVALUE(DF40+1 &amp; " "&amp;$CC40 &amp; " " &amp; $AO40)),"∙",DF40+1)</f>
        <v>23</v>
      </c>
      <c r="DH40" s="5">
        <f t="shared" si="245"/>
        <v>24</v>
      </c>
      <c r="DI40" s="5">
        <f t="shared" si="245"/>
        <v>25</v>
      </c>
      <c r="DJ40" s="5">
        <f t="shared" si="245"/>
        <v>26</v>
      </c>
      <c r="DK40" s="5">
        <f t="shared" si="245"/>
        <v>27</v>
      </c>
      <c r="DL40" s="5">
        <f t="shared" si="245"/>
        <v>28</v>
      </c>
      <c r="DM40" s="5">
        <f t="shared" si="245"/>
        <v>29</v>
      </c>
      <c r="DN40" s="5">
        <f t="shared" si="245"/>
        <v>30</v>
      </c>
      <c r="DO40" s="5">
        <f t="shared" si="245"/>
        <v>31</v>
      </c>
    </row>
    <row r="41" spans="1:119" x14ac:dyDescent="0.25">
      <c r="A41" s="3">
        <f t="shared" si="76"/>
        <v>43003</v>
      </c>
      <c r="B41" s="3">
        <f t="shared" ref="B41:G41" si="246">A41+1</f>
        <v>43004</v>
      </c>
      <c r="C41" s="3">
        <f t="shared" si="246"/>
        <v>43005</v>
      </c>
      <c r="D41" s="3">
        <f t="shared" si="246"/>
        <v>43006</v>
      </c>
      <c r="E41" s="3">
        <f t="shared" si="246"/>
        <v>43007</v>
      </c>
      <c r="F41" s="3">
        <f t="shared" si="246"/>
        <v>43008</v>
      </c>
      <c r="G41" s="3">
        <f t="shared" si="246"/>
        <v>43009</v>
      </c>
      <c r="H41" s="12" t="str">
        <f t="shared" si="199"/>
        <v>25.9.2017</v>
      </c>
      <c r="I41" s="3" t="str">
        <f t="shared" si="200"/>
        <v>1.10.2017</v>
      </c>
      <c r="J41" s="3" t="str">
        <f t="shared" si="53"/>
        <v>25.9.</v>
      </c>
      <c r="K41" s="3" t="str">
        <f t="shared" si="54"/>
        <v>26.9.</v>
      </c>
      <c r="L41" s="3" t="str">
        <f t="shared" si="55"/>
        <v>27.9.</v>
      </c>
      <c r="M41" s="3" t="str">
        <f t="shared" si="56"/>
        <v>28.9.</v>
      </c>
      <c r="N41" s="3" t="str">
        <f t="shared" si="57"/>
        <v>29.9.</v>
      </c>
      <c r="O41" s="3" t="str">
        <f t="shared" si="58"/>
        <v>30.9.</v>
      </c>
      <c r="P41" s="3" t="str">
        <f t="shared" si="58"/>
        <v>1.10.</v>
      </c>
      <c r="Q41" s="3" t="str">
        <f t="shared" si="59"/>
        <v>25</v>
      </c>
      <c r="R41" s="3" t="str">
        <f t="shared" si="60"/>
        <v>26</v>
      </c>
      <c r="S41" s="3" t="str">
        <f t="shared" si="61"/>
        <v>27</v>
      </c>
      <c r="T41" s="3" t="str">
        <f t="shared" si="62"/>
        <v>28</v>
      </c>
      <c r="U41" s="3" t="str">
        <f t="shared" si="63"/>
        <v>29</v>
      </c>
      <c r="V41" s="3" t="str">
        <f t="shared" si="64"/>
        <v>30</v>
      </c>
      <c r="W41" s="3" t="str">
        <f t="shared" si="65"/>
        <v>1</v>
      </c>
      <c r="X41" s="3" t="str">
        <f>VLOOKUP(J41,svatky!$B:$C,2,FALSE)</f>
        <v>Zlata / Zlatuše</v>
      </c>
      <c r="Y41" s="3" t="str">
        <f>VLOOKUP(K41,svatky!$B:$C,2,FALSE)</f>
        <v>Andrea</v>
      </c>
      <c r="Z41" s="3" t="str">
        <f>VLOOKUP(L41,svatky!$B:$C,2,FALSE)</f>
        <v>Jonáš</v>
      </c>
      <c r="AA41" s="3" t="str">
        <f>VLOOKUP(M41,svatky!$B:$C,2,FALSE)</f>
        <v>Václav, Den české státnosti</v>
      </c>
      <c r="AB41" s="3" t="str">
        <f>VLOOKUP(N41,svatky!$B:$C,2,FALSE)</f>
        <v>Michal / Michael</v>
      </c>
      <c r="AC41" s="3" t="str">
        <f>VLOOKUP(O41,svatky!$B:$C,2,FALSE)</f>
        <v>Jeroným</v>
      </c>
      <c r="AD41" s="3" t="str">
        <f>VLOOKUP(P41,svatky!$B:$C,2,FALSE)</f>
        <v>Igor</v>
      </c>
      <c r="AE41" t="str">
        <f t="shared" si="66"/>
        <v>Září</v>
      </c>
      <c r="AF41">
        <v>39</v>
      </c>
      <c r="AH41" s="5" t="s">
        <v>530</v>
      </c>
      <c r="AI41" t="str">
        <f t="shared" si="67"/>
        <v>C:\\Users\\kuhn\\Mega\\_Projekty\\_Darky\\diar\\2016\\obrazky\\upravene\\bw\\bw_039a.jpg</v>
      </c>
      <c r="AJ41" t="str">
        <f t="shared" si="68"/>
        <v>C:\\Users\\kuhn\\Mega\\_Projekty\\_Darky\\diar\\2016\\obrazky\\upravene\\bw\\bw_039b.jpg</v>
      </c>
      <c r="AK41" t="str">
        <f t="shared" si="69"/>
        <v>C:\\Users\\kuhn\\Mega\\_Projekty\\_Darky\\diar\\2016\\obrazky\\upravene\\thumbnails\\039.jpg</v>
      </c>
      <c r="AL41" s="7">
        <f t="shared" si="70"/>
        <v>1</v>
      </c>
      <c r="AM41" t="str">
        <f t="shared" si="201"/>
        <v>25th</v>
      </c>
      <c r="AN41" t="str">
        <f t="shared" si="202"/>
        <v>září</v>
      </c>
      <c r="AO41">
        <f t="shared" si="203"/>
        <v>2017</v>
      </c>
      <c r="AP41" t="str">
        <f t="shared" si="204"/>
        <v>pondělí</v>
      </c>
      <c r="AQ41" s="3">
        <f t="shared" si="134"/>
        <v>42979</v>
      </c>
      <c r="AR41" s="5" t="str">
        <f t="shared" si="9"/>
        <v>∙</v>
      </c>
      <c r="AS41" s="5" t="str">
        <f t="shared" si="205"/>
        <v>∙</v>
      </c>
      <c r="AT41" s="5" t="str">
        <f t="shared" si="206"/>
        <v>∙</v>
      </c>
      <c r="AU41" s="5" t="str">
        <f t="shared" si="207"/>
        <v>∙</v>
      </c>
      <c r="AV41" s="5">
        <f t="shared" si="208"/>
        <v>1</v>
      </c>
      <c r="AW41" s="5">
        <f t="shared" si="209"/>
        <v>2</v>
      </c>
      <c r="AX41" s="5">
        <f t="shared" si="210"/>
        <v>3</v>
      </c>
      <c r="AY41" s="5">
        <f t="shared" ref="AY41:BS41" si="247">AX41+1</f>
        <v>4</v>
      </c>
      <c r="AZ41" s="5">
        <f t="shared" si="247"/>
        <v>5</v>
      </c>
      <c r="BA41" s="5">
        <f t="shared" si="247"/>
        <v>6</v>
      </c>
      <c r="BB41" s="5">
        <f t="shared" si="247"/>
        <v>7</v>
      </c>
      <c r="BC41" s="5">
        <f t="shared" si="247"/>
        <v>8</v>
      </c>
      <c r="BD41" s="5">
        <f t="shared" si="247"/>
        <v>9</v>
      </c>
      <c r="BE41" s="5">
        <f t="shared" si="247"/>
        <v>10</v>
      </c>
      <c r="BF41" s="5">
        <f t="shared" si="247"/>
        <v>11</v>
      </c>
      <c r="BG41" s="5">
        <f t="shared" si="247"/>
        <v>12</v>
      </c>
      <c r="BH41" s="5">
        <f t="shared" si="247"/>
        <v>13</v>
      </c>
      <c r="BI41" s="5">
        <f t="shared" si="247"/>
        <v>14</v>
      </c>
      <c r="BJ41" s="5">
        <f t="shared" si="247"/>
        <v>15</v>
      </c>
      <c r="BK41" s="5">
        <f t="shared" si="247"/>
        <v>16</v>
      </c>
      <c r="BL41" s="5">
        <f t="shared" si="247"/>
        <v>17</v>
      </c>
      <c r="BM41" s="5">
        <f t="shared" si="247"/>
        <v>18</v>
      </c>
      <c r="BN41" s="5">
        <f t="shared" si="247"/>
        <v>19</v>
      </c>
      <c r="BO41" s="5">
        <f t="shared" si="247"/>
        <v>20</v>
      </c>
      <c r="BP41" s="5">
        <f t="shared" si="247"/>
        <v>21</v>
      </c>
      <c r="BQ41" s="5">
        <f t="shared" si="247"/>
        <v>22</v>
      </c>
      <c r="BR41" s="5">
        <f t="shared" si="247"/>
        <v>23</v>
      </c>
      <c r="BS41" s="5">
        <f t="shared" si="247"/>
        <v>24</v>
      </c>
      <c r="BT41" s="5">
        <f t="shared" ref="BT41:CB41" si="248">IF(ISERROR(DATEVALUE(BS41+1 &amp; " "&amp;$AN41 &amp; " " &amp; $AO41)),"∙",BS41+1)</f>
        <v>25</v>
      </c>
      <c r="BU41" s="5">
        <f t="shared" si="248"/>
        <v>26</v>
      </c>
      <c r="BV41" s="5">
        <f t="shared" si="248"/>
        <v>27</v>
      </c>
      <c r="BW41" s="5">
        <f t="shared" si="248"/>
        <v>28</v>
      </c>
      <c r="BX41" s="5">
        <f t="shared" si="248"/>
        <v>29</v>
      </c>
      <c r="BY41" s="5">
        <f t="shared" si="248"/>
        <v>30</v>
      </c>
      <c r="BZ41" s="5" t="str">
        <f t="shared" si="248"/>
        <v>∙</v>
      </c>
      <c r="CA41" s="5" t="str">
        <f t="shared" si="248"/>
        <v>∙</v>
      </c>
      <c r="CB41" s="5" t="str">
        <f t="shared" si="248"/>
        <v>∙</v>
      </c>
      <c r="CC41" s="5" t="str">
        <f t="shared" si="213"/>
        <v>říjen</v>
      </c>
      <c r="CD41" s="3">
        <f t="shared" si="214"/>
        <v>43009</v>
      </c>
      <c r="CE41" s="5" t="str">
        <f t="shared" si="22"/>
        <v>∙</v>
      </c>
      <c r="CF41" s="5" t="str">
        <f t="shared" si="215"/>
        <v>∙</v>
      </c>
      <c r="CG41" s="5" t="str">
        <f t="shared" si="216"/>
        <v>∙</v>
      </c>
      <c r="CH41" s="5" t="str">
        <f t="shared" si="217"/>
        <v>∙</v>
      </c>
      <c r="CI41" s="5" t="str">
        <f t="shared" si="218"/>
        <v>∙</v>
      </c>
      <c r="CJ41" s="5" t="str">
        <f t="shared" si="219"/>
        <v>∙</v>
      </c>
      <c r="CK41" s="5">
        <f t="shared" si="220"/>
        <v>1</v>
      </c>
      <c r="CL41" s="5">
        <f t="shared" si="74"/>
        <v>2</v>
      </c>
      <c r="CM41" s="5">
        <f t="shared" si="29"/>
        <v>3</v>
      </c>
      <c r="CN41" s="5">
        <f t="shared" si="30"/>
        <v>4</v>
      </c>
      <c r="CO41" s="5">
        <f t="shared" si="31"/>
        <v>5</v>
      </c>
      <c r="CP41" s="5">
        <f t="shared" si="32"/>
        <v>6</v>
      </c>
      <c r="CQ41" s="5">
        <f t="shared" si="33"/>
        <v>7</v>
      </c>
      <c r="CR41" s="5">
        <f t="shared" si="34"/>
        <v>8</v>
      </c>
      <c r="CS41" s="5">
        <f t="shared" si="35"/>
        <v>9</v>
      </c>
      <c r="CT41" s="5">
        <f t="shared" si="36"/>
        <v>10</v>
      </c>
      <c r="CU41" s="5">
        <f t="shared" si="37"/>
        <v>11</v>
      </c>
      <c r="CV41" s="5">
        <f t="shared" si="38"/>
        <v>12</v>
      </c>
      <c r="CW41" s="5">
        <f t="shared" si="39"/>
        <v>13</v>
      </c>
      <c r="CX41" s="5">
        <f t="shared" si="40"/>
        <v>14</v>
      </c>
      <c r="CY41" s="5">
        <f t="shared" si="41"/>
        <v>15</v>
      </c>
      <c r="CZ41" s="5">
        <f t="shared" si="42"/>
        <v>16</v>
      </c>
      <c r="DA41" s="5">
        <f t="shared" si="43"/>
        <v>17</v>
      </c>
      <c r="DB41" s="5">
        <f t="shared" si="44"/>
        <v>18</v>
      </c>
      <c r="DC41" s="5">
        <f t="shared" si="45"/>
        <v>19</v>
      </c>
      <c r="DD41" s="5">
        <f t="shared" si="46"/>
        <v>20</v>
      </c>
      <c r="DE41" s="5">
        <f t="shared" si="47"/>
        <v>21</v>
      </c>
      <c r="DF41" s="5">
        <f t="shared" si="48"/>
        <v>22</v>
      </c>
      <c r="DG41" s="5">
        <f t="shared" ref="DG41:DO41" si="249">IF(ISERROR(DATEVALUE(DF41+1 &amp; " "&amp;$CC41 &amp; " " &amp; $AO41)),"∙",DF41+1)</f>
        <v>23</v>
      </c>
      <c r="DH41" s="5">
        <f t="shared" si="249"/>
        <v>24</v>
      </c>
      <c r="DI41" s="5">
        <f t="shared" si="249"/>
        <v>25</v>
      </c>
      <c r="DJ41" s="5">
        <f t="shared" si="249"/>
        <v>26</v>
      </c>
      <c r="DK41" s="5">
        <f t="shared" si="249"/>
        <v>27</v>
      </c>
      <c r="DL41" s="5">
        <f t="shared" si="249"/>
        <v>28</v>
      </c>
      <c r="DM41" s="5">
        <f t="shared" si="249"/>
        <v>29</v>
      </c>
      <c r="DN41" s="5">
        <f t="shared" si="249"/>
        <v>30</v>
      </c>
      <c r="DO41" s="5">
        <f t="shared" si="249"/>
        <v>31</v>
      </c>
    </row>
    <row r="42" spans="1:119" x14ac:dyDescent="0.25">
      <c r="A42" s="3">
        <f t="shared" si="76"/>
        <v>43010</v>
      </c>
      <c r="B42" s="3">
        <f t="shared" ref="B42:G42" si="250">A42+1</f>
        <v>43011</v>
      </c>
      <c r="C42" s="3">
        <f t="shared" si="250"/>
        <v>43012</v>
      </c>
      <c r="D42" s="3">
        <f t="shared" si="250"/>
        <v>43013</v>
      </c>
      <c r="E42" s="3">
        <f t="shared" si="250"/>
        <v>43014</v>
      </c>
      <c r="F42" s="3">
        <f t="shared" si="250"/>
        <v>43015</v>
      </c>
      <c r="G42" s="3">
        <f t="shared" si="250"/>
        <v>43016</v>
      </c>
      <c r="H42" s="12" t="str">
        <f t="shared" si="199"/>
        <v>2.10.2017</v>
      </c>
      <c r="I42" s="3" t="str">
        <f t="shared" si="200"/>
        <v>8.10.2017</v>
      </c>
      <c r="J42" s="3" t="str">
        <f t="shared" si="53"/>
        <v>2.10.</v>
      </c>
      <c r="K42" s="3" t="str">
        <f t="shared" si="54"/>
        <v>3.10.</v>
      </c>
      <c r="L42" s="3" t="str">
        <f t="shared" si="55"/>
        <v>4.10.</v>
      </c>
      <c r="M42" s="3" t="str">
        <f t="shared" si="56"/>
        <v>5.10.</v>
      </c>
      <c r="N42" s="3" t="str">
        <f t="shared" si="57"/>
        <v>6.10.</v>
      </c>
      <c r="O42" s="3" t="str">
        <f t="shared" si="58"/>
        <v>7.10.</v>
      </c>
      <c r="P42" s="3" t="str">
        <f t="shared" si="58"/>
        <v>8.10.</v>
      </c>
      <c r="Q42" s="3" t="str">
        <f t="shared" si="59"/>
        <v>2</v>
      </c>
      <c r="R42" s="3" t="str">
        <f t="shared" si="60"/>
        <v>3</v>
      </c>
      <c r="S42" s="3" t="str">
        <f t="shared" si="61"/>
        <v>4</v>
      </c>
      <c r="T42" s="3" t="str">
        <f t="shared" si="62"/>
        <v>5</v>
      </c>
      <c r="U42" s="3" t="str">
        <f t="shared" si="63"/>
        <v>6</v>
      </c>
      <c r="V42" s="3" t="str">
        <f t="shared" si="64"/>
        <v>7</v>
      </c>
      <c r="W42" s="3" t="str">
        <f t="shared" si="65"/>
        <v>8</v>
      </c>
      <c r="X42" s="3" t="str">
        <f>VLOOKUP(J42,svatky!$B:$C,2,FALSE)</f>
        <v>Olívie / Oliver</v>
      </c>
      <c r="Y42" s="3" t="str">
        <f>VLOOKUP(K42,svatky!$B:$C,2,FALSE)</f>
        <v>Bohumil</v>
      </c>
      <c r="Z42" s="3" t="str">
        <f>VLOOKUP(L42,svatky!$B:$C,2,FALSE)</f>
        <v>František</v>
      </c>
      <c r="AA42" s="3" t="str">
        <f>VLOOKUP(M42,svatky!$B:$C,2,FALSE)</f>
        <v>Eliška</v>
      </c>
      <c r="AB42" s="3" t="str">
        <f>VLOOKUP(N42,svatky!$B:$C,2,FALSE)</f>
        <v>Hanuš</v>
      </c>
      <c r="AC42" s="3" t="str">
        <f>VLOOKUP(O42,svatky!$B:$C,2,FALSE)</f>
        <v>Justýna</v>
      </c>
      <c r="AD42" s="3" t="str">
        <f>VLOOKUP(P42,svatky!$B:$C,2,FALSE)</f>
        <v>Věra</v>
      </c>
      <c r="AE42" t="str">
        <f t="shared" si="66"/>
        <v>Říjen</v>
      </c>
      <c r="AF42">
        <v>40</v>
      </c>
      <c r="AH42" s="5" t="s">
        <v>531</v>
      </c>
      <c r="AI42" t="str">
        <f t="shared" si="67"/>
        <v>C:\\Users\\kuhn\\Mega\\_Projekty\\_Darky\\diar\\2016\\obrazky\\upravene\\bw\\bw_040a.jpg</v>
      </c>
      <c r="AJ42" t="str">
        <f t="shared" si="68"/>
        <v>C:\\Users\\kuhn\\Mega\\_Projekty\\_Darky\\diar\\2016\\obrazky\\upravene\\bw\\bw_040b.jpg</v>
      </c>
      <c r="AK42" t="str">
        <f t="shared" si="69"/>
        <v>C:\\Users\\kuhn\\Mega\\_Projekty\\_Darky\\diar\\2016\\obrazky\\upravene\\thumbnails\\040.jpg</v>
      </c>
      <c r="AL42" s="7">
        <f t="shared" si="70"/>
        <v>0</v>
      </c>
      <c r="AM42" t="str">
        <f t="shared" si="201"/>
        <v>2nd</v>
      </c>
      <c r="AN42" t="str">
        <f t="shared" si="202"/>
        <v>říjen</v>
      </c>
      <c r="AO42">
        <f t="shared" si="203"/>
        <v>2017</v>
      </c>
      <c r="AP42" t="str">
        <f t="shared" si="204"/>
        <v>pondělí</v>
      </c>
      <c r="AQ42" s="3">
        <f t="shared" si="134"/>
        <v>43009</v>
      </c>
      <c r="AR42" s="5" t="str">
        <f t="shared" si="9"/>
        <v>∙</v>
      </c>
      <c r="AS42" s="5" t="str">
        <f t="shared" si="205"/>
        <v>∙</v>
      </c>
      <c r="AT42" s="5" t="str">
        <f t="shared" si="206"/>
        <v>∙</v>
      </c>
      <c r="AU42" s="5" t="str">
        <f t="shared" si="207"/>
        <v>∙</v>
      </c>
      <c r="AV42" s="5" t="str">
        <f t="shared" si="208"/>
        <v>∙</v>
      </c>
      <c r="AW42" s="5" t="str">
        <f t="shared" si="209"/>
        <v>∙</v>
      </c>
      <c r="AX42" s="5">
        <f t="shared" si="210"/>
        <v>1</v>
      </c>
      <c r="AY42" s="5">
        <f t="shared" ref="AY42:BS42" si="251">AX42+1</f>
        <v>2</v>
      </c>
      <c r="AZ42" s="5">
        <f t="shared" si="251"/>
        <v>3</v>
      </c>
      <c r="BA42" s="5">
        <f t="shared" si="251"/>
        <v>4</v>
      </c>
      <c r="BB42" s="5">
        <f t="shared" si="251"/>
        <v>5</v>
      </c>
      <c r="BC42" s="5">
        <f t="shared" si="251"/>
        <v>6</v>
      </c>
      <c r="BD42" s="5">
        <f t="shared" si="251"/>
        <v>7</v>
      </c>
      <c r="BE42" s="5">
        <f t="shared" si="251"/>
        <v>8</v>
      </c>
      <c r="BF42" s="5">
        <f t="shared" si="251"/>
        <v>9</v>
      </c>
      <c r="BG42" s="5">
        <f t="shared" si="251"/>
        <v>10</v>
      </c>
      <c r="BH42" s="5">
        <f t="shared" si="251"/>
        <v>11</v>
      </c>
      <c r="BI42" s="5">
        <f t="shared" si="251"/>
        <v>12</v>
      </c>
      <c r="BJ42" s="5">
        <f t="shared" si="251"/>
        <v>13</v>
      </c>
      <c r="BK42" s="5">
        <f t="shared" si="251"/>
        <v>14</v>
      </c>
      <c r="BL42" s="5">
        <f t="shared" si="251"/>
        <v>15</v>
      </c>
      <c r="BM42" s="5">
        <f t="shared" si="251"/>
        <v>16</v>
      </c>
      <c r="BN42" s="5">
        <f t="shared" si="251"/>
        <v>17</v>
      </c>
      <c r="BO42" s="5">
        <f t="shared" si="251"/>
        <v>18</v>
      </c>
      <c r="BP42" s="5">
        <f t="shared" si="251"/>
        <v>19</v>
      </c>
      <c r="BQ42" s="5">
        <f t="shared" si="251"/>
        <v>20</v>
      </c>
      <c r="BR42" s="5">
        <f t="shared" si="251"/>
        <v>21</v>
      </c>
      <c r="BS42" s="5">
        <f t="shared" si="251"/>
        <v>22</v>
      </c>
      <c r="BT42" s="5">
        <f t="shared" ref="BT42:CB42" si="252">IF(ISERROR(DATEVALUE(BS42+1 &amp; " "&amp;$AN42 &amp; " " &amp; $AO42)),"∙",BS42+1)</f>
        <v>23</v>
      </c>
      <c r="BU42" s="5">
        <f t="shared" si="252"/>
        <v>24</v>
      </c>
      <c r="BV42" s="5">
        <f t="shared" si="252"/>
        <v>25</v>
      </c>
      <c r="BW42" s="5">
        <f t="shared" si="252"/>
        <v>26</v>
      </c>
      <c r="BX42" s="5">
        <f t="shared" si="252"/>
        <v>27</v>
      </c>
      <c r="BY42" s="5">
        <f t="shared" si="252"/>
        <v>28</v>
      </c>
      <c r="BZ42" s="5">
        <f t="shared" si="252"/>
        <v>29</v>
      </c>
      <c r="CA42" s="5">
        <f t="shared" si="252"/>
        <v>30</v>
      </c>
      <c r="CB42" s="5">
        <f t="shared" si="252"/>
        <v>31</v>
      </c>
      <c r="CC42" s="5" t="str">
        <f t="shared" si="213"/>
        <v>listopad</v>
      </c>
      <c r="CD42" s="3">
        <f t="shared" si="214"/>
        <v>43040</v>
      </c>
      <c r="CE42" s="5" t="str">
        <f t="shared" si="22"/>
        <v>∙</v>
      </c>
      <c r="CF42" s="5" t="str">
        <f t="shared" si="215"/>
        <v>∙</v>
      </c>
      <c r="CG42" s="5">
        <f t="shared" si="216"/>
        <v>1</v>
      </c>
      <c r="CH42" s="5">
        <f t="shared" si="217"/>
        <v>2</v>
      </c>
      <c r="CI42" s="5">
        <f t="shared" si="218"/>
        <v>3</v>
      </c>
      <c r="CJ42" s="5">
        <f t="shared" si="219"/>
        <v>4</v>
      </c>
      <c r="CK42" s="5">
        <f t="shared" si="220"/>
        <v>5</v>
      </c>
      <c r="CL42" s="5">
        <f t="shared" si="74"/>
        <v>6</v>
      </c>
      <c r="CM42" s="5">
        <f t="shared" si="29"/>
        <v>7</v>
      </c>
      <c r="CN42" s="5">
        <f t="shared" si="30"/>
        <v>8</v>
      </c>
      <c r="CO42" s="5">
        <f t="shared" si="31"/>
        <v>9</v>
      </c>
      <c r="CP42" s="5">
        <f t="shared" si="32"/>
        <v>10</v>
      </c>
      <c r="CQ42" s="5">
        <f t="shared" si="33"/>
        <v>11</v>
      </c>
      <c r="CR42" s="5">
        <f t="shared" si="34"/>
        <v>12</v>
      </c>
      <c r="CS42" s="5">
        <f t="shared" si="35"/>
        <v>13</v>
      </c>
      <c r="CT42" s="5">
        <f t="shared" si="36"/>
        <v>14</v>
      </c>
      <c r="CU42" s="5">
        <f t="shared" si="37"/>
        <v>15</v>
      </c>
      <c r="CV42" s="5">
        <f t="shared" si="38"/>
        <v>16</v>
      </c>
      <c r="CW42" s="5">
        <f t="shared" si="39"/>
        <v>17</v>
      </c>
      <c r="CX42" s="5">
        <f t="shared" si="40"/>
        <v>18</v>
      </c>
      <c r="CY42" s="5">
        <f t="shared" si="41"/>
        <v>19</v>
      </c>
      <c r="CZ42" s="5">
        <f t="shared" si="42"/>
        <v>20</v>
      </c>
      <c r="DA42" s="5">
        <f t="shared" si="43"/>
        <v>21</v>
      </c>
      <c r="DB42" s="5">
        <f t="shared" si="44"/>
        <v>22</v>
      </c>
      <c r="DC42" s="5">
        <f t="shared" si="45"/>
        <v>23</v>
      </c>
      <c r="DD42" s="5">
        <f t="shared" si="46"/>
        <v>24</v>
      </c>
      <c r="DE42" s="5">
        <f t="shared" si="47"/>
        <v>25</v>
      </c>
      <c r="DF42" s="5">
        <f t="shared" si="48"/>
        <v>26</v>
      </c>
      <c r="DG42" s="5">
        <f t="shared" ref="DG42:DO42" si="253">IF(ISERROR(DATEVALUE(DF42+1 &amp; " "&amp;$CC42 &amp; " " &amp; $AO42)),"∙",DF42+1)</f>
        <v>27</v>
      </c>
      <c r="DH42" s="5">
        <f t="shared" si="253"/>
        <v>28</v>
      </c>
      <c r="DI42" s="5">
        <f t="shared" si="253"/>
        <v>29</v>
      </c>
      <c r="DJ42" s="5">
        <f t="shared" si="253"/>
        <v>30</v>
      </c>
      <c r="DK42" s="5" t="str">
        <f t="shared" si="253"/>
        <v>∙</v>
      </c>
      <c r="DL42" s="5" t="str">
        <f t="shared" si="253"/>
        <v>∙</v>
      </c>
      <c r="DM42" s="5" t="str">
        <f t="shared" si="253"/>
        <v>∙</v>
      </c>
      <c r="DN42" s="5" t="str">
        <f t="shared" si="253"/>
        <v>∙</v>
      </c>
      <c r="DO42" s="5" t="str">
        <f t="shared" si="253"/>
        <v>∙</v>
      </c>
    </row>
    <row r="43" spans="1:119" x14ac:dyDescent="0.25">
      <c r="A43" s="3">
        <f t="shared" si="76"/>
        <v>43017</v>
      </c>
      <c r="B43" s="3">
        <f t="shared" ref="B43:G43" si="254">A43+1</f>
        <v>43018</v>
      </c>
      <c r="C43" s="3">
        <f t="shared" si="254"/>
        <v>43019</v>
      </c>
      <c r="D43" s="3">
        <f t="shared" si="254"/>
        <v>43020</v>
      </c>
      <c r="E43" s="3">
        <f t="shared" si="254"/>
        <v>43021</v>
      </c>
      <c r="F43" s="3">
        <f t="shared" si="254"/>
        <v>43022</v>
      </c>
      <c r="G43" s="3">
        <f t="shared" si="254"/>
        <v>43023</v>
      </c>
      <c r="H43" s="12" t="str">
        <f t="shared" si="199"/>
        <v>9.10.2017</v>
      </c>
      <c r="I43" s="3" t="str">
        <f t="shared" si="200"/>
        <v>15.10.2017</v>
      </c>
      <c r="J43" s="3" t="str">
        <f t="shared" si="53"/>
        <v>9.10.</v>
      </c>
      <c r="K43" s="3" t="str">
        <f t="shared" si="54"/>
        <v>10.10.</v>
      </c>
      <c r="L43" s="3" t="str">
        <f t="shared" si="55"/>
        <v>11.10.</v>
      </c>
      <c r="M43" s="3" t="str">
        <f t="shared" si="56"/>
        <v>12.10.</v>
      </c>
      <c r="N43" s="3" t="str">
        <f t="shared" si="57"/>
        <v>13.10.</v>
      </c>
      <c r="O43" s="3" t="str">
        <f t="shared" si="58"/>
        <v>14.10.</v>
      </c>
      <c r="P43" s="3" t="str">
        <f t="shared" si="58"/>
        <v>15.10.</v>
      </c>
      <c r="Q43" s="3" t="str">
        <f t="shared" si="59"/>
        <v>9</v>
      </c>
      <c r="R43" s="3" t="str">
        <f t="shared" si="60"/>
        <v>10</v>
      </c>
      <c r="S43" s="3" t="str">
        <f t="shared" si="61"/>
        <v>11</v>
      </c>
      <c r="T43" s="3" t="str">
        <f t="shared" si="62"/>
        <v>12</v>
      </c>
      <c r="U43" s="3" t="str">
        <f t="shared" si="63"/>
        <v>13</v>
      </c>
      <c r="V43" s="3" t="str">
        <f t="shared" si="64"/>
        <v>14</v>
      </c>
      <c r="W43" s="3" t="str">
        <f t="shared" si="65"/>
        <v>15</v>
      </c>
      <c r="X43" s="3" t="str">
        <f>VLOOKUP(J43,svatky!$B:$C,2,FALSE)</f>
        <v>Štefan / Sára</v>
      </c>
      <c r="Y43" s="3" t="str">
        <f>VLOOKUP(K43,svatky!$B:$C,2,FALSE)</f>
        <v>Marina</v>
      </c>
      <c r="Z43" s="3" t="str">
        <f>VLOOKUP(L43,svatky!$B:$C,2,FALSE)</f>
        <v>Andrej</v>
      </c>
      <c r="AA43" s="3" t="str">
        <f>VLOOKUP(M43,svatky!$B:$C,2,FALSE)</f>
        <v>Marcel</v>
      </c>
      <c r="AB43" s="3" t="str">
        <f>VLOOKUP(N43,svatky!$B:$C,2,FALSE)</f>
        <v>Renáta / Koloman</v>
      </c>
      <c r="AC43" s="3" t="str">
        <f>VLOOKUP(O43,svatky!$B:$C,2,FALSE)</f>
        <v>Agáta</v>
      </c>
      <c r="AD43" s="3" t="str">
        <f>VLOOKUP(P43,svatky!$B:$C,2,FALSE)</f>
        <v>Tereza / Terezie</v>
      </c>
      <c r="AE43" t="str">
        <f t="shared" si="66"/>
        <v>Říjen</v>
      </c>
      <c r="AF43">
        <v>41</v>
      </c>
      <c r="AH43" s="5" t="s">
        <v>532</v>
      </c>
      <c r="AI43" t="str">
        <f t="shared" si="67"/>
        <v>C:\\Users\\kuhn\\Mega\\_Projekty\\_Darky\\diar\\2016\\obrazky\\upravene\\bw\\bw_041a.jpg</v>
      </c>
      <c r="AJ43" t="str">
        <f t="shared" si="68"/>
        <v>C:\\Users\\kuhn\\Mega\\_Projekty\\_Darky\\diar\\2016\\obrazky\\upravene\\bw\\bw_041b.jpg</v>
      </c>
      <c r="AK43" t="str">
        <f t="shared" si="69"/>
        <v>C:\\Users\\kuhn\\Mega\\_Projekty\\_Darky\\diar\\2016\\obrazky\\upravene\\thumbnails\\041.jpg</v>
      </c>
      <c r="AL43" s="7">
        <f t="shared" si="70"/>
        <v>0</v>
      </c>
      <c r="AM43" t="str">
        <f t="shared" si="201"/>
        <v>9th</v>
      </c>
      <c r="AN43" t="str">
        <f t="shared" si="202"/>
        <v>říjen</v>
      </c>
      <c r="AO43">
        <f t="shared" si="203"/>
        <v>2017</v>
      </c>
      <c r="AP43" t="str">
        <f t="shared" si="204"/>
        <v>pondělí</v>
      </c>
      <c r="AQ43" s="3">
        <f t="shared" si="134"/>
        <v>43009</v>
      </c>
      <c r="AR43" s="5" t="str">
        <f t="shared" si="9"/>
        <v>∙</v>
      </c>
      <c r="AS43" s="5" t="str">
        <f t="shared" si="205"/>
        <v>∙</v>
      </c>
      <c r="AT43" s="5" t="str">
        <f t="shared" si="206"/>
        <v>∙</v>
      </c>
      <c r="AU43" s="5" t="str">
        <f t="shared" si="207"/>
        <v>∙</v>
      </c>
      <c r="AV43" s="5" t="str">
        <f t="shared" si="208"/>
        <v>∙</v>
      </c>
      <c r="AW43" s="5" t="str">
        <f t="shared" si="209"/>
        <v>∙</v>
      </c>
      <c r="AX43" s="5">
        <f t="shared" si="210"/>
        <v>1</v>
      </c>
      <c r="AY43" s="5">
        <f t="shared" ref="AY43:BS43" si="255">AX43+1</f>
        <v>2</v>
      </c>
      <c r="AZ43" s="5">
        <f t="shared" si="255"/>
        <v>3</v>
      </c>
      <c r="BA43" s="5">
        <f t="shared" si="255"/>
        <v>4</v>
      </c>
      <c r="BB43" s="5">
        <f t="shared" si="255"/>
        <v>5</v>
      </c>
      <c r="BC43" s="5">
        <f t="shared" si="255"/>
        <v>6</v>
      </c>
      <c r="BD43" s="5">
        <f t="shared" si="255"/>
        <v>7</v>
      </c>
      <c r="BE43" s="5">
        <f t="shared" si="255"/>
        <v>8</v>
      </c>
      <c r="BF43" s="5">
        <f t="shared" si="255"/>
        <v>9</v>
      </c>
      <c r="BG43" s="5">
        <f t="shared" si="255"/>
        <v>10</v>
      </c>
      <c r="BH43" s="5">
        <f t="shared" si="255"/>
        <v>11</v>
      </c>
      <c r="BI43" s="5">
        <f t="shared" si="255"/>
        <v>12</v>
      </c>
      <c r="BJ43" s="5">
        <f t="shared" si="255"/>
        <v>13</v>
      </c>
      <c r="BK43" s="5">
        <f t="shared" si="255"/>
        <v>14</v>
      </c>
      <c r="BL43" s="5">
        <f t="shared" si="255"/>
        <v>15</v>
      </c>
      <c r="BM43" s="5">
        <f t="shared" si="255"/>
        <v>16</v>
      </c>
      <c r="BN43" s="5">
        <f t="shared" si="255"/>
        <v>17</v>
      </c>
      <c r="BO43" s="5">
        <f t="shared" si="255"/>
        <v>18</v>
      </c>
      <c r="BP43" s="5">
        <f t="shared" si="255"/>
        <v>19</v>
      </c>
      <c r="BQ43" s="5">
        <f t="shared" si="255"/>
        <v>20</v>
      </c>
      <c r="BR43" s="5">
        <f t="shared" si="255"/>
        <v>21</v>
      </c>
      <c r="BS43" s="5">
        <f t="shared" si="255"/>
        <v>22</v>
      </c>
      <c r="BT43" s="5">
        <f t="shared" ref="BT43:CB43" si="256">IF(ISERROR(DATEVALUE(BS43+1 &amp; " "&amp;$AN43 &amp; " " &amp; $AO43)),"∙",BS43+1)</f>
        <v>23</v>
      </c>
      <c r="BU43" s="5">
        <f t="shared" si="256"/>
        <v>24</v>
      </c>
      <c r="BV43" s="5">
        <f t="shared" si="256"/>
        <v>25</v>
      </c>
      <c r="BW43" s="5">
        <f t="shared" si="256"/>
        <v>26</v>
      </c>
      <c r="BX43" s="5">
        <f t="shared" si="256"/>
        <v>27</v>
      </c>
      <c r="BY43" s="5">
        <f t="shared" si="256"/>
        <v>28</v>
      </c>
      <c r="BZ43" s="5">
        <f t="shared" si="256"/>
        <v>29</v>
      </c>
      <c r="CA43" s="5">
        <f t="shared" si="256"/>
        <v>30</v>
      </c>
      <c r="CB43" s="5">
        <f t="shared" si="256"/>
        <v>31</v>
      </c>
      <c r="CC43" s="5" t="str">
        <f t="shared" si="213"/>
        <v>listopad</v>
      </c>
      <c r="CD43" s="3">
        <f t="shared" si="214"/>
        <v>43040</v>
      </c>
      <c r="CE43" s="5" t="str">
        <f t="shared" si="22"/>
        <v>∙</v>
      </c>
      <c r="CF43" s="5" t="str">
        <f t="shared" si="215"/>
        <v>∙</v>
      </c>
      <c r="CG43" s="5">
        <f t="shared" si="216"/>
        <v>1</v>
      </c>
      <c r="CH43" s="5">
        <f t="shared" si="217"/>
        <v>2</v>
      </c>
      <c r="CI43" s="5">
        <f t="shared" si="218"/>
        <v>3</v>
      </c>
      <c r="CJ43" s="5">
        <f t="shared" si="219"/>
        <v>4</v>
      </c>
      <c r="CK43" s="5">
        <f t="shared" si="220"/>
        <v>5</v>
      </c>
      <c r="CL43" s="5">
        <f t="shared" si="74"/>
        <v>6</v>
      </c>
      <c r="CM43" s="5">
        <f t="shared" si="29"/>
        <v>7</v>
      </c>
      <c r="CN43" s="5">
        <f t="shared" si="30"/>
        <v>8</v>
      </c>
      <c r="CO43" s="5">
        <f t="shared" si="31"/>
        <v>9</v>
      </c>
      <c r="CP43" s="5">
        <f t="shared" si="32"/>
        <v>10</v>
      </c>
      <c r="CQ43" s="5">
        <f t="shared" si="33"/>
        <v>11</v>
      </c>
      <c r="CR43" s="5">
        <f t="shared" si="34"/>
        <v>12</v>
      </c>
      <c r="CS43" s="5">
        <f t="shared" si="35"/>
        <v>13</v>
      </c>
      <c r="CT43" s="5">
        <f t="shared" si="36"/>
        <v>14</v>
      </c>
      <c r="CU43" s="5">
        <f t="shared" si="37"/>
        <v>15</v>
      </c>
      <c r="CV43" s="5">
        <f t="shared" si="38"/>
        <v>16</v>
      </c>
      <c r="CW43" s="5">
        <f t="shared" si="39"/>
        <v>17</v>
      </c>
      <c r="CX43" s="5">
        <f t="shared" si="40"/>
        <v>18</v>
      </c>
      <c r="CY43" s="5">
        <f t="shared" si="41"/>
        <v>19</v>
      </c>
      <c r="CZ43" s="5">
        <f t="shared" si="42"/>
        <v>20</v>
      </c>
      <c r="DA43" s="5">
        <f t="shared" si="43"/>
        <v>21</v>
      </c>
      <c r="DB43" s="5">
        <f t="shared" si="44"/>
        <v>22</v>
      </c>
      <c r="DC43" s="5">
        <f t="shared" si="45"/>
        <v>23</v>
      </c>
      <c r="DD43" s="5">
        <f t="shared" si="46"/>
        <v>24</v>
      </c>
      <c r="DE43" s="5">
        <f t="shared" si="47"/>
        <v>25</v>
      </c>
      <c r="DF43" s="5">
        <f t="shared" si="48"/>
        <v>26</v>
      </c>
      <c r="DG43" s="5">
        <f t="shared" ref="DG43:DO43" si="257">IF(ISERROR(DATEVALUE(DF43+1 &amp; " "&amp;$CC43 &amp; " " &amp; $AO43)),"∙",DF43+1)</f>
        <v>27</v>
      </c>
      <c r="DH43" s="5">
        <f t="shared" si="257"/>
        <v>28</v>
      </c>
      <c r="DI43" s="5">
        <f t="shared" si="257"/>
        <v>29</v>
      </c>
      <c r="DJ43" s="5">
        <f t="shared" si="257"/>
        <v>30</v>
      </c>
      <c r="DK43" s="5" t="str">
        <f t="shared" si="257"/>
        <v>∙</v>
      </c>
      <c r="DL43" s="5" t="str">
        <f t="shared" si="257"/>
        <v>∙</v>
      </c>
      <c r="DM43" s="5" t="str">
        <f t="shared" si="257"/>
        <v>∙</v>
      </c>
      <c r="DN43" s="5" t="str">
        <f t="shared" si="257"/>
        <v>∙</v>
      </c>
      <c r="DO43" s="5" t="str">
        <f t="shared" si="257"/>
        <v>∙</v>
      </c>
    </row>
    <row r="44" spans="1:119" x14ac:dyDescent="0.25">
      <c r="A44" s="3">
        <f t="shared" si="76"/>
        <v>43024</v>
      </c>
      <c r="B44" s="3">
        <f t="shared" ref="B44:G44" si="258">A44+1</f>
        <v>43025</v>
      </c>
      <c r="C44" s="3">
        <f t="shared" si="258"/>
        <v>43026</v>
      </c>
      <c r="D44" s="3">
        <f t="shared" si="258"/>
        <v>43027</v>
      </c>
      <c r="E44" s="3">
        <f t="shared" si="258"/>
        <v>43028</v>
      </c>
      <c r="F44" s="3">
        <f t="shared" si="258"/>
        <v>43029</v>
      </c>
      <c r="G44" s="3">
        <f t="shared" si="258"/>
        <v>43030</v>
      </c>
      <c r="H44" s="12" t="str">
        <f t="shared" si="199"/>
        <v>16.10.2017</v>
      </c>
      <c r="I44" s="3" t="str">
        <f t="shared" si="200"/>
        <v>22.10.2017</v>
      </c>
      <c r="J44" s="3" t="str">
        <f t="shared" si="53"/>
        <v>16.10.</v>
      </c>
      <c r="K44" s="3" t="str">
        <f t="shared" si="54"/>
        <v>17.10.</v>
      </c>
      <c r="L44" s="3" t="str">
        <f t="shared" si="55"/>
        <v>18.10.</v>
      </c>
      <c r="M44" s="3" t="str">
        <f t="shared" si="56"/>
        <v>19.10.</v>
      </c>
      <c r="N44" s="3" t="str">
        <f t="shared" si="57"/>
        <v>20.10.</v>
      </c>
      <c r="O44" s="3" t="str">
        <f t="shared" si="58"/>
        <v>21.10.</v>
      </c>
      <c r="P44" s="3" t="str">
        <f t="shared" si="58"/>
        <v>22.10.</v>
      </c>
      <c r="Q44" s="3" t="str">
        <f t="shared" si="59"/>
        <v>16</v>
      </c>
      <c r="R44" s="3" t="str">
        <f t="shared" si="60"/>
        <v>17</v>
      </c>
      <c r="S44" s="3" t="str">
        <f t="shared" si="61"/>
        <v>18</v>
      </c>
      <c r="T44" s="3" t="str">
        <f t="shared" si="62"/>
        <v>19</v>
      </c>
      <c r="U44" s="3" t="str">
        <f t="shared" si="63"/>
        <v>20</v>
      </c>
      <c r="V44" s="3" t="str">
        <f t="shared" si="64"/>
        <v>21</v>
      </c>
      <c r="W44" s="3" t="str">
        <f t="shared" si="65"/>
        <v>22</v>
      </c>
      <c r="X44" s="3" t="str">
        <f>VLOOKUP(J44,svatky!$B:$C,2,FALSE)</f>
        <v>Havel / Galina</v>
      </c>
      <c r="Y44" s="3" t="str">
        <f>VLOOKUP(K44,svatky!$B:$C,2,FALSE)</f>
        <v>Hedvika / Heda</v>
      </c>
      <c r="Z44" s="3" t="str">
        <f>VLOOKUP(L44,svatky!$B:$C,2,FALSE)</f>
        <v>Lukáš</v>
      </c>
      <c r="AA44" s="3" t="str">
        <f>VLOOKUP(M44,svatky!$B:$C,2,FALSE)</f>
        <v>Michaela / Michala</v>
      </c>
      <c r="AB44" s="3" t="str">
        <f>VLOOKUP(N44,svatky!$B:$C,2,FALSE)</f>
        <v>Vendelín</v>
      </c>
      <c r="AC44" s="3" t="str">
        <f>VLOOKUP(O44,svatky!$B:$C,2,FALSE)</f>
        <v>Brigita</v>
      </c>
      <c r="AD44" s="3" t="str">
        <f>VLOOKUP(P44,svatky!$B:$C,2,FALSE)</f>
        <v>Sabina</v>
      </c>
      <c r="AE44" t="str">
        <f t="shared" si="66"/>
        <v>Říjen</v>
      </c>
      <c r="AF44">
        <v>42</v>
      </c>
      <c r="AH44" s="5" t="s">
        <v>533</v>
      </c>
      <c r="AI44" t="str">
        <f t="shared" si="67"/>
        <v>C:\\Users\\kuhn\\Mega\\_Projekty\\_Darky\\diar\\2016\\obrazky\\upravene\\bw\\bw_042a.jpg</v>
      </c>
      <c r="AJ44" t="str">
        <f t="shared" si="68"/>
        <v>C:\\Users\\kuhn\\Mega\\_Projekty\\_Darky\\diar\\2016\\obrazky\\upravene\\bw\\bw_042b.jpg</v>
      </c>
      <c r="AK44" t="str">
        <f t="shared" si="69"/>
        <v>C:\\Users\\kuhn\\Mega\\_Projekty\\_Darky\\diar\\2016\\obrazky\\upravene\\thumbnails\\042.jpg</v>
      </c>
      <c r="AL44" s="7">
        <f t="shared" si="70"/>
        <v>0</v>
      </c>
      <c r="AM44" t="str">
        <f t="shared" si="201"/>
        <v>16th</v>
      </c>
      <c r="AN44" t="str">
        <f t="shared" si="202"/>
        <v>říjen</v>
      </c>
      <c r="AO44">
        <f t="shared" si="203"/>
        <v>2017</v>
      </c>
      <c r="AP44" t="str">
        <f t="shared" si="204"/>
        <v>pondělí</v>
      </c>
      <c r="AQ44" s="3">
        <f t="shared" si="134"/>
        <v>43009</v>
      </c>
      <c r="AR44" s="5" t="str">
        <f t="shared" si="9"/>
        <v>∙</v>
      </c>
      <c r="AS44" s="5" t="str">
        <f t="shared" si="205"/>
        <v>∙</v>
      </c>
      <c r="AT44" s="5" t="str">
        <f t="shared" si="206"/>
        <v>∙</v>
      </c>
      <c r="AU44" s="5" t="str">
        <f t="shared" si="207"/>
        <v>∙</v>
      </c>
      <c r="AV44" s="5" t="str">
        <f t="shared" si="208"/>
        <v>∙</v>
      </c>
      <c r="AW44" s="5" t="str">
        <f t="shared" si="209"/>
        <v>∙</v>
      </c>
      <c r="AX44" s="5">
        <f t="shared" si="210"/>
        <v>1</v>
      </c>
      <c r="AY44" s="5">
        <f t="shared" ref="AY44:BS44" si="259">AX44+1</f>
        <v>2</v>
      </c>
      <c r="AZ44" s="5">
        <f t="shared" si="259"/>
        <v>3</v>
      </c>
      <c r="BA44" s="5">
        <f t="shared" si="259"/>
        <v>4</v>
      </c>
      <c r="BB44" s="5">
        <f t="shared" si="259"/>
        <v>5</v>
      </c>
      <c r="BC44" s="5">
        <f t="shared" si="259"/>
        <v>6</v>
      </c>
      <c r="BD44" s="5">
        <f t="shared" si="259"/>
        <v>7</v>
      </c>
      <c r="BE44" s="5">
        <f t="shared" si="259"/>
        <v>8</v>
      </c>
      <c r="BF44" s="5">
        <f t="shared" si="259"/>
        <v>9</v>
      </c>
      <c r="BG44" s="5">
        <f t="shared" si="259"/>
        <v>10</v>
      </c>
      <c r="BH44" s="5">
        <f t="shared" si="259"/>
        <v>11</v>
      </c>
      <c r="BI44" s="5">
        <f t="shared" si="259"/>
        <v>12</v>
      </c>
      <c r="BJ44" s="5">
        <f t="shared" si="259"/>
        <v>13</v>
      </c>
      <c r="BK44" s="5">
        <f t="shared" si="259"/>
        <v>14</v>
      </c>
      <c r="BL44" s="5">
        <f t="shared" si="259"/>
        <v>15</v>
      </c>
      <c r="BM44" s="5">
        <f t="shared" si="259"/>
        <v>16</v>
      </c>
      <c r="BN44" s="5">
        <f t="shared" si="259"/>
        <v>17</v>
      </c>
      <c r="BO44" s="5">
        <f t="shared" si="259"/>
        <v>18</v>
      </c>
      <c r="BP44" s="5">
        <f t="shared" si="259"/>
        <v>19</v>
      </c>
      <c r="BQ44" s="5">
        <f t="shared" si="259"/>
        <v>20</v>
      </c>
      <c r="BR44" s="5">
        <f t="shared" si="259"/>
        <v>21</v>
      </c>
      <c r="BS44" s="5">
        <f t="shared" si="259"/>
        <v>22</v>
      </c>
      <c r="BT44" s="5">
        <f t="shared" ref="BT44:CB44" si="260">IF(ISERROR(DATEVALUE(BS44+1 &amp; " "&amp;$AN44 &amp; " " &amp; $AO44)),"∙",BS44+1)</f>
        <v>23</v>
      </c>
      <c r="BU44" s="5">
        <f t="shared" si="260"/>
        <v>24</v>
      </c>
      <c r="BV44" s="5">
        <f t="shared" si="260"/>
        <v>25</v>
      </c>
      <c r="BW44" s="5">
        <f t="shared" si="260"/>
        <v>26</v>
      </c>
      <c r="BX44" s="5">
        <f t="shared" si="260"/>
        <v>27</v>
      </c>
      <c r="BY44" s="5">
        <f t="shared" si="260"/>
        <v>28</v>
      </c>
      <c r="BZ44" s="5">
        <f t="shared" si="260"/>
        <v>29</v>
      </c>
      <c r="CA44" s="5">
        <f t="shared" si="260"/>
        <v>30</v>
      </c>
      <c r="CB44" s="5">
        <f t="shared" si="260"/>
        <v>31</v>
      </c>
      <c r="CC44" s="5" t="str">
        <f t="shared" si="213"/>
        <v>listopad</v>
      </c>
      <c r="CD44" s="3">
        <f t="shared" si="214"/>
        <v>43040</v>
      </c>
      <c r="CE44" s="5" t="str">
        <f t="shared" si="22"/>
        <v>∙</v>
      </c>
      <c r="CF44" s="5" t="str">
        <f t="shared" si="215"/>
        <v>∙</v>
      </c>
      <c r="CG44" s="5">
        <f t="shared" si="216"/>
        <v>1</v>
      </c>
      <c r="CH44" s="5">
        <f t="shared" si="217"/>
        <v>2</v>
      </c>
      <c r="CI44" s="5">
        <f t="shared" si="218"/>
        <v>3</v>
      </c>
      <c r="CJ44" s="5">
        <f t="shared" si="219"/>
        <v>4</v>
      </c>
      <c r="CK44" s="5">
        <f t="shared" si="220"/>
        <v>5</v>
      </c>
      <c r="CL44" s="5">
        <f t="shared" si="74"/>
        <v>6</v>
      </c>
      <c r="CM44" s="5">
        <f t="shared" si="29"/>
        <v>7</v>
      </c>
      <c r="CN44" s="5">
        <f t="shared" si="30"/>
        <v>8</v>
      </c>
      <c r="CO44" s="5">
        <f t="shared" si="31"/>
        <v>9</v>
      </c>
      <c r="CP44" s="5">
        <f t="shared" si="32"/>
        <v>10</v>
      </c>
      <c r="CQ44" s="5">
        <f t="shared" si="33"/>
        <v>11</v>
      </c>
      <c r="CR44" s="5">
        <f t="shared" si="34"/>
        <v>12</v>
      </c>
      <c r="CS44" s="5">
        <f t="shared" si="35"/>
        <v>13</v>
      </c>
      <c r="CT44" s="5">
        <f t="shared" si="36"/>
        <v>14</v>
      </c>
      <c r="CU44" s="5">
        <f t="shared" si="37"/>
        <v>15</v>
      </c>
      <c r="CV44" s="5">
        <f t="shared" si="38"/>
        <v>16</v>
      </c>
      <c r="CW44" s="5">
        <f t="shared" si="39"/>
        <v>17</v>
      </c>
      <c r="CX44" s="5">
        <f t="shared" si="40"/>
        <v>18</v>
      </c>
      <c r="CY44" s="5">
        <f t="shared" si="41"/>
        <v>19</v>
      </c>
      <c r="CZ44" s="5">
        <f t="shared" si="42"/>
        <v>20</v>
      </c>
      <c r="DA44" s="5">
        <f t="shared" si="43"/>
        <v>21</v>
      </c>
      <c r="DB44" s="5">
        <f t="shared" si="44"/>
        <v>22</v>
      </c>
      <c r="DC44" s="5">
        <f t="shared" si="45"/>
        <v>23</v>
      </c>
      <c r="DD44" s="5">
        <f t="shared" si="46"/>
        <v>24</v>
      </c>
      <c r="DE44" s="5">
        <f t="shared" si="47"/>
        <v>25</v>
      </c>
      <c r="DF44" s="5">
        <f t="shared" si="48"/>
        <v>26</v>
      </c>
      <c r="DG44" s="5">
        <f t="shared" ref="DG44:DO44" si="261">IF(ISERROR(DATEVALUE(DF44+1 &amp; " "&amp;$CC44 &amp; " " &amp; $AO44)),"∙",DF44+1)</f>
        <v>27</v>
      </c>
      <c r="DH44" s="5">
        <f t="shared" si="261"/>
        <v>28</v>
      </c>
      <c r="DI44" s="5">
        <f t="shared" si="261"/>
        <v>29</v>
      </c>
      <c r="DJ44" s="5">
        <f t="shared" si="261"/>
        <v>30</v>
      </c>
      <c r="DK44" s="5" t="str">
        <f t="shared" si="261"/>
        <v>∙</v>
      </c>
      <c r="DL44" s="5" t="str">
        <f t="shared" si="261"/>
        <v>∙</v>
      </c>
      <c r="DM44" s="5" t="str">
        <f t="shared" si="261"/>
        <v>∙</v>
      </c>
      <c r="DN44" s="5" t="str">
        <f t="shared" si="261"/>
        <v>∙</v>
      </c>
      <c r="DO44" s="5" t="str">
        <f t="shared" si="261"/>
        <v>∙</v>
      </c>
    </row>
    <row r="45" spans="1:119" x14ac:dyDescent="0.25">
      <c r="A45" s="3">
        <f t="shared" si="76"/>
        <v>43031</v>
      </c>
      <c r="B45" s="3">
        <f t="shared" ref="B45:G45" si="262">A45+1</f>
        <v>43032</v>
      </c>
      <c r="C45" s="3">
        <f t="shared" si="262"/>
        <v>43033</v>
      </c>
      <c r="D45" s="3">
        <f t="shared" si="262"/>
        <v>43034</v>
      </c>
      <c r="E45" s="3">
        <f t="shared" si="262"/>
        <v>43035</v>
      </c>
      <c r="F45" s="3">
        <f t="shared" si="262"/>
        <v>43036</v>
      </c>
      <c r="G45" s="3">
        <f t="shared" si="262"/>
        <v>43037</v>
      </c>
      <c r="H45" s="12" t="str">
        <f t="shared" si="199"/>
        <v>23.10.2017</v>
      </c>
      <c r="I45" s="3" t="str">
        <f t="shared" si="200"/>
        <v>29.10.2017</v>
      </c>
      <c r="J45" s="3" t="str">
        <f t="shared" si="53"/>
        <v>23.10.</v>
      </c>
      <c r="K45" s="3" t="str">
        <f t="shared" si="54"/>
        <v>24.10.</v>
      </c>
      <c r="L45" s="3" t="str">
        <f t="shared" si="55"/>
        <v>25.10.</v>
      </c>
      <c r="M45" s="3" t="str">
        <f t="shared" si="56"/>
        <v>26.10.</v>
      </c>
      <c r="N45" s="3" t="str">
        <f t="shared" si="57"/>
        <v>27.10.</v>
      </c>
      <c r="O45" s="3" t="str">
        <f t="shared" si="58"/>
        <v>28.10.</v>
      </c>
      <c r="P45" s="3" t="str">
        <f t="shared" si="58"/>
        <v>29.10.</v>
      </c>
      <c r="Q45" s="3" t="str">
        <f t="shared" si="59"/>
        <v>23</v>
      </c>
      <c r="R45" s="3" t="str">
        <f t="shared" si="60"/>
        <v>24</v>
      </c>
      <c r="S45" s="3" t="str">
        <f t="shared" si="61"/>
        <v>25</v>
      </c>
      <c r="T45" s="3" t="str">
        <f t="shared" si="62"/>
        <v>26</v>
      </c>
      <c r="U45" s="3" t="str">
        <f t="shared" si="63"/>
        <v>27</v>
      </c>
      <c r="V45" s="3" t="str">
        <f t="shared" si="64"/>
        <v>28</v>
      </c>
      <c r="W45" s="3" t="str">
        <f t="shared" si="65"/>
        <v>29</v>
      </c>
      <c r="X45" s="3" t="str">
        <f>VLOOKUP(J45,svatky!$B:$C,2,FALSE)</f>
        <v>Teodor</v>
      </c>
      <c r="Y45" s="3" t="str">
        <f>VLOOKUP(K45,svatky!$B:$C,2,FALSE)</f>
        <v>Nina</v>
      </c>
      <c r="Z45" s="3" t="str">
        <f>VLOOKUP(L45,svatky!$B:$C,2,FALSE)</f>
        <v>Beáta</v>
      </c>
      <c r="AA45" s="3" t="str">
        <f>VLOOKUP(M45,svatky!$B:$C,2,FALSE)</f>
        <v>Erik</v>
      </c>
      <c r="AB45" s="3" t="str">
        <f>VLOOKUP(N45,svatky!$B:$C,2,FALSE)</f>
        <v>Šarlota / Zoe</v>
      </c>
      <c r="AC45" s="3" t="str">
        <f>VLOOKUP(O45,svatky!$B:$C,2,FALSE)</f>
        <v>Alfréd</v>
      </c>
      <c r="AD45" s="3" t="str">
        <f>VLOOKUP(P45,svatky!$B:$C,2,FALSE)</f>
        <v>Silvie / Sylva</v>
      </c>
      <c r="AE45" t="str">
        <f t="shared" si="66"/>
        <v>Říjen</v>
      </c>
      <c r="AF45">
        <v>43</v>
      </c>
      <c r="AH45" s="5" t="s">
        <v>534</v>
      </c>
      <c r="AI45" t="str">
        <f t="shared" si="67"/>
        <v>C:\\Users\\kuhn\\Mega\\_Projekty\\_Darky\\diar\\2016\\obrazky\\upravene\\bw\\bw_043a.jpg</v>
      </c>
      <c r="AJ45" t="str">
        <f t="shared" si="68"/>
        <v>C:\\Users\\kuhn\\Mega\\_Projekty\\_Darky\\diar\\2016\\obrazky\\upravene\\bw\\bw_043b.jpg</v>
      </c>
      <c r="AK45" t="str">
        <f t="shared" si="69"/>
        <v>C:\\Users\\kuhn\\Mega\\_Projekty\\_Darky\\diar\\2016\\obrazky\\upravene\\thumbnails\\043.jpg</v>
      </c>
      <c r="AL45" s="7">
        <f t="shared" si="70"/>
        <v>0</v>
      </c>
      <c r="AM45" t="str">
        <f t="shared" si="201"/>
        <v>23rd</v>
      </c>
      <c r="AN45" t="str">
        <f t="shared" si="202"/>
        <v>říjen</v>
      </c>
      <c r="AO45">
        <f t="shared" si="203"/>
        <v>2017</v>
      </c>
      <c r="AP45" t="str">
        <f t="shared" si="204"/>
        <v>pondělí</v>
      </c>
      <c r="AQ45" s="3">
        <f t="shared" si="134"/>
        <v>43009</v>
      </c>
      <c r="AR45" s="5" t="str">
        <f t="shared" si="9"/>
        <v>∙</v>
      </c>
      <c r="AS45" s="5" t="str">
        <f t="shared" si="205"/>
        <v>∙</v>
      </c>
      <c r="AT45" s="5" t="str">
        <f t="shared" si="206"/>
        <v>∙</v>
      </c>
      <c r="AU45" s="5" t="str">
        <f t="shared" si="207"/>
        <v>∙</v>
      </c>
      <c r="AV45" s="5" t="str">
        <f t="shared" si="208"/>
        <v>∙</v>
      </c>
      <c r="AW45" s="5" t="str">
        <f t="shared" si="209"/>
        <v>∙</v>
      </c>
      <c r="AX45" s="5">
        <f t="shared" si="210"/>
        <v>1</v>
      </c>
      <c r="AY45" s="5">
        <f t="shared" ref="AY45:BS45" si="263">AX45+1</f>
        <v>2</v>
      </c>
      <c r="AZ45" s="5">
        <f t="shared" si="263"/>
        <v>3</v>
      </c>
      <c r="BA45" s="5">
        <f t="shared" si="263"/>
        <v>4</v>
      </c>
      <c r="BB45" s="5">
        <f t="shared" si="263"/>
        <v>5</v>
      </c>
      <c r="BC45" s="5">
        <f t="shared" si="263"/>
        <v>6</v>
      </c>
      <c r="BD45" s="5">
        <f t="shared" si="263"/>
        <v>7</v>
      </c>
      <c r="BE45" s="5">
        <f t="shared" si="263"/>
        <v>8</v>
      </c>
      <c r="BF45" s="5">
        <f t="shared" si="263"/>
        <v>9</v>
      </c>
      <c r="BG45" s="5">
        <f t="shared" si="263"/>
        <v>10</v>
      </c>
      <c r="BH45" s="5">
        <f t="shared" si="263"/>
        <v>11</v>
      </c>
      <c r="BI45" s="5">
        <f t="shared" si="263"/>
        <v>12</v>
      </c>
      <c r="BJ45" s="5">
        <f t="shared" si="263"/>
        <v>13</v>
      </c>
      <c r="BK45" s="5">
        <f t="shared" si="263"/>
        <v>14</v>
      </c>
      <c r="BL45" s="5">
        <f t="shared" si="263"/>
        <v>15</v>
      </c>
      <c r="BM45" s="5">
        <f t="shared" si="263"/>
        <v>16</v>
      </c>
      <c r="BN45" s="5">
        <f t="shared" si="263"/>
        <v>17</v>
      </c>
      <c r="BO45" s="5">
        <f t="shared" si="263"/>
        <v>18</v>
      </c>
      <c r="BP45" s="5">
        <f t="shared" si="263"/>
        <v>19</v>
      </c>
      <c r="BQ45" s="5">
        <f t="shared" si="263"/>
        <v>20</v>
      </c>
      <c r="BR45" s="5">
        <f t="shared" si="263"/>
        <v>21</v>
      </c>
      <c r="BS45" s="5">
        <f t="shared" si="263"/>
        <v>22</v>
      </c>
      <c r="BT45" s="5">
        <f t="shared" ref="BT45:CB45" si="264">IF(ISERROR(DATEVALUE(BS45+1 &amp; " "&amp;$AN45 &amp; " " &amp; $AO45)),"∙",BS45+1)</f>
        <v>23</v>
      </c>
      <c r="BU45" s="5">
        <f t="shared" si="264"/>
        <v>24</v>
      </c>
      <c r="BV45" s="5">
        <f t="shared" si="264"/>
        <v>25</v>
      </c>
      <c r="BW45" s="5">
        <f t="shared" si="264"/>
        <v>26</v>
      </c>
      <c r="BX45" s="5">
        <f t="shared" si="264"/>
        <v>27</v>
      </c>
      <c r="BY45" s="5">
        <f t="shared" si="264"/>
        <v>28</v>
      </c>
      <c r="BZ45" s="5">
        <f t="shared" si="264"/>
        <v>29</v>
      </c>
      <c r="CA45" s="5">
        <f t="shared" si="264"/>
        <v>30</v>
      </c>
      <c r="CB45" s="5">
        <f t="shared" si="264"/>
        <v>31</v>
      </c>
      <c r="CC45" s="5" t="str">
        <f t="shared" si="213"/>
        <v>listopad</v>
      </c>
      <c r="CD45" s="3">
        <f t="shared" si="214"/>
        <v>43040</v>
      </c>
      <c r="CE45" s="5" t="str">
        <f t="shared" si="22"/>
        <v>∙</v>
      </c>
      <c r="CF45" s="5" t="str">
        <f t="shared" si="215"/>
        <v>∙</v>
      </c>
      <c r="CG45" s="5">
        <f t="shared" si="216"/>
        <v>1</v>
      </c>
      <c r="CH45" s="5">
        <f t="shared" si="217"/>
        <v>2</v>
      </c>
      <c r="CI45" s="5">
        <f t="shared" si="218"/>
        <v>3</v>
      </c>
      <c r="CJ45" s="5">
        <f t="shared" si="219"/>
        <v>4</v>
      </c>
      <c r="CK45" s="5">
        <f t="shared" si="220"/>
        <v>5</v>
      </c>
      <c r="CL45" s="5">
        <f t="shared" si="74"/>
        <v>6</v>
      </c>
      <c r="CM45" s="5">
        <f t="shared" si="29"/>
        <v>7</v>
      </c>
      <c r="CN45" s="5">
        <f t="shared" si="30"/>
        <v>8</v>
      </c>
      <c r="CO45" s="5">
        <f t="shared" si="31"/>
        <v>9</v>
      </c>
      <c r="CP45" s="5">
        <f t="shared" si="32"/>
        <v>10</v>
      </c>
      <c r="CQ45" s="5">
        <f t="shared" si="33"/>
        <v>11</v>
      </c>
      <c r="CR45" s="5">
        <f t="shared" si="34"/>
        <v>12</v>
      </c>
      <c r="CS45" s="5">
        <f t="shared" si="35"/>
        <v>13</v>
      </c>
      <c r="CT45" s="5">
        <f t="shared" si="36"/>
        <v>14</v>
      </c>
      <c r="CU45" s="5">
        <f t="shared" si="37"/>
        <v>15</v>
      </c>
      <c r="CV45" s="5">
        <f t="shared" si="38"/>
        <v>16</v>
      </c>
      <c r="CW45" s="5">
        <f t="shared" si="39"/>
        <v>17</v>
      </c>
      <c r="CX45" s="5">
        <f t="shared" si="40"/>
        <v>18</v>
      </c>
      <c r="CY45" s="5">
        <f t="shared" si="41"/>
        <v>19</v>
      </c>
      <c r="CZ45" s="5">
        <f t="shared" si="42"/>
        <v>20</v>
      </c>
      <c r="DA45" s="5">
        <f t="shared" si="43"/>
        <v>21</v>
      </c>
      <c r="DB45" s="5">
        <f t="shared" si="44"/>
        <v>22</v>
      </c>
      <c r="DC45" s="5">
        <f t="shared" si="45"/>
        <v>23</v>
      </c>
      <c r="DD45" s="5">
        <f t="shared" si="46"/>
        <v>24</v>
      </c>
      <c r="DE45" s="5">
        <f t="shared" si="47"/>
        <v>25</v>
      </c>
      <c r="DF45" s="5">
        <f t="shared" si="48"/>
        <v>26</v>
      </c>
      <c r="DG45" s="5">
        <f t="shared" ref="DG45:DO45" si="265">IF(ISERROR(DATEVALUE(DF45+1 &amp; " "&amp;$CC45 &amp; " " &amp; $AO45)),"∙",DF45+1)</f>
        <v>27</v>
      </c>
      <c r="DH45" s="5">
        <f t="shared" si="265"/>
        <v>28</v>
      </c>
      <c r="DI45" s="5">
        <f t="shared" si="265"/>
        <v>29</v>
      </c>
      <c r="DJ45" s="5">
        <f t="shared" si="265"/>
        <v>30</v>
      </c>
      <c r="DK45" s="5" t="str">
        <f t="shared" si="265"/>
        <v>∙</v>
      </c>
      <c r="DL45" s="5" t="str">
        <f t="shared" si="265"/>
        <v>∙</v>
      </c>
      <c r="DM45" s="5" t="str">
        <f t="shared" si="265"/>
        <v>∙</v>
      </c>
      <c r="DN45" s="5" t="str">
        <f t="shared" si="265"/>
        <v>∙</v>
      </c>
      <c r="DO45" s="5" t="str">
        <f t="shared" si="265"/>
        <v>∙</v>
      </c>
    </row>
    <row r="46" spans="1:119" x14ac:dyDescent="0.25">
      <c r="A46" s="3">
        <f t="shared" si="76"/>
        <v>43038</v>
      </c>
      <c r="B46" s="3">
        <f t="shared" ref="B46:G46" si="266">A46+1</f>
        <v>43039</v>
      </c>
      <c r="C46" s="3">
        <f t="shared" si="266"/>
        <v>43040</v>
      </c>
      <c r="D46" s="3">
        <f t="shared" si="266"/>
        <v>43041</v>
      </c>
      <c r="E46" s="3">
        <f t="shared" si="266"/>
        <v>43042</v>
      </c>
      <c r="F46" s="3">
        <f t="shared" si="266"/>
        <v>43043</v>
      </c>
      <c r="G46" s="3">
        <f t="shared" si="266"/>
        <v>43044</v>
      </c>
      <c r="H46" s="12" t="str">
        <f t="shared" si="199"/>
        <v>30.10.2017</v>
      </c>
      <c r="I46" s="3" t="str">
        <f t="shared" si="200"/>
        <v>5.11.2017</v>
      </c>
      <c r="J46" s="3" t="str">
        <f t="shared" si="53"/>
        <v>30.10.</v>
      </c>
      <c r="K46" s="3" t="str">
        <f t="shared" si="54"/>
        <v>31.10.</v>
      </c>
      <c r="L46" s="3" t="str">
        <f t="shared" si="55"/>
        <v>1.11.</v>
      </c>
      <c r="M46" s="3" t="str">
        <f t="shared" si="56"/>
        <v>2.11.</v>
      </c>
      <c r="N46" s="3" t="str">
        <f t="shared" si="57"/>
        <v>3.11.</v>
      </c>
      <c r="O46" s="3" t="str">
        <f t="shared" si="58"/>
        <v>4.11.</v>
      </c>
      <c r="P46" s="3" t="str">
        <f t="shared" si="58"/>
        <v>5.11.</v>
      </c>
      <c r="Q46" s="3" t="str">
        <f t="shared" si="59"/>
        <v>30</v>
      </c>
      <c r="R46" s="3" t="str">
        <f t="shared" si="60"/>
        <v>31</v>
      </c>
      <c r="S46" s="3" t="str">
        <f t="shared" si="61"/>
        <v>1</v>
      </c>
      <c r="T46" s="3" t="str">
        <f t="shared" si="62"/>
        <v>2</v>
      </c>
      <c r="U46" s="3" t="str">
        <f t="shared" si="63"/>
        <v>3</v>
      </c>
      <c r="V46" s="3" t="str">
        <f t="shared" si="64"/>
        <v>4</v>
      </c>
      <c r="W46" s="3" t="str">
        <f t="shared" si="65"/>
        <v>5</v>
      </c>
      <c r="X46" s="3" t="str">
        <f>VLOOKUP(J46,svatky!$B:$C,2,FALSE)</f>
        <v>Tadeáš</v>
      </c>
      <c r="Y46" s="3" t="str">
        <f>VLOOKUP(K46,svatky!$B:$C,2,FALSE)</f>
        <v>Štěpánka</v>
      </c>
      <c r="Z46" s="3" t="str">
        <f>VLOOKUP(L46,svatky!$B:$C,2,FALSE)</f>
        <v>Felix</v>
      </c>
      <c r="AA46" s="3" t="str">
        <f>VLOOKUP(M46,svatky!$B:$C,2,FALSE)</f>
        <v>Tobiáš / Památka zesnulých</v>
      </c>
      <c r="AB46" s="3" t="str">
        <f>VLOOKUP(N46,svatky!$B:$C,2,FALSE)</f>
        <v>Hubert</v>
      </c>
      <c r="AC46" s="3" t="str">
        <f>VLOOKUP(O46,svatky!$B:$C,2,FALSE)</f>
        <v>Karel / Karla</v>
      </c>
      <c r="AD46" s="3" t="str">
        <f>VLOOKUP(P46,svatky!$B:$C,2,FALSE)</f>
        <v>Miriam / Emerich</v>
      </c>
      <c r="AE46" t="str">
        <f t="shared" si="66"/>
        <v>Říjen</v>
      </c>
      <c r="AF46">
        <v>44</v>
      </c>
      <c r="AH46" s="5" t="s">
        <v>535</v>
      </c>
      <c r="AI46" t="str">
        <f t="shared" si="67"/>
        <v>C:\\Users\\kuhn\\Mega\\_Projekty\\_Darky\\diar\\2016\\obrazky\\upravene\\bw\\bw_044a.jpg</v>
      </c>
      <c r="AJ46" t="str">
        <f t="shared" si="68"/>
        <v>C:\\Users\\kuhn\\Mega\\_Projekty\\_Darky\\diar\\2016\\obrazky\\upravene\\bw\\bw_044b.jpg</v>
      </c>
      <c r="AK46" t="str">
        <f t="shared" si="69"/>
        <v>C:\\Users\\kuhn\\Mega\\_Projekty\\_Darky\\diar\\2016\\obrazky\\upravene\\thumbnails\\044.jpg</v>
      </c>
      <c r="AL46" s="7">
        <f t="shared" si="70"/>
        <v>1</v>
      </c>
      <c r="AM46" t="str">
        <f t="shared" si="201"/>
        <v>30th</v>
      </c>
      <c r="AN46" t="str">
        <f t="shared" si="202"/>
        <v>říjen</v>
      </c>
      <c r="AO46">
        <f t="shared" si="203"/>
        <v>2017</v>
      </c>
      <c r="AP46" t="str">
        <f t="shared" si="204"/>
        <v>pondělí</v>
      </c>
      <c r="AQ46" s="3">
        <f t="shared" si="134"/>
        <v>43009</v>
      </c>
      <c r="AR46" s="5" t="str">
        <f t="shared" si="9"/>
        <v>∙</v>
      </c>
      <c r="AS46" s="5" t="str">
        <f t="shared" si="205"/>
        <v>∙</v>
      </c>
      <c r="AT46" s="5" t="str">
        <f t="shared" si="206"/>
        <v>∙</v>
      </c>
      <c r="AU46" s="5" t="str">
        <f t="shared" si="207"/>
        <v>∙</v>
      </c>
      <c r="AV46" s="5" t="str">
        <f t="shared" si="208"/>
        <v>∙</v>
      </c>
      <c r="AW46" s="5" t="str">
        <f t="shared" si="209"/>
        <v>∙</v>
      </c>
      <c r="AX46" s="5">
        <f t="shared" si="210"/>
        <v>1</v>
      </c>
      <c r="AY46" s="5">
        <f t="shared" ref="AY46:BS46" si="267">AX46+1</f>
        <v>2</v>
      </c>
      <c r="AZ46" s="5">
        <f t="shared" si="267"/>
        <v>3</v>
      </c>
      <c r="BA46" s="5">
        <f t="shared" si="267"/>
        <v>4</v>
      </c>
      <c r="BB46" s="5">
        <f t="shared" si="267"/>
        <v>5</v>
      </c>
      <c r="BC46" s="5">
        <f t="shared" si="267"/>
        <v>6</v>
      </c>
      <c r="BD46" s="5">
        <f t="shared" si="267"/>
        <v>7</v>
      </c>
      <c r="BE46" s="5">
        <f t="shared" si="267"/>
        <v>8</v>
      </c>
      <c r="BF46" s="5">
        <f t="shared" si="267"/>
        <v>9</v>
      </c>
      <c r="BG46" s="5">
        <f t="shared" si="267"/>
        <v>10</v>
      </c>
      <c r="BH46" s="5">
        <f t="shared" si="267"/>
        <v>11</v>
      </c>
      <c r="BI46" s="5">
        <f t="shared" si="267"/>
        <v>12</v>
      </c>
      <c r="BJ46" s="5">
        <f t="shared" si="267"/>
        <v>13</v>
      </c>
      <c r="BK46" s="5">
        <f t="shared" si="267"/>
        <v>14</v>
      </c>
      <c r="BL46" s="5">
        <f t="shared" si="267"/>
        <v>15</v>
      </c>
      <c r="BM46" s="5">
        <f t="shared" si="267"/>
        <v>16</v>
      </c>
      <c r="BN46" s="5">
        <f t="shared" si="267"/>
        <v>17</v>
      </c>
      <c r="BO46" s="5">
        <f t="shared" si="267"/>
        <v>18</v>
      </c>
      <c r="BP46" s="5">
        <f t="shared" si="267"/>
        <v>19</v>
      </c>
      <c r="BQ46" s="5">
        <f t="shared" si="267"/>
        <v>20</v>
      </c>
      <c r="BR46" s="5">
        <f t="shared" si="267"/>
        <v>21</v>
      </c>
      <c r="BS46" s="5">
        <f t="shared" si="267"/>
        <v>22</v>
      </c>
      <c r="BT46" s="5">
        <f t="shared" ref="BT46:CB46" si="268">IF(ISERROR(DATEVALUE(BS46+1 &amp; " "&amp;$AN46 &amp; " " &amp; $AO46)),"∙",BS46+1)</f>
        <v>23</v>
      </c>
      <c r="BU46" s="5">
        <f t="shared" si="268"/>
        <v>24</v>
      </c>
      <c r="BV46" s="5">
        <f t="shared" si="268"/>
        <v>25</v>
      </c>
      <c r="BW46" s="5">
        <f t="shared" si="268"/>
        <v>26</v>
      </c>
      <c r="BX46" s="5">
        <f t="shared" si="268"/>
        <v>27</v>
      </c>
      <c r="BY46" s="5">
        <f t="shared" si="268"/>
        <v>28</v>
      </c>
      <c r="BZ46" s="5">
        <f t="shared" si="268"/>
        <v>29</v>
      </c>
      <c r="CA46" s="5">
        <f t="shared" si="268"/>
        <v>30</v>
      </c>
      <c r="CB46" s="5">
        <f t="shared" si="268"/>
        <v>31</v>
      </c>
      <c r="CC46" s="5" t="str">
        <f t="shared" si="213"/>
        <v>listopad</v>
      </c>
      <c r="CD46" s="3">
        <f t="shared" si="214"/>
        <v>43040</v>
      </c>
      <c r="CE46" s="5" t="str">
        <f t="shared" si="22"/>
        <v>∙</v>
      </c>
      <c r="CF46" s="5" t="str">
        <f t="shared" si="215"/>
        <v>∙</v>
      </c>
      <c r="CG46" s="5">
        <f t="shared" si="216"/>
        <v>1</v>
      </c>
      <c r="CH46" s="5">
        <f t="shared" si="217"/>
        <v>2</v>
      </c>
      <c r="CI46" s="5">
        <f t="shared" si="218"/>
        <v>3</v>
      </c>
      <c r="CJ46" s="5">
        <f t="shared" si="219"/>
        <v>4</v>
      </c>
      <c r="CK46" s="5">
        <f t="shared" si="220"/>
        <v>5</v>
      </c>
      <c r="CL46" s="5">
        <f t="shared" si="74"/>
        <v>6</v>
      </c>
      <c r="CM46" s="5">
        <f t="shared" si="29"/>
        <v>7</v>
      </c>
      <c r="CN46" s="5">
        <f t="shared" si="30"/>
        <v>8</v>
      </c>
      <c r="CO46" s="5">
        <f t="shared" si="31"/>
        <v>9</v>
      </c>
      <c r="CP46" s="5">
        <f t="shared" si="32"/>
        <v>10</v>
      </c>
      <c r="CQ46" s="5">
        <f t="shared" si="33"/>
        <v>11</v>
      </c>
      <c r="CR46" s="5">
        <f t="shared" si="34"/>
        <v>12</v>
      </c>
      <c r="CS46" s="5">
        <f t="shared" si="35"/>
        <v>13</v>
      </c>
      <c r="CT46" s="5">
        <f t="shared" si="36"/>
        <v>14</v>
      </c>
      <c r="CU46" s="5">
        <f t="shared" si="37"/>
        <v>15</v>
      </c>
      <c r="CV46" s="5">
        <f t="shared" si="38"/>
        <v>16</v>
      </c>
      <c r="CW46" s="5">
        <f t="shared" si="39"/>
        <v>17</v>
      </c>
      <c r="CX46" s="5">
        <f t="shared" si="40"/>
        <v>18</v>
      </c>
      <c r="CY46" s="5">
        <f t="shared" si="41"/>
        <v>19</v>
      </c>
      <c r="CZ46" s="5">
        <f t="shared" si="42"/>
        <v>20</v>
      </c>
      <c r="DA46" s="5">
        <f t="shared" si="43"/>
        <v>21</v>
      </c>
      <c r="DB46" s="5">
        <f t="shared" si="44"/>
        <v>22</v>
      </c>
      <c r="DC46" s="5">
        <f t="shared" si="45"/>
        <v>23</v>
      </c>
      <c r="DD46" s="5">
        <f t="shared" si="46"/>
        <v>24</v>
      </c>
      <c r="DE46" s="5">
        <f t="shared" si="47"/>
        <v>25</v>
      </c>
      <c r="DF46" s="5">
        <f t="shared" si="48"/>
        <v>26</v>
      </c>
      <c r="DG46" s="5">
        <f t="shared" ref="DG46:DO46" si="269">IF(ISERROR(DATEVALUE(DF46+1 &amp; " "&amp;$CC46 &amp; " " &amp; $AO46)),"∙",DF46+1)</f>
        <v>27</v>
      </c>
      <c r="DH46" s="5">
        <f t="shared" si="269"/>
        <v>28</v>
      </c>
      <c r="DI46" s="5">
        <f t="shared" si="269"/>
        <v>29</v>
      </c>
      <c r="DJ46" s="5">
        <f t="shared" si="269"/>
        <v>30</v>
      </c>
      <c r="DK46" s="5" t="str">
        <f t="shared" si="269"/>
        <v>∙</v>
      </c>
      <c r="DL46" s="5" t="str">
        <f t="shared" si="269"/>
        <v>∙</v>
      </c>
      <c r="DM46" s="5" t="str">
        <f t="shared" si="269"/>
        <v>∙</v>
      </c>
      <c r="DN46" s="5" t="str">
        <f t="shared" si="269"/>
        <v>∙</v>
      </c>
      <c r="DO46" s="5" t="str">
        <f t="shared" si="269"/>
        <v>∙</v>
      </c>
    </row>
    <row r="47" spans="1:119" x14ac:dyDescent="0.25">
      <c r="A47" s="3">
        <f t="shared" si="76"/>
        <v>43045</v>
      </c>
      <c r="B47" s="3">
        <f t="shared" ref="B47:G47" si="270">A47+1</f>
        <v>43046</v>
      </c>
      <c r="C47" s="3">
        <f t="shared" si="270"/>
        <v>43047</v>
      </c>
      <c r="D47" s="3">
        <f t="shared" si="270"/>
        <v>43048</v>
      </c>
      <c r="E47" s="3">
        <f t="shared" si="270"/>
        <v>43049</v>
      </c>
      <c r="F47" s="3">
        <f t="shared" si="270"/>
        <v>43050</v>
      </c>
      <c r="G47" s="3">
        <f t="shared" si="270"/>
        <v>43051</v>
      </c>
      <c r="H47" s="12" t="str">
        <f t="shared" si="199"/>
        <v>6.11.2017</v>
      </c>
      <c r="I47" s="3" t="str">
        <f t="shared" si="200"/>
        <v>12.11.2017</v>
      </c>
      <c r="J47" s="3" t="str">
        <f t="shared" si="53"/>
        <v>6.11.</v>
      </c>
      <c r="K47" s="3" t="str">
        <f t="shared" si="54"/>
        <v>7.11.</v>
      </c>
      <c r="L47" s="3" t="str">
        <f t="shared" si="55"/>
        <v>8.11.</v>
      </c>
      <c r="M47" s="3" t="str">
        <f t="shared" si="56"/>
        <v>9.11.</v>
      </c>
      <c r="N47" s="3" t="str">
        <f t="shared" si="57"/>
        <v>10.11.</v>
      </c>
      <c r="O47" s="3" t="str">
        <f t="shared" si="58"/>
        <v>11.11.</v>
      </c>
      <c r="P47" s="3" t="str">
        <f t="shared" si="58"/>
        <v>12.11.</v>
      </c>
      <c r="Q47" s="3" t="str">
        <f t="shared" si="59"/>
        <v>6</v>
      </c>
      <c r="R47" s="3" t="str">
        <f t="shared" si="60"/>
        <v>7</v>
      </c>
      <c r="S47" s="3" t="str">
        <f t="shared" si="61"/>
        <v>8</v>
      </c>
      <c r="T47" s="3" t="str">
        <f t="shared" si="62"/>
        <v>9</v>
      </c>
      <c r="U47" s="3" t="str">
        <f t="shared" si="63"/>
        <v>10</v>
      </c>
      <c r="V47" s="3" t="str">
        <f t="shared" si="64"/>
        <v>11</v>
      </c>
      <c r="W47" s="3" t="str">
        <f t="shared" si="65"/>
        <v>12</v>
      </c>
      <c r="X47" s="3" t="str">
        <f>VLOOKUP(J47,svatky!$B:$C,2,FALSE)</f>
        <v>Liběna</v>
      </c>
      <c r="Y47" s="3" t="str">
        <f>VLOOKUP(K47,svatky!$B:$C,2,FALSE)</f>
        <v>Saskie / Andělín</v>
      </c>
      <c r="Z47" s="3" t="str">
        <f>VLOOKUP(L47,svatky!$B:$C,2,FALSE)</f>
        <v>Bohumír / Bohumíra</v>
      </c>
      <c r="AA47" s="3" t="str">
        <f>VLOOKUP(M47,svatky!$B:$C,2,FALSE)</f>
        <v>Bohdan</v>
      </c>
      <c r="AB47" s="3" t="str">
        <f>VLOOKUP(N47,svatky!$B:$C,2,FALSE)</f>
        <v>Evžen</v>
      </c>
      <c r="AC47" s="3" t="str">
        <f>VLOOKUP(O47,svatky!$B:$C,2,FALSE)</f>
        <v>Martin</v>
      </c>
      <c r="AD47" s="3" t="str">
        <f>VLOOKUP(P47,svatky!$B:$C,2,FALSE)</f>
        <v>Benedikt</v>
      </c>
      <c r="AE47" t="str">
        <f t="shared" si="66"/>
        <v>Listopad</v>
      </c>
      <c r="AF47">
        <v>45</v>
      </c>
      <c r="AH47" s="5" t="s">
        <v>536</v>
      </c>
      <c r="AI47" t="str">
        <f t="shared" si="67"/>
        <v>C:\\Users\\kuhn\\Mega\\_Projekty\\_Darky\\diar\\2016\\obrazky\\upravene\\bw\\bw_045a.jpg</v>
      </c>
      <c r="AJ47" t="str">
        <f t="shared" si="68"/>
        <v>C:\\Users\\kuhn\\Mega\\_Projekty\\_Darky\\diar\\2016\\obrazky\\upravene\\bw\\bw_045b.jpg</v>
      </c>
      <c r="AK47" t="str">
        <f t="shared" si="69"/>
        <v>C:\\Users\\kuhn\\Mega\\_Projekty\\_Darky\\diar\\2016\\obrazky\\upravene\\thumbnails\\045.jpg</v>
      </c>
      <c r="AL47" s="7">
        <f t="shared" si="70"/>
        <v>0</v>
      </c>
      <c r="AM47" t="str">
        <f t="shared" si="201"/>
        <v>6th</v>
      </c>
      <c r="AN47" t="str">
        <f t="shared" si="202"/>
        <v>listopad</v>
      </c>
      <c r="AO47">
        <f t="shared" si="203"/>
        <v>2017</v>
      </c>
      <c r="AP47" t="str">
        <f t="shared" si="204"/>
        <v>pondělí</v>
      </c>
      <c r="AQ47" s="3">
        <f t="shared" si="134"/>
        <v>43040</v>
      </c>
      <c r="AR47" s="5" t="str">
        <f t="shared" si="9"/>
        <v>∙</v>
      </c>
      <c r="AS47" s="5" t="str">
        <f t="shared" si="205"/>
        <v>∙</v>
      </c>
      <c r="AT47" s="5">
        <f t="shared" si="206"/>
        <v>1</v>
      </c>
      <c r="AU47" s="5">
        <f t="shared" si="207"/>
        <v>2</v>
      </c>
      <c r="AV47" s="5">
        <f t="shared" si="208"/>
        <v>3</v>
      </c>
      <c r="AW47" s="5">
        <f t="shared" si="209"/>
        <v>4</v>
      </c>
      <c r="AX47" s="5">
        <f t="shared" si="210"/>
        <v>5</v>
      </c>
      <c r="AY47" s="5">
        <f t="shared" ref="AY47:BS47" si="271">AX47+1</f>
        <v>6</v>
      </c>
      <c r="AZ47" s="5">
        <f t="shared" si="271"/>
        <v>7</v>
      </c>
      <c r="BA47" s="5">
        <f t="shared" si="271"/>
        <v>8</v>
      </c>
      <c r="BB47" s="5">
        <f t="shared" si="271"/>
        <v>9</v>
      </c>
      <c r="BC47" s="5">
        <f t="shared" si="271"/>
        <v>10</v>
      </c>
      <c r="BD47" s="5">
        <f t="shared" si="271"/>
        <v>11</v>
      </c>
      <c r="BE47" s="5">
        <f t="shared" si="271"/>
        <v>12</v>
      </c>
      <c r="BF47" s="5">
        <f t="shared" si="271"/>
        <v>13</v>
      </c>
      <c r="BG47" s="5">
        <f t="shared" si="271"/>
        <v>14</v>
      </c>
      <c r="BH47" s="5">
        <f t="shared" si="271"/>
        <v>15</v>
      </c>
      <c r="BI47" s="5">
        <f t="shared" si="271"/>
        <v>16</v>
      </c>
      <c r="BJ47" s="5">
        <f t="shared" si="271"/>
        <v>17</v>
      </c>
      <c r="BK47" s="5">
        <f t="shared" si="271"/>
        <v>18</v>
      </c>
      <c r="BL47" s="5">
        <f t="shared" si="271"/>
        <v>19</v>
      </c>
      <c r="BM47" s="5">
        <f t="shared" si="271"/>
        <v>20</v>
      </c>
      <c r="BN47" s="5">
        <f t="shared" si="271"/>
        <v>21</v>
      </c>
      <c r="BO47" s="5">
        <f t="shared" si="271"/>
        <v>22</v>
      </c>
      <c r="BP47" s="5">
        <f t="shared" si="271"/>
        <v>23</v>
      </c>
      <c r="BQ47" s="5">
        <f t="shared" si="271"/>
        <v>24</v>
      </c>
      <c r="BR47" s="5">
        <f t="shared" si="271"/>
        <v>25</v>
      </c>
      <c r="BS47" s="5">
        <f t="shared" si="271"/>
        <v>26</v>
      </c>
      <c r="BT47" s="5">
        <f t="shared" ref="BT47:CB47" si="272">IF(ISERROR(DATEVALUE(BS47+1 &amp; " "&amp;$AN47 &amp; " " &amp; $AO47)),"∙",BS47+1)</f>
        <v>27</v>
      </c>
      <c r="BU47" s="5">
        <f t="shared" si="272"/>
        <v>28</v>
      </c>
      <c r="BV47" s="5">
        <f t="shared" si="272"/>
        <v>29</v>
      </c>
      <c r="BW47" s="5">
        <f t="shared" si="272"/>
        <v>30</v>
      </c>
      <c r="BX47" s="5" t="str">
        <f t="shared" si="272"/>
        <v>∙</v>
      </c>
      <c r="BY47" s="5" t="str">
        <f t="shared" si="272"/>
        <v>∙</v>
      </c>
      <c r="BZ47" s="5" t="str">
        <f t="shared" si="272"/>
        <v>∙</v>
      </c>
      <c r="CA47" s="5" t="str">
        <f t="shared" si="272"/>
        <v>∙</v>
      </c>
      <c r="CB47" s="5" t="str">
        <f t="shared" si="272"/>
        <v>∙</v>
      </c>
      <c r="CC47" s="5" t="str">
        <f t="shared" si="213"/>
        <v>prosinec</v>
      </c>
      <c r="CD47" s="3">
        <f t="shared" si="214"/>
        <v>43070</v>
      </c>
      <c r="CE47" s="5" t="str">
        <f t="shared" si="22"/>
        <v>∙</v>
      </c>
      <c r="CF47" s="5" t="str">
        <f t="shared" si="215"/>
        <v>∙</v>
      </c>
      <c r="CG47" s="5" t="str">
        <f t="shared" si="216"/>
        <v>∙</v>
      </c>
      <c r="CH47" s="5" t="str">
        <f t="shared" si="217"/>
        <v>∙</v>
      </c>
      <c r="CI47" s="5">
        <f t="shared" si="218"/>
        <v>1</v>
      </c>
      <c r="CJ47" s="5">
        <f t="shared" si="219"/>
        <v>2</v>
      </c>
      <c r="CK47" s="5">
        <f t="shared" si="220"/>
        <v>3</v>
      </c>
      <c r="CL47" s="5">
        <f t="shared" si="74"/>
        <v>4</v>
      </c>
      <c r="CM47" s="5">
        <f t="shared" si="29"/>
        <v>5</v>
      </c>
      <c r="CN47" s="5">
        <f t="shared" si="30"/>
        <v>6</v>
      </c>
      <c r="CO47" s="5">
        <f t="shared" si="31"/>
        <v>7</v>
      </c>
      <c r="CP47" s="5">
        <f t="shared" si="32"/>
        <v>8</v>
      </c>
      <c r="CQ47" s="5">
        <f t="shared" si="33"/>
        <v>9</v>
      </c>
      <c r="CR47" s="5">
        <f t="shared" si="34"/>
        <v>10</v>
      </c>
      <c r="CS47" s="5">
        <f t="shared" si="35"/>
        <v>11</v>
      </c>
      <c r="CT47" s="5">
        <f t="shared" si="36"/>
        <v>12</v>
      </c>
      <c r="CU47" s="5">
        <f t="shared" si="37"/>
        <v>13</v>
      </c>
      <c r="CV47" s="5">
        <f t="shared" si="38"/>
        <v>14</v>
      </c>
      <c r="CW47" s="5">
        <f t="shared" si="39"/>
        <v>15</v>
      </c>
      <c r="CX47" s="5">
        <f t="shared" si="40"/>
        <v>16</v>
      </c>
      <c r="CY47" s="5">
        <f t="shared" si="41"/>
        <v>17</v>
      </c>
      <c r="CZ47" s="5">
        <f t="shared" si="42"/>
        <v>18</v>
      </c>
      <c r="DA47" s="5">
        <f t="shared" si="43"/>
        <v>19</v>
      </c>
      <c r="DB47" s="5">
        <f t="shared" si="44"/>
        <v>20</v>
      </c>
      <c r="DC47" s="5">
        <f t="shared" si="45"/>
        <v>21</v>
      </c>
      <c r="DD47" s="5">
        <f t="shared" si="46"/>
        <v>22</v>
      </c>
      <c r="DE47" s="5">
        <f t="shared" si="47"/>
        <v>23</v>
      </c>
      <c r="DF47" s="5">
        <f t="shared" si="48"/>
        <v>24</v>
      </c>
      <c r="DG47" s="5">
        <f t="shared" ref="DG47:DO47" si="273">IF(ISERROR(DATEVALUE(DF47+1 &amp; " "&amp;$CC47 &amp; " " &amp; $AO47)),"∙",DF47+1)</f>
        <v>25</v>
      </c>
      <c r="DH47" s="5">
        <f t="shared" si="273"/>
        <v>26</v>
      </c>
      <c r="DI47" s="5">
        <f t="shared" si="273"/>
        <v>27</v>
      </c>
      <c r="DJ47" s="5">
        <f t="shared" si="273"/>
        <v>28</v>
      </c>
      <c r="DK47" s="5">
        <f t="shared" si="273"/>
        <v>29</v>
      </c>
      <c r="DL47" s="5">
        <f t="shared" si="273"/>
        <v>30</v>
      </c>
      <c r="DM47" s="5">
        <f t="shared" si="273"/>
        <v>31</v>
      </c>
      <c r="DN47" s="5" t="str">
        <f t="shared" si="273"/>
        <v>∙</v>
      </c>
      <c r="DO47" s="5" t="str">
        <f t="shared" si="273"/>
        <v>∙</v>
      </c>
    </row>
    <row r="48" spans="1:119" x14ac:dyDescent="0.25">
      <c r="A48" s="3">
        <f t="shared" si="76"/>
        <v>43052</v>
      </c>
      <c r="B48" s="3">
        <f t="shared" ref="B48:G48" si="274">A48+1</f>
        <v>43053</v>
      </c>
      <c r="C48" s="3">
        <f t="shared" si="274"/>
        <v>43054</v>
      </c>
      <c r="D48" s="3">
        <f t="shared" si="274"/>
        <v>43055</v>
      </c>
      <c r="E48" s="3">
        <f t="shared" si="274"/>
        <v>43056</v>
      </c>
      <c r="F48" s="3">
        <f t="shared" si="274"/>
        <v>43057</v>
      </c>
      <c r="G48" s="3">
        <f t="shared" si="274"/>
        <v>43058</v>
      </c>
      <c r="H48" s="12" t="str">
        <f t="shared" si="199"/>
        <v>13.11.2017</v>
      </c>
      <c r="I48" s="3" t="str">
        <f t="shared" si="200"/>
        <v>19.11.2017</v>
      </c>
      <c r="J48" s="3" t="str">
        <f t="shared" si="53"/>
        <v>13.11.</v>
      </c>
      <c r="K48" s="3" t="str">
        <f t="shared" si="54"/>
        <v>14.11.</v>
      </c>
      <c r="L48" s="3" t="str">
        <f t="shared" si="55"/>
        <v>15.11.</v>
      </c>
      <c r="M48" s="3" t="str">
        <f t="shared" si="56"/>
        <v>16.11.</v>
      </c>
      <c r="N48" s="3" t="str">
        <f t="shared" si="57"/>
        <v>17.11.</v>
      </c>
      <c r="O48" s="3" t="str">
        <f t="shared" si="58"/>
        <v>18.11.</v>
      </c>
      <c r="P48" s="3" t="str">
        <f t="shared" si="58"/>
        <v>19.11.</v>
      </c>
      <c r="Q48" s="3" t="str">
        <f t="shared" si="59"/>
        <v>13</v>
      </c>
      <c r="R48" s="3" t="str">
        <f t="shared" si="60"/>
        <v>14</v>
      </c>
      <c r="S48" s="3" t="str">
        <f t="shared" si="61"/>
        <v>15</v>
      </c>
      <c r="T48" s="3" t="str">
        <f t="shared" si="62"/>
        <v>16</v>
      </c>
      <c r="U48" s="3" t="str">
        <f t="shared" si="63"/>
        <v>17</v>
      </c>
      <c r="V48" s="3" t="str">
        <f t="shared" si="64"/>
        <v>18</v>
      </c>
      <c r="W48" s="3" t="str">
        <f t="shared" si="65"/>
        <v>19</v>
      </c>
      <c r="X48" s="3" t="str">
        <f>VLOOKUP(J48,svatky!$B:$C,2,FALSE)</f>
        <v>Tibor</v>
      </c>
      <c r="Y48" s="3" t="str">
        <f>VLOOKUP(K48,svatky!$B:$C,2,FALSE)</f>
        <v>Sáva</v>
      </c>
      <c r="Z48" s="3" t="str">
        <f>VLOOKUP(L48,svatky!$B:$C,2,FALSE)</f>
        <v>Leopold</v>
      </c>
      <c r="AA48" s="3" t="str">
        <f>VLOOKUP(M48,svatky!$B:$C,2,FALSE)</f>
        <v>Otmar</v>
      </c>
      <c r="AB48" s="3" t="str">
        <f>VLOOKUP(N48,svatky!$B:$C,2,FALSE)</f>
        <v>Mahulena / Gertruda</v>
      </c>
      <c r="AC48" s="3" t="str">
        <f>VLOOKUP(O48,svatky!$B:$C,2,FALSE)</f>
        <v>Romana</v>
      </c>
      <c r="AD48" s="3" t="str">
        <f>VLOOKUP(P48,svatky!$B:$C,2,FALSE)</f>
        <v>Alžběta</v>
      </c>
      <c r="AE48" t="str">
        <f t="shared" si="66"/>
        <v>Listopad</v>
      </c>
      <c r="AF48">
        <v>46</v>
      </c>
      <c r="AH48" s="5" t="s">
        <v>537</v>
      </c>
      <c r="AI48" t="str">
        <f t="shared" si="67"/>
        <v>C:\\Users\\kuhn\\Mega\\_Projekty\\_Darky\\diar\\2016\\obrazky\\upravene\\bw\\bw_046a.jpg</v>
      </c>
      <c r="AJ48" t="str">
        <f t="shared" si="68"/>
        <v>C:\\Users\\kuhn\\Mega\\_Projekty\\_Darky\\diar\\2016\\obrazky\\upravene\\bw\\bw_046b.jpg</v>
      </c>
      <c r="AK48" t="str">
        <f t="shared" si="69"/>
        <v>C:\\Users\\kuhn\\Mega\\_Projekty\\_Darky\\diar\\2016\\obrazky\\upravene\\thumbnails\\046.jpg</v>
      </c>
      <c r="AL48" s="7">
        <f t="shared" si="70"/>
        <v>0</v>
      </c>
      <c r="AM48" t="str">
        <f t="shared" si="201"/>
        <v>13th</v>
      </c>
      <c r="AN48" t="str">
        <f t="shared" si="202"/>
        <v>listopad</v>
      </c>
      <c r="AO48">
        <f t="shared" si="203"/>
        <v>2017</v>
      </c>
      <c r="AP48" t="str">
        <f t="shared" si="204"/>
        <v>pondělí</v>
      </c>
      <c r="AQ48" s="3">
        <f t="shared" si="134"/>
        <v>43040</v>
      </c>
      <c r="AR48" s="5" t="str">
        <f t="shared" si="9"/>
        <v>∙</v>
      </c>
      <c r="AS48" s="5" t="str">
        <f t="shared" si="205"/>
        <v>∙</v>
      </c>
      <c r="AT48" s="5">
        <f t="shared" si="206"/>
        <v>1</v>
      </c>
      <c r="AU48" s="5">
        <f t="shared" si="207"/>
        <v>2</v>
      </c>
      <c r="AV48" s="5">
        <f t="shared" si="208"/>
        <v>3</v>
      </c>
      <c r="AW48" s="5">
        <f t="shared" si="209"/>
        <v>4</v>
      </c>
      <c r="AX48" s="5">
        <f t="shared" si="210"/>
        <v>5</v>
      </c>
      <c r="AY48" s="5">
        <f t="shared" ref="AY48:BS48" si="275">AX48+1</f>
        <v>6</v>
      </c>
      <c r="AZ48" s="5">
        <f t="shared" si="275"/>
        <v>7</v>
      </c>
      <c r="BA48" s="5">
        <f t="shared" si="275"/>
        <v>8</v>
      </c>
      <c r="BB48" s="5">
        <f t="shared" si="275"/>
        <v>9</v>
      </c>
      <c r="BC48" s="5">
        <f t="shared" si="275"/>
        <v>10</v>
      </c>
      <c r="BD48" s="5">
        <f t="shared" si="275"/>
        <v>11</v>
      </c>
      <c r="BE48" s="5">
        <f t="shared" si="275"/>
        <v>12</v>
      </c>
      <c r="BF48" s="5">
        <f t="shared" si="275"/>
        <v>13</v>
      </c>
      <c r="BG48" s="5">
        <f t="shared" si="275"/>
        <v>14</v>
      </c>
      <c r="BH48" s="5">
        <f t="shared" si="275"/>
        <v>15</v>
      </c>
      <c r="BI48" s="5">
        <f t="shared" si="275"/>
        <v>16</v>
      </c>
      <c r="BJ48" s="5">
        <f t="shared" si="275"/>
        <v>17</v>
      </c>
      <c r="BK48" s="5">
        <f t="shared" si="275"/>
        <v>18</v>
      </c>
      <c r="BL48" s="5">
        <f t="shared" si="275"/>
        <v>19</v>
      </c>
      <c r="BM48" s="5">
        <f t="shared" si="275"/>
        <v>20</v>
      </c>
      <c r="BN48" s="5">
        <f t="shared" si="275"/>
        <v>21</v>
      </c>
      <c r="BO48" s="5">
        <f t="shared" si="275"/>
        <v>22</v>
      </c>
      <c r="BP48" s="5">
        <f t="shared" si="275"/>
        <v>23</v>
      </c>
      <c r="BQ48" s="5">
        <f t="shared" si="275"/>
        <v>24</v>
      </c>
      <c r="BR48" s="5">
        <f t="shared" si="275"/>
        <v>25</v>
      </c>
      <c r="BS48" s="5">
        <f t="shared" si="275"/>
        <v>26</v>
      </c>
      <c r="BT48" s="5">
        <f t="shared" ref="BT48:CB48" si="276">IF(ISERROR(DATEVALUE(BS48+1 &amp; " "&amp;$AN48 &amp; " " &amp; $AO48)),"∙",BS48+1)</f>
        <v>27</v>
      </c>
      <c r="BU48" s="5">
        <f t="shared" si="276"/>
        <v>28</v>
      </c>
      <c r="BV48" s="5">
        <f t="shared" si="276"/>
        <v>29</v>
      </c>
      <c r="BW48" s="5">
        <f t="shared" si="276"/>
        <v>30</v>
      </c>
      <c r="BX48" s="5" t="str">
        <f t="shared" si="276"/>
        <v>∙</v>
      </c>
      <c r="BY48" s="5" t="str">
        <f t="shared" si="276"/>
        <v>∙</v>
      </c>
      <c r="BZ48" s="5" t="str">
        <f t="shared" si="276"/>
        <v>∙</v>
      </c>
      <c r="CA48" s="5" t="str">
        <f t="shared" si="276"/>
        <v>∙</v>
      </c>
      <c r="CB48" s="5" t="str">
        <f t="shared" si="276"/>
        <v>∙</v>
      </c>
      <c r="CC48" s="5" t="str">
        <f t="shared" si="213"/>
        <v>prosinec</v>
      </c>
      <c r="CD48" s="3">
        <f t="shared" si="214"/>
        <v>43070</v>
      </c>
      <c r="CE48" s="5" t="str">
        <f t="shared" si="22"/>
        <v>∙</v>
      </c>
      <c r="CF48" s="5" t="str">
        <f t="shared" si="215"/>
        <v>∙</v>
      </c>
      <c r="CG48" s="5" t="str">
        <f t="shared" si="216"/>
        <v>∙</v>
      </c>
      <c r="CH48" s="5" t="str">
        <f t="shared" si="217"/>
        <v>∙</v>
      </c>
      <c r="CI48" s="5">
        <f t="shared" si="218"/>
        <v>1</v>
      </c>
      <c r="CJ48" s="5">
        <f t="shared" si="219"/>
        <v>2</v>
      </c>
      <c r="CK48" s="5">
        <f t="shared" si="220"/>
        <v>3</v>
      </c>
      <c r="CL48" s="5">
        <f t="shared" si="74"/>
        <v>4</v>
      </c>
      <c r="CM48" s="5">
        <f t="shared" si="29"/>
        <v>5</v>
      </c>
      <c r="CN48" s="5">
        <f t="shared" si="30"/>
        <v>6</v>
      </c>
      <c r="CO48" s="5">
        <f t="shared" si="31"/>
        <v>7</v>
      </c>
      <c r="CP48" s="5">
        <f t="shared" si="32"/>
        <v>8</v>
      </c>
      <c r="CQ48" s="5">
        <f t="shared" si="33"/>
        <v>9</v>
      </c>
      <c r="CR48" s="5">
        <f t="shared" si="34"/>
        <v>10</v>
      </c>
      <c r="CS48" s="5">
        <f t="shared" si="35"/>
        <v>11</v>
      </c>
      <c r="CT48" s="5">
        <f t="shared" si="36"/>
        <v>12</v>
      </c>
      <c r="CU48" s="5">
        <f t="shared" si="37"/>
        <v>13</v>
      </c>
      <c r="CV48" s="5">
        <f t="shared" si="38"/>
        <v>14</v>
      </c>
      <c r="CW48" s="5">
        <f t="shared" si="39"/>
        <v>15</v>
      </c>
      <c r="CX48" s="5">
        <f t="shared" si="40"/>
        <v>16</v>
      </c>
      <c r="CY48" s="5">
        <f t="shared" si="41"/>
        <v>17</v>
      </c>
      <c r="CZ48" s="5">
        <f t="shared" si="42"/>
        <v>18</v>
      </c>
      <c r="DA48" s="5">
        <f t="shared" si="43"/>
        <v>19</v>
      </c>
      <c r="DB48" s="5">
        <f t="shared" si="44"/>
        <v>20</v>
      </c>
      <c r="DC48" s="5">
        <f t="shared" si="45"/>
        <v>21</v>
      </c>
      <c r="DD48" s="5">
        <f t="shared" si="46"/>
        <v>22</v>
      </c>
      <c r="DE48" s="5">
        <f t="shared" si="47"/>
        <v>23</v>
      </c>
      <c r="DF48" s="5">
        <f t="shared" si="48"/>
        <v>24</v>
      </c>
      <c r="DG48" s="5">
        <f t="shared" ref="DG48:DO48" si="277">IF(ISERROR(DATEVALUE(DF48+1 &amp; " "&amp;$CC48 &amp; " " &amp; $AO48)),"∙",DF48+1)</f>
        <v>25</v>
      </c>
      <c r="DH48" s="5">
        <f t="shared" si="277"/>
        <v>26</v>
      </c>
      <c r="DI48" s="5">
        <f t="shared" si="277"/>
        <v>27</v>
      </c>
      <c r="DJ48" s="5">
        <f t="shared" si="277"/>
        <v>28</v>
      </c>
      <c r="DK48" s="5">
        <f t="shared" si="277"/>
        <v>29</v>
      </c>
      <c r="DL48" s="5">
        <f t="shared" si="277"/>
        <v>30</v>
      </c>
      <c r="DM48" s="5">
        <f t="shared" si="277"/>
        <v>31</v>
      </c>
      <c r="DN48" s="5" t="str">
        <f t="shared" si="277"/>
        <v>∙</v>
      </c>
      <c r="DO48" s="5" t="str">
        <f t="shared" si="277"/>
        <v>∙</v>
      </c>
    </row>
    <row r="49" spans="1:119" x14ac:dyDescent="0.25">
      <c r="A49" s="3">
        <f t="shared" si="76"/>
        <v>43059</v>
      </c>
      <c r="B49" s="3">
        <f t="shared" ref="B49:G49" si="278">A49+1</f>
        <v>43060</v>
      </c>
      <c r="C49" s="3">
        <f t="shared" si="278"/>
        <v>43061</v>
      </c>
      <c r="D49" s="3">
        <f t="shared" si="278"/>
        <v>43062</v>
      </c>
      <c r="E49" s="3">
        <f t="shared" si="278"/>
        <v>43063</v>
      </c>
      <c r="F49" s="3">
        <f t="shared" si="278"/>
        <v>43064</v>
      </c>
      <c r="G49" s="3">
        <f t="shared" si="278"/>
        <v>43065</v>
      </c>
      <c r="H49" s="12" t="str">
        <f t="shared" si="199"/>
        <v>20.11.2017</v>
      </c>
      <c r="I49" s="3" t="str">
        <f t="shared" si="200"/>
        <v>26.11.2017</v>
      </c>
      <c r="J49" s="3" t="str">
        <f t="shared" si="53"/>
        <v>20.11.</v>
      </c>
      <c r="K49" s="3" t="str">
        <f t="shared" si="54"/>
        <v>21.11.</v>
      </c>
      <c r="L49" s="3" t="str">
        <f t="shared" si="55"/>
        <v>22.11.</v>
      </c>
      <c r="M49" s="3" t="str">
        <f t="shared" si="56"/>
        <v>23.11.</v>
      </c>
      <c r="N49" s="3" t="str">
        <f t="shared" si="57"/>
        <v>24.11.</v>
      </c>
      <c r="O49" s="3" t="str">
        <f t="shared" si="58"/>
        <v>25.11.</v>
      </c>
      <c r="P49" s="3" t="str">
        <f t="shared" si="58"/>
        <v>26.11.</v>
      </c>
      <c r="Q49" s="3" t="str">
        <f t="shared" si="59"/>
        <v>20</v>
      </c>
      <c r="R49" s="3" t="str">
        <f t="shared" si="60"/>
        <v>21</v>
      </c>
      <c r="S49" s="3" t="str">
        <f t="shared" si="61"/>
        <v>22</v>
      </c>
      <c r="T49" s="3" t="str">
        <f t="shared" si="62"/>
        <v>23</v>
      </c>
      <c r="U49" s="3" t="str">
        <f t="shared" si="63"/>
        <v>24</v>
      </c>
      <c r="V49" s="3" t="str">
        <f t="shared" si="64"/>
        <v>25</v>
      </c>
      <c r="W49" s="3" t="str">
        <f t="shared" si="65"/>
        <v>26</v>
      </c>
      <c r="X49" s="3" t="str">
        <f>VLOOKUP(J49,svatky!$B:$C,2,FALSE)</f>
        <v>Nikola / Nikol / Nikolas</v>
      </c>
      <c r="Y49" s="3" t="str">
        <f>VLOOKUP(K49,svatky!$B:$C,2,FALSE)</f>
        <v>Albert</v>
      </c>
      <c r="Z49" s="3" t="str">
        <f>VLOOKUP(L49,svatky!$B:$C,2,FALSE)</f>
        <v>Cecílie</v>
      </c>
      <c r="AA49" s="3" t="str">
        <f>VLOOKUP(M49,svatky!$B:$C,2,FALSE)</f>
        <v>Klement</v>
      </c>
      <c r="AB49" s="3" t="str">
        <f>VLOOKUP(N49,svatky!$B:$C,2,FALSE)</f>
        <v>Emílie</v>
      </c>
      <c r="AC49" s="3" t="str">
        <f>VLOOKUP(O49,svatky!$B:$C,2,FALSE)</f>
        <v>Kateřina</v>
      </c>
      <c r="AD49" s="3" t="str">
        <f>VLOOKUP(P49,svatky!$B:$C,2,FALSE)</f>
        <v>Artur</v>
      </c>
      <c r="AE49" t="str">
        <f t="shared" si="66"/>
        <v>Listopad</v>
      </c>
      <c r="AF49">
        <v>47</v>
      </c>
      <c r="AH49" s="5" t="s">
        <v>538</v>
      </c>
      <c r="AI49" t="str">
        <f t="shared" si="67"/>
        <v>C:\\Users\\kuhn\\Mega\\_Projekty\\_Darky\\diar\\2016\\obrazky\\upravene\\bw\\bw_047a.jpg</v>
      </c>
      <c r="AJ49" t="str">
        <f t="shared" si="68"/>
        <v>C:\\Users\\kuhn\\Mega\\_Projekty\\_Darky\\diar\\2016\\obrazky\\upravene\\bw\\bw_047b.jpg</v>
      </c>
      <c r="AK49" t="str">
        <f t="shared" si="69"/>
        <v>C:\\Users\\kuhn\\Mega\\_Projekty\\_Darky\\diar\\2016\\obrazky\\upravene\\thumbnails\\047.jpg</v>
      </c>
      <c r="AL49" s="7">
        <f t="shared" si="70"/>
        <v>0</v>
      </c>
      <c r="AM49" t="str">
        <f t="shared" si="201"/>
        <v>20th</v>
      </c>
      <c r="AN49" t="str">
        <f t="shared" si="202"/>
        <v>listopad</v>
      </c>
      <c r="AO49">
        <f t="shared" si="203"/>
        <v>2017</v>
      </c>
      <c r="AP49" t="str">
        <f t="shared" si="204"/>
        <v>pondělí</v>
      </c>
      <c r="AQ49" s="3">
        <f t="shared" si="134"/>
        <v>43040</v>
      </c>
      <c r="AR49" s="5" t="str">
        <f t="shared" si="9"/>
        <v>∙</v>
      </c>
      <c r="AS49" s="5" t="str">
        <f t="shared" si="205"/>
        <v>∙</v>
      </c>
      <c r="AT49" s="5">
        <f t="shared" si="206"/>
        <v>1</v>
      </c>
      <c r="AU49" s="5">
        <f t="shared" si="207"/>
        <v>2</v>
      </c>
      <c r="AV49" s="5">
        <f t="shared" si="208"/>
        <v>3</v>
      </c>
      <c r="AW49" s="5">
        <f t="shared" si="209"/>
        <v>4</v>
      </c>
      <c r="AX49" s="5">
        <f t="shared" si="210"/>
        <v>5</v>
      </c>
      <c r="AY49" s="5">
        <f t="shared" ref="AY49:BS49" si="279">AX49+1</f>
        <v>6</v>
      </c>
      <c r="AZ49" s="5">
        <f t="shared" si="279"/>
        <v>7</v>
      </c>
      <c r="BA49" s="5">
        <f t="shared" si="279"/>
        <v>8</v>
      </c>
      <c r="BB49" s="5">
        <f t="shared" si="279"/>
        <v>9</v>
      </c>
      <c r="BC49" s="5">
        <f t="shared" si="279"/>
        <v>10</v>
      </c>
      <c r="BD49" s="5">
        <f t="shared" si="279"/>
        <v>11</v>
      </c>
      <c r="BE49" s="5">
        <f t="shared" si="279"/>
        <v>12</v>
      </c>
      <c r="BF49" s="5">
        <f t="shared" si="279"/>
        <v>13</v>
      </c>
      <c r="BG49" s="5">
        <f t="shared" si="279"/>
        <v>14</v>
      </c>
      <c r="BH49" s="5">
        <f t="shared" si="279"/>
        <v>15</v>
      </c>
      <c r="BI49" s="5">
        <f t="shared" si="279"/>
        <v>16</v>
      </c>
      <c r="BJ49" s="5">
        <f t="shared" si="279"/>
        <v>17</v>
      </c>
      <c r="BK49" s="5">
        <f t="shared" si="279"/>
        <v>18</v>
      </c>
      <c r="BL49" s="5">
        <f t="shared" si="279"/>
        <v>19</v>
      </c>
      <c r="BM49" s="5">
        <f t="shared" si="279"/>
        <v>20</v>
      </c>
      <c r="BN49" s="5">
        <f t="shared" si="279"/>
        <v>21</v>
      </c>
      <c r="BO49" s="5">
        <f t="shared" si="279"/>
        <v>22</v>
      </c>
      <c r="BP49" s="5">
        <f t="shared" si="279"/>
        <v>23</v>
      </c>
      <c r="BQ49" s="5">
        <f t="shared" si="279"/>
        <v>24</v>
      </c>
      <c r="BR49" s="5">
        <f t="shared" si="279"/>
        <v>25</v>
      </c>
      <c r="BS49" s="5">
        <f t="shared" si="279"/>
        <v>26</v>
      </c>
      <c r="BT49" s="5">
        <f t="shared" ref="BT49:CB49" si="280">IF(ISERROR(DATEVALUE(BS49+1 &amp; " "&amp;$AN49 &amp; " " &amp; $AO49)),"∙",BS49+1)</f>
        <v>27</v>
      </c>
      <c r="BU49" s="5">
        <f t="shared" si="280"/>
        <v>28</v>
      </c>
      <c r="BV49" s="5">
        <f t="shared" si="280"/>
        <v>29</v>
      </c>
      <c r="BW49" s="5">
        <f t="shared" si="280"/>
        <v>30</v>
      </c>
      <c r="BX49" s="5" t="str">
        <f t="shared" si="280"/>
        <v>∙</v>
      </c>
      <c r="BY49" s="5" t="str">
        <f t="shared" si="280"/>
        <v>∙</v>
      </c>
      <c r="BZ49" s="5" t="str">
        <f t="shared" si="280"/>
        <v>∙</v>
      </c>
      <c r="CA49" s="5" t="str">
        <f t="shared" si="280"/>
        <v>∙</v>
      </c>
      <c r="CB49" s="5" t="str">
        <f t="shared" si="280"/>
        <v>∙</v>
      </c>
      <c r="CC49" s="5" t="str">
        <f t="shared" si="213"/>
        <v>prosinec</v>
      </c>
      <c r="CD49" s="3">
        <f t="shared" si="214"/>
        <v>43070</v>
      </c>
      <c r="CE49" s="5" t="str">
        <f t="shared" si="22"/>
        <v>∙</v>
      </c>
      <c r="CF49" s="5" t="str">
        <f t="shared" si="215"/>
        <v>∙</v>
      </c>
      <c r="CG49" s="5" t="str">
        <f t="shared" si="216"/>
        <v>∙</v>
      </c>
      <c r="CH49" s="5" t="str">
        <f t="shared" si="217"/>
        <v>∙</v>
      </c>
      <c r="CI49" s="5">
        <f t="shared" si="218"/>
        <v>1</v>
      </c>
      <c r="CJ49" s="5">
        <f t="shared" si="219"/>
        <v>2</v>
      </c>
      <c r="CK49" s="5">
        <f t="shared" si="220"/>
        <v>3</v>
      </c>
      <c r="CL49" s="5">
        <f t="shared" si="74"/>
        <v>4</v>
      </c>
      <c r="CM49" s="5">
        <f t="shared" si="29"/>
        <v>5</v>
      </c>
      <c r="CN49" s="5">
        <f t="shared" si="30"/>
        <v>6</v>
      </c>
      <c r="CO49" s="5">
        <f t="shared" si="31"/>
        <v>7</v>
      </c>
      <c r="CP49" s="5">
        <f t="shared" si="32"/>
        <v>8</v>
      </c>
      <c r="CQ49" s="5">
        <f t="shared" si="33"/>
        <v>9</v>
      </c>
      <c r="CR49" s="5">
        <f t="shared" si="34"/>
        <v>10</v>
      </c>
      <c r="CS49" s="5">
        <f t="shared" si="35"/>
        <v>11</v>
      </c>
      <c r="CT49" s="5">
        <f t="shared" si="36"/>
        <v>12</v>
      </c>
      <c r="CU49" s="5">
        <f t="shared" si="37"/>
        <v>13</v>
      </c>
      <c r="CV49" s="5">
        <f t="shared" si="38"/>
        <v>14</v>
      </c>
      <c r="CW49" s="5">
        <f t="shared" si="39"/>
        <v>15</v>
      </c>
      <c r="CX49" s="5">
        <f t="shared" si="40"/>
        <v>16</v>
      </c>
      <c r="CY49" s="5">
        <f t="shared" si="41"/>
        <v>17</v>
      </c>
      <c r="CZ49" s="5">
        <f t="shared" si="42"/>
        <v>18</v>
      </c>
      <c r="DA49" s="5">
        <f t="shared" si="43"/>
        <v>19</v>
      </c>
      <c r="DB49" s="5">
        <f t="shared" si="44"/>
        <v>20</v>
      </c>
      <c r="DC49" s="5">
        <f t="shared" si="45"/>
        <v>21</v>
      </c>
      <c r="DD49" s="5">
        <f t="shared" si="46"/>
        <v>22</v>
      </c>
      <c r="DE49" s="5">
        <f t="shared" si="47"/>
        <v>23</v>
      </c>
      <c r="DF49" s="5">
        <f t="shared" si="48"/>
        <v>24</v>
      </c>
      <c r="DG49" s="5">
        <f t="shared" ref="DG49:DO49" si="281">IF(ISERROR(DATEVALUE(DF49+1 &amp; " "&amp;$CC49 &amp; " " &amp; $AO49)),"∙",DF49+1)</f>
        <v>25</v>
      </c>
      <c r="DH49" s="5">
        <f t="shared" si="281"/>
        <v>26</v>
      </c>
      <c r="DI49" s="5">
        <f t="shared" si="281"/>
        <v>27</v>
      </c>
      <c r="DJ49" s="5">
        <f t="shared" si="281"/>
        <v>28</v>
      </c>
      <c r="DK49" s="5">
        <f t="shared" si="281"/>
        <v>29</v>
      </c>
      <c r="DL49" s="5">
        <f t="shared" si="281"/>
        <v>30</v>
      </c>
      <c r="DM49" s="5">
        <f t="shared" si="281"/>
        <v>31</v>
      </c>
      <c r="DN49" s="5" t="str">
        <f t="shared" si="281"/>
        <v>∙</v>
      </c>
      <c r="DO49" s="5" t="str">
        <f t="shared" si="281"/>
        <v>∙</v>
      </c>
    </row>
    <row r="50" spans="1:119" x14ac:dyDescent="0.25">
      <c r="A50" s="3">
        <f t="shared" si="76"/>
        <v>43066</v>
      </c>
      <c r="B50" s="3">
        <f t="shared" ref="B50:G50" si="282">A50+1</f>
        <v>43067</v>
      </c>
      <c r="C50" s="3">
        <f t="shared" si="282"/>
        <v>43068</v>
      </c>
      <c r="D50" s="3">
        <f t="shared" si="282"/>
        <v>43069</v>
      </c>
      <c r="E50" s="3">
        <f t="shared" si="282"/>
        <v>43070</v>
      </c>
      <c r="F50" s="3">
        <f t="shared" si="282"/>
        <v>43071</v>
      </c>
      <c r="G50" s="3">
        <f t="shared" si="282"/>
        <v>43072</v>
      </c>
      <c r="H50" s="12" t="str">
        <f t="shared" si="199"/>
        <v>27.11.2017</v>
      </c>
      <c r="I50" s="3" t="str">
        <f t="shared" si="200"/>
        <v>3.12.2017</v>
      </c>
      <c r="J50" s="3" t="str">
        <f t="shared" si="53"/>
        <v>27.11.</v>
      </c>
      <c r="K50" s="3" t="str">
        <f t="shared" si="54"/>
        <v>28.11.</v>
      </c>
      <c r="L50" s="3" t="str">
        <f t="shared" si="55"/>
        <v>29.11.</v>
      </c>
      <c r="M50" s="3" t="str">
        <f t="shared" si="56"/>
        <v>30.11.</v>
      </c>
      <c r="N50" s="3" t="str">
        <f t="shared" si="57"/>
        <v>1.12.</v>
      </c>
      <c r="O50" s="3" t="str">
        <f t="shared" si="58"/>
        <v>2.12.</v>
      </c>
      <c r="P50" s="3" t="str">
        <f t="shared" si="58"/>
        <v>3.12.</v>
      </c>
      <c r="Q50" s="3" t="str">
        <f t="shared" si="59"/>
        <v>27</v>
      </c>
      <c r="R50" s="3" t="str">
        <f t="shared" si="60"/>
        <v>28</v>
      </c>
      <c r="S50" s="3" t="str">
        <f t="shared" si="61"/>
        <v>29</v>
      </c>
      <c r="T50" s="3" t="str">
        <f t="shared" si="62"/>
        <v>30</v>
      </c>
      <c r="U50" s="3" t="str">
        <f t="shared" si="63"/>
        <v>1</v>
      </c>
      <c r="V50" s="3" t="str">
        <f t="shared" si="64"/>
        <v>2</v>
      </c>
      <c r="W50" s="3" t="str">
        <f t="shared" si="65"/>
        <v>3</v>
      </c>
      <c r="X50" s="3" t="str">
        <f>VLOOKUP(J50,svatky!$B:$C,2,FALSE)</f>
        <v>Xenie / Oxana</v>
      </c>
      <c r="Y50" s="3" t="str">
        <f>VLOOKUP(K50,svatky!$B:$C,2,FALSE)</f>
        <v>René</v>
      </c>
      <c r="Z50" s="3" t="str">
        <f>VLOOKUP(L50,svatky!$B:$C,2,FALSE)</f>
        <v>Zina</v>
      </c>
      <c r="AA50" s="3" t="str">
        <f>VLOOKUP(M50,svatky!$B:$C,2,FALSE)</f>
        <v>Ondřej</v>
      </c>
      <c r="AB50" s="3" t="str">
        <f>VLOOKUP(N50,svatky!$B:$C,2,FALSE)</f>
        <v>Iva</v>
      </c>
      <c r="AC50" s="3" t="str">
        <f>VLOOKUP(O50,svatky!$B:$C,2,FALSE)</f>
        <v>Blanka</v>
      </c>
      <c r="AD50" s="3" t="str">
        <f>VLOOKUP(P50,svatky!$B:$C,2,FALSE)</f>
        <v>Svatoslav / Svatoslava</v>
      </c>
      <c r="AE50" t="str">
        <f t="shared" si="66"/>
        <v>Listopad</v>
      </c>
      <c r="AF50">
        <v>48</v>
      </c>
      <c r="AH50" s="5" t="s">
        <v>539</v>
      </c>
      <c r="AI50" t="str">
        <f t="shared" si="67"/>
        <v>C:\\Users\\kuhn\\Mega\\_Projekty\\_Darky\\diar\\2016\\obrazky\\upravene\\bw\\bw_048a.jpg</v>
      </c>
      <c r="AJ50" t="str">
        <f t="shared" si="68"/>
        <v>C:\\Users\\kuhn\\Mega\\_Projekty\\_Darky\\diar\\2016\\obrazky\\upravene\\bw\\bw_048b.jpg</v>
      </c>
      <c r="AK50" t="str">
        <f t="shared" si="69"/>
        <v>C:\\Users\\kuhn\\Mega\\_Projekty\\_Darky\\diar\\2016\\obrazky\\upravene\\thumbnails\\048.jpg</v>
      </c>
      <c r="AL50" s="7">
        <f t="shared" si="70"/>
        <v>1</v>
      </c>
      <c r="AM50" t="str">
        <f t="shared" si="201"/>
        <v>27th</v>
      </c>
      <c r="AN50" t="str">
        <f t="shared" si="202"/>
        <v>listopad</v>
      </c>
      <c r="AO50">
        <f t="shared" si="203"/>
        <v>2017</v>
      </c>
      <c r="AP50" t="str">
        <f t="shared" si="204"/>
        <v>pondělí</v>
      </c>
      <c r="AQ50" s="3">
        <f t="shared" si="134"/>
        <v>43040</v>
      </c>
      <c r="AR50" s="5" t="str">
        <f t="shared" si="9"/>
        <v>∙</v>
      </c>
      <c r="AS50" s="5" t="str">
        <f t="shared" si="205"/>
        <v>∙</v>
      </c>
      <c r="AT50" s="5">
        <f t="shared" si="206"/>
        <v>1</v>
      </c>
      <c r="AU50" s="5">
        <f t="shared" si="207"/>
        <v>2</v>
      </c>
      <c r="AV50" s="5">
        <f t="shared" si="208"/>
        <v>3</v>
      </c>
      <c r="AW50" s="5">
        <f t="shared" si="209"/>
        <v>4</v>
      </c>
      <c r="AX50" s="5">
        <f t="shared" si="210"/>
        <v>5</v>
      </c>
      <c r="AY50" s="5">
        <f t="shared" ref="AY50:BS50" si="283">AX50+1</f>
        <v>6</v>
      </c>
      <c r="AZ50" s="5">
        <f t="shared" si="283"/>
        <v>7</v>
      </c>
      <c r="BA50" s="5">
        <f t="shared" si="283"/>
        <v>8</v>
      </c>
      <c r="BB50" s="5">
        <f t="shared" si="283"/>
        <v>9</v>
      </c>
      <c r="BC50" s="5">
        <f t="shared" si="283"/>
        <v>10</v>
      </c>
      <c r="BD50" s="5">
        <f t="shared" si="283"/>
        <v>11</v>
      </c>
      <c r="BE50" s="5">
        <f t="shared" si="283"/>
        <v>12</v>
      </c>
      <c r="BF50" s="5">
        <f t="shared" si="283"/>
        <v>13</v>
      </c>
      <c r="BG50" s="5">
        <f t="shared" si="283"/>
        <v>14</v>
      </c>
      <c r="BH50" s="5">
        <f t="shared" si="283"/>
        <v>15</v>
      </c>
      <c r="BI50" s="5">
        <f t="shared" si="283"/>
        <v>16</v>
      </c>
      <c r="BJ50" s="5">
        <f t="shared" si="283"/>
        <v>17</v>
      </c>
      <c r="BK50" s="5">
        <f t="shared" si="283"/>
        <v>18</v>
      </c>
      <c r="BL50" s="5">
        <f t="shared" si="283"/>
        <v>19</v>
      </c>
      <c r="BM50" s="5">
        <f t="shared" si="283"/>
        <v>20</v>
      </c>
      <c r="BN50" s="5">
        <f t="shared" si="283"/>
        <v>21</v>
      </c>
      <c r="BO50" s="5">
        <f t="shared" si="283"/>
        <v>22</v>
      </c>
      <c r="BP50" s="5">
        <f t="shared" si="283"/>
        <v>23</v>
      </c>
      <c r="BQ50" s="5">
        <f t="shared" si="283"/>
        <v>24</v>
      </c>
      <c r="BR50" s="5">
        <f t="shared" si="283"/>
        <v>25</v>
      </c>
      <c r="BS50" s="5">
        <f t="shared" si="283"/>
        <v>26</v>
      </c>
      <c r="BT50" s="5">
        <f t="shared" ref="BT50:CB50" si="284">IF(ISERROR(DATEVALUE(BS50+1 &amp; " "&amp;$AN50 &amp; " " &amp; $AO50)),"∙",BS50+1)</f>
        <v>27</v>
      </c>
      <c r="BU50" s="5">
        <f t="shared" si="284"/>
        <v>28</v>
      </c>
      <c r="BV50" s="5">
        <f t="shared" si="284"/>
        <v>29</v>
      </c>
      <c r="BW50" s="5">
        <f t="shared" si="284"/>
        <v>30</v>
      </c>
      <c r="BX50" s="5" t="str">
        <f t="shared" si="284"/>
        <v>∙</v>
      </c>
      <c r="BY50" s="5" t="str">
        <f t="shared" si="284"/>
        <v>∙</v>
      </c>
      <c r="BZ50" s="5" t="str">
        <f t="shared" si="284"/>
        <v>∙</v>
      </c>
      <c r="CA50" s="5" t="str">
        <f t="shared" si="284"/>
        <v>∙</v>
      </c>
      <c r="CB50" s="5" t="str">
        <f t="shared" si="284"/>
        <v>∙</v>
      </c>
      <c r="CC50" s="5" t="str">
        <f t="shared" si="213"/>
        <v>prosinec</v>
      </c>
      <c r="CD50" s="3">
        <f t="shared" si="214"/>
        <v>43070</v>
      </c>
      <c r="CE50" s="5" t="str">
        <f t="shared" si="22"/>
        <v>∙</v>
      </c>
      <c r="CF50" s="5" t="str">
        <f t="shared" si="215"/>
        <v>∙</v>
      </c>
      <c r="CG50" s="5" t="str">
        <f t="shared" si="216"/>
        <v>∙</v>
      </c>
      <c r="CH50" s="5" t="str">
        <f t="shared" si="217"/>
        <v>∙</v>
      </c>
      <c r="CI50" s="5">
        <f t="shared" si="218"/>
        <v>1</v>
      </c>
      <c r="CJ50" s="5">
        <f t="shared" si="219"/>
        <v>2</v>
      </c>
      <c r="CK50" s="5">
        <f t="shared" si="220"/>
        <v>3</v>
      </c>
      <c r="CL50" s="5">
        <f t="shared" si="74"/>
        <v>4</v>
      </c>
      <c r="CM50" s="5">
        <f t="shared" si="29"/>
        <v>5</v>
      </c>
      <c r="CN50" s="5">
        <f t="shared" si="30"/>
        <v>6</v>
      </c>
      <c r="CO50" s="5">
        <f t="shared" si="31"/>
        <v>7</v>
      </c>
      <c r="CP50" s="5">
        <f t="shared" si="32"/>
        <v>8</v>
      </c>
      <c r="CQ50" s="5">
        <f t="shared" si="33"/>
        <v>9</v>
      </c>
      <c r="CR50" s="5">
        <f t="shared" si="34"/>
        <v>10</v>
      </c>
      <c r="CS50" s="5">
        <f t="shared" si="35"/>
        <v>11</v>
      </c>
      <c r="CT50" s="5">
        <f t="shared" si="36"/>
        <v>12</v>
      </c>
      <c r="CU50" s="5">
        <f t="shared" si="37"/>
        <v>13</v>
      </c>
      <c r="CV50" s="5">
        <f t="shared" si="38"/>
        <v>14</v>
      </c>
      <c r="CW50" s="5">
        <f t="shared" si="39"/>
        <v>15</v>
      </c>
      <c r="CX50" s="5">
        <f t="shared" si="40"/>
        <v>16</v>
      </c>
      <c r="CY50" s="5">
        <f t="shared" si="41"/>
        <v>17</v>
      </c>
      <c r="CZ50" s="5">
        <f t="shared" si="42"/>
        <v>18</v>
      </c>
      <c r="DA50" s="5">
        <f t="shared" si="43"/>
        <v>19</v>
      </c>
      <c r="DB50" s="5">
        <f t="shared" si="44"/>
        <v>20</v>
      </c>
      <c r="DC50" s="5">
        <f t="shared" si="45"/>
        <v>21</v>
      </c>
      <c r="DD50" s="5">
        <f t="shared" si="46"/>
        <v>22</v>
      </c>
      <c r="DE50" s="5">
        <f t="shared" si="47"/>
        <v>23</v>
      </c>
      <c r="DF50" s="5">
        <f t="shared" si="48"/>
        <v>24</v>
      </c>
      <c r="DG50" s="5">
        <f t="shared" ref="DG50:DO50" si="285">IF(ISERROR(DATEVALUE(DF50+1 &amp; " "&amp;$CC50 &amp; " " &amp; $AO50)),"∙",DF50+1)</f>
        <v>25</v>
      </c>
      <c r="DH50" s="5">
        <f t="shared" si="285"/>
        <v>26</v>
      </c>
      <c r="DI50" s="5">
        <f t="shared" si="285"/>
        <v>27</v>
      </c>
      <c r="DJ50" s="5">
        <f t="shared" si="285"/>
        <v>28</v>
      </c>
      <c r="DK50" s="5">
        <f t="shared" si="285"/>
        <v>29</v>
      </c>
      <c r="DL50" s="5">
        <f t="shared" si="285"/>
        <v>30</v>
      </c>
      <c r="DM50" s="5">
        <f t="shared" si="285"/>
        <v>31</v>
      </c>
      <c r="DN50" s="5" t="str">
        <f t="shared" si="285"/>
        <v>∙</v>
      </c>
      <c r="DO50" s="5" t="str">
        <f t="shared" si="285"/>
        <v>∙</v>
      </c>
    </row>
    <row r="51" spans="1:119" x14ac:dyDescent="0.25">
      <c r="A51" s="3">
        <f t="shared" si="76"/>
        <v>43073</v>
      </c>
      <c r="B51" s="3">
        <f t="shared" ref="B51:G51" si="286">A51+1</f>
        <v>43074</v>
      </c>
      <c r="C51" s="3">
        <f t="shared" si="286"/>
        <v>43075</v>
      </c>
      <c r="D51" s="3">
        <f t="shared" si="286"/>
        <v>43076</v>
      </c>
      <c r="E51" s="3">
        <f t="shared" si="286"/>
        <v>43077</v>
      </c>
      <c r="F51" s="3">
        <f t="shared" si="286"/>
        <v>43078</v>
      </c>
      <c r="G51" s="3">
        <f t="shared" si="286"/>
        <v>43079</v>
      </c>
      <c r="H51" s="12" t="str">
        <f t="shared" si="199"/>
        <v>4.12.2017</v>
      </c>
      <c r="I51" s="3" t="str">
        <f t="shared" si="200"/>
        <v>10.12.2017</v>
      </c>
      <c r="J51" s="3" t="str">
        <f t="shared" si="53"/>
        <v>4.12.</v>
      </c>
      <c r="K51" s="3" t="str">
        <f t="shared" si="54"/>
        <v>5.12.</v>
      </c>
      <c r="L51" s="3" t="str">
        <f t="shared" si="55"/>
        <v>6.12.</v>
      </c>
      <c r="M51" s="3" t="str">
        <f t="shared" si="56"/>
        <v>7.12.</v>
      </c>
      <c r="N51" s="3" t="str">
        <f t="shared" si="57"/>
        <v>8.12.</v>
      </c>
      <c r="O51" s="3" t="str">
        <f t="shared" si="58"/>
        <v>9.12.</v>
      </c>
      <c r="P51" s="3" t="str">
        <f t="shared" si="58"/>
        <v>10.12.</v>
      </c>
      <c r="Q51" s="3" t="str">
        <f t="shared" si="59"/>
        <v>4</v>
      </c>
      <c r="R51" s="3" t="str">
        <f t="shared" si="60"/>
        <v>5</v>
      </c>
      <c r="S51" s="3" t="str">
        <f t="shared" si="61"/>
        <v>6</v>
      </c>
      <c r="T51" s="3" t="str">
        <f t="shared" si="62"/>
        <v>7</v>
      </c>
      <c r="U51" s="3" t="str">
        <f t="shared" si="63"/>
        <v>8</v>
      </c>
      <c r="V51" s="3" t="str">
        <f t="shared" si="64"/>
        <v>9</v>
      </c>
      <c r="W51" s="3" t="str">
        <f t="shared" si="65"/>
        <v>10</v>
      </c>
      <c r="X51" s="3" t="str">
        <f>VLOOKUP(J51,svatky!$B:$C,2,FALSE)</f>
        <v>Barbora / Barbara</v>
      </c>
      <c r="Y51" s="3" t="str">
        <f>VLOOKUP(K51,svatky!$B:$C,2,FALSE)</f>
        <v>Jitka</v>
      </c>
      <c r="Z51" s="3" t="str">
        <f>VLOOKUP(L51,svatky!$B:$C,2,FALSE)</f>
        <v>Mikuláš / Nikolas</v>
      </c>
      <c r="AA51" s="3" t="str">
        <f>VLOOKUP(M51,svatky!$B:$C,2,FALSE)</f>
        <v>Ambrož / Benjamín</v>
      </c>
      <c r="AB51" s="3" t="str">
        <f>VLOOKUP(N51,svatky!$B:$C,2,FALSE)</f>
        <v>Květoslava</v>
      </c>
      <c r="AC51" s="3" t="str">
        <f>VLOOKUP(O51,svatky!$B:$C,2,FALSE)</f>
        <v>Vratislav / Vratislava</v>
      </c>
      <c r="AD51" s="3" t="str">
        <f>VLOOKUP(P51,svatky!$B:$C,2,FALSE)</f>
        <v>Julie</v>
      </c>
      <c r="AE51" t="str">
        <f t="shared" si="66"/>
        <v>Prosinec</v>
      </c>
      <c r="AF51">
        <v>49</v>
      </c>
      <c r="AH51" s="5" t="s">
        <v>540</v>
      </c>
      <c r="AI51" t="str">
        <f t="shared" si="67"/>
        <v>C:\\Users\\kuhn\\Mega\\_Projekty\\_Darky\\diar\\2016\\obrazky\\upravene\\bw\\bw_049a.jpg</v>
      </c>
      <c r="AJ51" t="str">
        <f t="shared" si="68"/>
        <v>C:\\Users\\kuhn\\Mega\\_Projekty\\_Darky\\diar\\2016\\obrazky\\upravene\\bw\\bw_049b.jpg</v>
      </c>
      <c r="AK51" t="str">
        <f t="shared" si="69"/>
        <v>C:\\Users\\kuhn\\Mega\\_Projekty\\_Darky\\diar\\2016\\obrazky\\upravene\\thumbnails\\049.jpg</v>
      </c>
      <c r="AL51" s="7">
        <f t="shared" si="70"/>
        <v>0</v>
      </c>
      <c r="AM51" t="str">
        <f t="shared" si="201"/>
        <v>4th</v>
      </c>
      <c r="AN51" t="str">
        <f t="shared" si="202"/>
        <v>prosinec</v>
      </c>
      <c r="AO51">
        <f t="shared" si="203"/>
        <v>2017</v>
      </c>
      <c r="AP51" t="str">
        <f t="shared" si="204"/>
        <v>pondělí</v>
      </c>
      <c r="AQ51" s="3">
        <f t="shared" si="134"/>
        <v>43070</v>
      </c>
      <c r="AR51" s="5" t="str">
        <f t="shared" si="9"/>
        <v>∙</v>
      </c>
      <c r="AS51" s="5" t="str">
        <f t="shared" si="205"/>
        <v>∙</v>
      </c>
      <c r="AT51" s="5" t="str">
        <f t="shared" si="206"/>
        <v>∙</v>
      </c>
      <c r="AU51" s="5" t="str">
        <f t="shared" si="207"/>
        <v>∙</v>
      </c>
      <c r="AV51" s="5">
        <f t="shared" si="208"/>
        <v>1</v>
      </c>
      <c r="AW51" s="5">
        <f t="shared" si="209"/>
        <v>2</v>
      </c>
      <c r="AX51" s="5">
        <f t="shared" si="210"/>
        <v>3</v>
      </c>
      <c r="AY51" s="5">
        <f t="shared" ref="AY51:BS51" si="287">AX51+1</f>
        <v>4</v>
      </c>
      <c r="AZ51" s="5">
        <f t="shared" si="287"/>
        <v>5</v>
      </c>
      <c r="BA51" s="5">
        <f t="shared" si="287"/>
        <v>6</v>
      </c>
      <c r="BB51" s="5">
        <f t="shared" si="287"/>
        <v>7</v>
      </c>
      <c r="BC51" s="5">
        <f t="shared" si="287"/>
        <v>8</v>
      </c>
      <c r="BD51" s="5">
        <f t="shared" si="287"/>
        <v>9</v>
      </c>
      <c r="BE51" s="5">
        <f t="shared" si="287"/>
        <v>10</v>
      </c>
      <c r="BF51" s="5">
        <f t="shared" si="287"/>
        <v>11</v>
      </c>
      <c r="BG51" s="5">
        <f t="shared" si="287"/>
        <v>12</v>
      </c>
      <c r="BH51" s="5">
        <f t="shared" si="287"/>
        <v>13</v>
      </c>
      <c r="BI51" s="5">
        <f t="shared" si="287"/>
        <v>14</v>
      </c>
      <c r="BJ51" s="5">
        <f t="shared" si="287"/>
        <v>15</v>
      </c>
      <c r="BK51" s="5">
        <f t="shared" si="287"/>
        <v>16</v>
      </c>
      <c r="BL51" s="5">
        <f t="shared" si="287"/>
        <v>17</v>
      </c>
      <c r="BM51" s="5">
        <f t="shared" si="287"/>
        <v>18</v>
      </c>
      <c r="BN51" s="5">
        <f t="shared" si="287"/>
        <v>19</v>
      </c>
      <c r="BO51" s="5">
        <f t="shared" si="287"/>
        <v>20</v>
      </c>
      <c r="BP51" s="5">
        <f t="shared" si="287"/>
        <v>21</v>
      </c>
      <c r="BQ51" s="5">
        <f t="shared" si="287"/>
        <v>22</v>
      </c>
      <c r="BR51" s="5">
        <f t="shared" si="287"/>
        <v>23</v>
      </c>
      <c r="BS51" s="5">
        <f t="shared" si="287"/>
        <v>24</v>
      </c>
      <c r="BT51" s="5">
        <f t="shared" ref="BT51:CB51" si="288">IF(ISERROR(DATEVALUE(BS51+1 &amp; " "&amp;$AN51 &amp; " " &amp; $AO51)),"∙",BS51+1)</f>
        <v>25</v>
      </c>
      <c r="BU51" s="5">
        <f t="shared" si="288"/>
        <v>26</v>
      </c>
      <c r="BV51" s="5">
        <f t="shared" si="288"/>
        <v>27</v>
      </c>
      <c r="BW51" s="5">
        <f t="shared" si="288"/>
        <v>28</v>
      </c>
      <c r="BX51" s="5">
        <f t="shared" si="288"/>
        <v>29</v>
      </c>
      <c r="BY51" s="5">
        <f t="shared" si="288"/>
        <v>30</v>
      </c>
      <c r="BZ51" s="5">
        <f t="shared" si="288"/>
        <v>31</v>
      </c>
      <c r="CA51" s="5" t="str">
        <f t="shared" si="288"/>
        <v>∙</v>
      </c>
      <c r="CB51" s="5" t="str">
        <f t="shared" si="288"/>
        <v>∙</v>
      </c>
      <c r="CC51" s="5" t="str">
        <f t="shared" si="213"/>
        <v>leden</v>
      </c>
      <c r="CD51" s="3">
        <f t="shared" si="214"/>
        <v>43101</v>
      </c>
      <c r="CE51" s="5">
        <f t="shared" si="22"/>
        <v>1</v>
      </c>
      <c r="CF51" s="5">
        <f t="shared" si="215"/>
        <v>2</v>
      </c>
      <c r="CG51" s="5">
        <f t="shared" si="216"/>
        <v>3</v>
      </c>
      <c r="CH51" s="5">
        <f t="shared" si="217"/>
        <v>4</v>
      </c>
      <c r="CI51" s="5">
        <f t="shared" si="218"/>
        <v>5</v>
      </c>
      <c r="CJ51" s="5">
        <f t="shared" si="219"/>
        <v>6</v>
      </c>
      <c r="CK51" s="5">
        <f t="shared" si="220"/>
        <v>7</v>
      </c>
      <c r="CL51" s="5">
        <f t="shared" si="74"/>
        <v>8</v>
      </c>
      <c r="CM51" s="5">
        <f t="shared" si="29"/>
        <v>9</v>
      </c>
      <c r="CN51" s="5">
        <f t="shared" si="30"/>
        <v>10</v>
      </c>
      <c r="CO51" s="5">
        <f t="shared" si="31"/>
        <v>11</v>
      </c>
      <c r="CP51" s="5">
        <f t="shared" si="32"/>
        <v>12</v>
      </c>
      <c r="CQ51" s="5">
        <f t="shared" si="33"/>
        <v>13</v>
      </c>
      <c r="CR51" s="5">
        <f t="shared" si="34"/>
        <v>14</v>
      </c>
      <c r="CS51" s="5">
        <f t="shared" si="35"/>
        <v>15</v>
      </c>
      <c r="CT51" s="5">
        <f t="shared" si="36"/>
        <v>16</v>
      </c>
      <c r="CU51" s="5">
        <f t="shared" si="37"/>
        <v>17</v>
      </c>
      <c r="CV51" s="5">
        <f t="shared" si="38"/>
        <v>18</v>
      </c>
      <c r="CW51" s="5">
        <f t="shared" si="39"/>
        <v>19</v>
      </c>
      <c r="CX51" s="5">
        <f t="shared" si="40"/>
        <v>20</v>
      </c>
      <c r="CY51" s="5">
        <f t="shared" si="41"/>
        <v>21</v>
      </c>
      <c r="CZ51" s="5">
        <f t="shared" si="42"/>
        <v>22</v>
      </c>
      <c r="DA51" s="5">
        <f t="shared" si="43"/>
        <v>23</v>
      </c>
      <c r="DB51" s="5">
        <f t="shared" si="44"/>
        <v>24</v>
      </c>
      <c r="DC51" s="5">
        <f t="shared" si="45"/>
        <v>25</v>
      </c>
      <c r="DD51" s="5">
        <f t="shared" si="46"/>
        <v>26</v>
      </c>
      <c r="DE51" s="5">
        <f t="shared" si="47"/>
        <v>27</v>
      </c>
      <c r="DF51" s="5">
        <f t="shared" si="48"/>
        <v>28</v>
      </c>
      <c r="DG51" s="5">
        <f t="shared" ref="DG51:DO51" si="289">IF(ISERROR(DATEVALUE(DF51+1 &amp; " "&amp;$CC51 &amp; " " &amp; $AO51)),"∙",DF51+1)</f>
        <v>29</v>
      </c>
      <c r="DH51" s="5">
        <f t="shared" si="289"/>
        <v>30</v>
      </c>
      <c r="DI51" s="5">
        <f t="shared" si="289"/>
        <v>31</v>
      </c>
      <c r="DJ51" s="5" t="str">
        <f t="shared" si="289"/>
        <v>∙</v>
      </c>
      <c r="DK51" s="5" t="str">
        <f t="shared" si="289"/>
        <v>∙</v>
      </c>
      <c r="DL51" s="5" t="str">
        <f t="shared" si="289"/>
        <v>∙</v>
      </c>
      <c r="DM51" s="5" t="str">
        <f t="shared" si="289"/>
        <v>∙</v>
      </c>
      <c r="DN51" s="5" t="str">
        <f t="shared" si="289"/>
        <v>∙</v>
      </c>
      <c r="DO51" s="5" t="str">
        <f t="shared" si="289"/>
        <v>∙</v>
      </c>
    </row>
    <row r="52" spans="1:119" x14ac:dyDescent="0.25">
      <c r="A52" s="3">
        <f t="shared" si="76"/>
        <v>43080</v>
      </c>
      <c r="B52" s="3">
        <f t="shared" ref="B52:G52" si="290">A52+1</f>
        <v>43081</v>
      </c>
      <c r="C52" s="3">
        <f t="shared" si="290"/>
        <v>43082</v>
      </c>
      <c r="D52" s="3">
        <f t="shared" si="290"/>
        <v>43083</v>
      </c>
      <c r="E52" s="3">
        <f t="shared" si="290"/>
        <v>43084</v>
      </c>
      <c r="F52" s="3">
        <f t="shared" si="290"/>
        <v>43085</v>
      </c>
      <c r="G52" s="3">
        <f t="shared" si="290"/>
        <v>43086</v>
      </c>
      <c r="H52" s="12" t="str">
        <f t="shared" si="199"/>
        <v>11.12.2017</v>
      </c>
      <c r="I52" s="3" t="str">
        <f t="shared" si="200"/>
        <v>17.12.2017</v>
      </c>
      <c r="J52" s="3" t="str">
        <f t="shared" si="53"/>
        <v>11.12.</v>
      </c>
      <c r="K52" s="3" t="str">
        <f t="shared" si="54"/>
        <v>12.12.</v>
      </c>
      <c r="L52" s="3" t="str">
        <f t="shared" si="55"/>
        <v>13.12.</v>
      </c>
      <c r="M52" s="3" t="str">
        <f t="shared" si="56"/>
        <v>14.12.</v>
      </c>
      <c r="N52" s="3" t="str">
        <f t="shared" si="57"/>
        <v>15.12.</v>
      </c>
      <c r="O52" s="3" t="str">
        <f t="shared" si="58"/>
        <v>16.12.</v>
      </c>
      <c r="P52" s="3" t="str">
        <f t="shared" si="58"/>
        <v>17.12.</v>
      </c>
      <c r="Q52" s="3" t="str">
        <f t="shared" si="59"/>
        <v>11</v>
      </c>
      <c r="R52" s="3" t="str">
        <f t="shared" si="60"/>
        <v>12</v>
      </c>
      <c r="S52" s="3" t="str">
        <f t="shared" si="61"/>
        <v>13</v>
      </c>
      <c r="T52" s="3" t="str">
        <f t="shared" si="62"/>
        <v>14</v>
      </c>
      <c r="U52" s="3" t="str">
        <f t="shared" si="63"/>
        <v>15</v>
      </c>
      <c r="V52" s="3" t="str">
        <f t="shared" si="64"/>
        <v>16</v>
      </c>
      <c r="W52" s="3" t="str">
        <f t="shared" si="65"/>
        <v>17</v>
      </c>
      <c r="X52" s="3" t="str">
        <f>VLOOKUP(J52,svatky!$B:$C,2,FALSE)</f>
        <v>Dana / Danuše</v>
      </c>
      <c r="Y52" s="3" t="str">
        <f>VLOOKUP(K52,svatky!$B:$C,2,FALSE)</f>
        <v>Simona</v>
      </c>
      <c r="Z52" s="3" t="str">
        <f>VLOOKUP(L52,svatky!$B:$C,2,FALSE)</f>
        <v>Lucie</v>
      </c>
      <c r="AA52" s="3" t="str">
        <f>VLOOKUP(M52,svatky!$B:$C,2,FALSE)</f>
        <v>Lýdie</v>
      </c>
      <c r="AB52" s="3" t="str">
        <f>VLOOKUP(N52,svatky!$B:$C,2,FALSE)</f>
        <v>Radana / Radan</v>
      </c>
      <c r="AC52" s="3" t="str">
        <f>VLOOKUP(O52,svatky!$B:$C,2,FALSE)</f>
        <v>Albína</v>
      </c>
      <c r="AD52" s="3" t="str">
        <f>VLOOKUP(P52,svatky!$B:$C,2,FALSE)</f>
        <v>Daniel</v>
      </c>
      <c r="AE52" t="str">
        <f t="shared" si="66"/>
        <v>Prosinec</v>
      </c>
      <c r="AF52">
        <v>50</v>
      </c>
      <c r="AH52" s="5" t="s">
        <v>541</v>
      </c>
      <c r="AI52" t="str">
        <f t="shared" si="67"/>
        <v>C:\\Users\\kuhn\\Mega\\_Projekty\\_Darky\\diar\\2016\\obrazky\\upravene\\bw\\bw_050a.jpg</v>
      </c>
      <c r="AJ52" t="str">
        <f t="shared" si="68"/>
        <v>C:\\Users\\kuhn\\Mega\\_Projekty\\_Darky\\diar\\2016\\obrazky\\upravene\\bw\\bw_050b.jpg</v>
      </c>
      <c r="AK52" t="str">
        <f t="shared" si="69"/>
        <v>C:\\Users\\kuhn\\Mega\\_Projekty\\_Darky\\diar\\2016\\obrazky\\upravene\\thumbnails\\050.jpg</v>
      </c>
      <c r="AL52" s="7">
        <f t="shared" si="70"/>
        <v>0</v>
      </c>
      <c r="AM52" t="str">
        <f t="shared" si="201"/>
        <v>11th</v>
      </c>
      <c r="AN52" t="str">
        <f t="shared" si="202"/>
        <v>prosinec</v>
      </c>
      <c r="AO52">
        <f t="shared" si="203"/>
        <v>2017</v>
      </c>
      <c r="AP52" t="str">
        <f t="shared" si="204"/>
        <v>pondělí</v>
      </c>
      <c r="AQ52" s="3">
        <f t="shared" si="134"/>
        <v>43070</v>
      </c>
      <c r="AR52" s="5" t="str">
        <f t="shared" si="9"/>
        <v>∙</v>
      </c>
      <c r="AS52" s="5" t="str">
        <f t="shared" si="205"/>
        <v>∙</v>
      </c>
      <c r="AT52" s="5" t="str">
        <f t="shared" si="206"/>
        <v>∙</v>
      </c>
      <c r="AU52" s="5" t="str">
        <f t="shared" si="207"/>
        <v>∙</v>
      </c>
      <c r="AV52" s="5">
        <f t="shared" si="208"/>
        <v>1</v>
      </c>
      <c r="AW52" s="5">
        <f t="shared" si="209"/>
        <v>2</v>
      </c>
      <c r="AX52" s="5">
        <f t="shared" si="210"/>
        <v>3</v>
      </c>
      <c r="AY52" s="5">
        <f t="shared" ref="AY52:BS52" si="291">AX52+1</f>
        <v>4</v>
      </c>
      <c r="AZ52" s="5">
        <f t="shared" si="291"/>
        <v>5</v>
      </c>
      <c r="BA52" s="5">
        <f t="shared" si="291"/>
        <v>6</v>
      </c>
      <c r="BB52" s="5">
        <f t="shared" si="291"/>
        <v>7</v>
      </c>
      <c r="BC52" s="5">
        <f t="shared" si="291"/>
        <v>8</v>
      </c>
      <c r="BD52" s="5">
        <f t="shared" si="291"/>
        <v>9</v>
      </c>
      <c r="BE52" s="5">
        <f t="shared" si="291"/>
        <v>10</v>
      </c>
      <c r="BF52" s="5">
        <f t="shared" si="291"/>
        <v>11</v>
      </c>
      <c r="BG52" s="5">
        <f t="shared" si="291"/>
        <v>12</v>
      </c>
      <c r="BH52" s="5">
        <f t="shared" si="291"/>
        <v>13</v>
      </c>
      <c r="BI52" s="5">
        <f t="shared" si="291"/>
        <v>14</v>
      </c>
      <c r="BJ52" s="5">
        <f t="shared" si="291"/>
        <v>15</v>
      </c>
      <c r="BK52" s="5">
        <f t="shared" si="291"/>
        <v>16</v>
      </c>
      <c r="BL52" s="5">
        <f t="shared" si="291"/>
        <v>17</v>
      </c>
      <c r="BM52" s="5">
        <f t="shared" si="291"/>
        <v>18</v>
      </c>
      <c r="BN52" s="5">
        <f t="shared" si="291"/>
        <v>19</v>
      </c>
      <c r="BO52" s="5">
        <f t="shared" si="291"/>
        <v>20</v>
      </c>
      <c r="BP52" s="5">
        <f t="shared" si="291"/>
        <v>21</v>
      </c>
      <c r="BQ52" s="5">
        <f t="shared" si="291"/>
        <v>22</v>
      </c>
      <c r="BR52" s="5">
        <f t="shared" si="291"/>
        <v>23</v>
      </c>
      <c r="BS52" s="5">
        <f t="shared" si="291"/>
        <v>24</v>
      </c>
      <c r="BT52" s="5">
        <f t="shared" ref="BT52:CB52" si="292">IF(ISERROR(DATEVALUE(BS52+1 &amp; " "&amp;$AN52 &amp; " " &amp; $AO52)),"∙",BS52+1)</f>
        <v>25</v>
      </c>
      <c r="BU52" s="5">
        <f t="shared" si="292"/>
        <v>26</v>
      </c>
      <c r="BV52" s="5">
        <f t="shared" si="292"/>
        <v>27</v>
      </c>
      <c r="BW52" s="5">
        <f t="shared" si="292"/>
        <v>28</v>
      </c>
      <c r="BX52" s="5">
        <f t="shared" si="292"/>
        <v>29</v>
      </c>
      <c r="BY52" s="5">
        <f t="shared" si="292"/>
        <v>30</v>
      </c>
      <c r="BZ52" s="5">
        <f t="shared" si="292"/>
        <v>31</v>
      </c>
      <c r="CA52" s="5" t="str">
        <f t="shared" si="292"/>
        <v>∙</v>
      </c>
      <c r="CB52" s="5" t="str">
        <f t="shared" si="292"/>
        <v>∙</v>
      </c>
      <c r="CC52" s="5" t="str">
        <f t="shared" si="213"/>
        <v>leden</v>
      </c>
      <c r="CD52" s="3">
        <f t="shared" si="214"/>
        <v>43101</v>
      </c>
      <c r="CE52" s="5">
        <f t="shared" si="22"/>
        <v>1</v>
      </c>
      <c r="CF52" s="5">
        <f t="shared" si="215"/>
        <v>2</v>
      </c>
      <c r="CG52" s="5">
        <f t="shared" si="216"/>
        <v>3</v>
      </c>
      <c r="CH52" s="5">
        <f t="shared" si="217"/>
        <v>4</v>
      </c>
      <c r="CI52" s="5">
        <f t="shared" si="218"/>
        <v>5</v>
      </c>
      <c r="CJ52" s="5">
        <f t="shared" si="219"/>
        <v>6</v>
      </c>
      <c r="CK52" s="5">
        <f t="shared" si="220"/>
        <v>7</v>
      </c>
      <c r="CL52" s="5">
        <f t="shared" si="74"/>
        <v>8</v>
      </c>
      <c r="CM52" s="5">
        <f t="shared" si="29"/>
        <v>9</v>
      </c>
      <c r="CN52" s="5">
        <f t="shared" si="30"/>
        <v>10</v>
      </c>
      <c r="CO52" s="5">
        <f t="shared" si="31"/>
        <v>11</v>
      </c>
      <c r="CP52" s="5">
        <f t="shared" si="32"/>
        <v>12</v>
      </c>
      <c r="CQ52" s="5">
        <f t="shared" si="33"/>
        <v>13</v>
      </c>
      <c r="CR52" s="5">
        <f t="shared" si="34"/>
        <v>14</v>
      </c>
      <c r="CS52" s="5">
        <f t="shared" si="35"/>
        <v>15</v>
      </c>
      <c r="CT52" s="5">
        <f t="shared" si="36"/>
        <v>16</v>
      </c>
      <c r="CU52" s="5">
        <f t="shared" si="37"/>
        <v>17</v>
      </c>
      <c r="CV52" s="5">
        <f t="shared" si="38"/>
        <v>18</v>
      </c>
      <c r="CW52" s="5">
        <f t="shared" si="39"/>
        <v>19</v>
      </c>
      <c r="CX52" s="5">
        <f t="shared" si="40"/>
        <v>20</v>
      </c>
      <c r="CY52" s="5">
        <f t="shared" si="41"/>
        <v>21</v>
      </c>
      <c r="CZ52" s="5">
        <f t="shared" si="42"/>
        <v>22</v>
      </c>
      <c r="DA52" s="5">
        <f t="shared" si="43"/>
        <v>23</v>
      </c>
      <c r="DB52" s="5">
        <f t="shared" si="44"/>
        <v>24</v>
      </c>
      <c r="DC52" s="5">
        <f t="shared" si="45"/>
        <v>25</v>
      </c>
      <c r="DD52" s="5">
        <f t="shared" si="46"/>
        <v>26</v>
      </c>
      <c r="DE52" s="5">
        <f t="shared" si="47"/>
        <v>27</v>
      </c>
      <c r="DF52" s="5">
        <f t="shared" si="48"/>
        <v>28</v>
      </c>
      <c r="DG52" s="5">
        <f t="shared" ref="DG52:DO52" si="293">IF(ISERROR(DATEVALUE(DF52+1 &amp; " "&amp;$CC52 &amp; " " &amp; $AO52)),"∙",DF52+1)</f>
        <v>29</v>
      </c>
      <c r="DH52" s="5">
        <f t="shared" si="293"/>
        <v>30</v>
      </c>
      <c r="DI52" s="5">
        <f t="shared" si="293"/>
        <v>31</v>
      </c>
      <c r="DJ52" s="5" t="str">
        <f t="shared" si="293"/>
        <v>∙</v>
      </c>
      <c r="DK52" s="5" t="str">
        <f t="shared" si="293"/>
        <v>∙</v>
      </c>
      <c r="DL52" s="5" t="str">
        <f t="shared" si="293"/>
        <v>∙</v>
      </c>
      <c r="DM52" s="5" t="str">
        <f t="shared" si="293"/>
        <v>∙</v>
      </c>
      <c r="DN52" s="5" t="str">
        <f t="shared" si="293"/>
        <v>∙</v>
      </c>
      <c r="DO52" s="5" t="str">
        <f t="shared" si="293"/>
        <v>∙</v>
      </c>
    </row>
    <row r="53" spans="1:119" x14ac:dyDescent="0.25">
      <c r="A53" s="3">
        <f t="shared" si="76"/>
        <v>43087</v>
      </c>
      <c r="B53" s="3">
        <f t="shared" ref="B53:G53" si="294">A53+1</f>
        <v>43088</v>
      </c>
      <c r="C53" s="3">
        <f t="shared" si="294"/>
        <v>43089</v>
      </c>
      <c r="D53" s="3">
        <f t="shared" si="294"/>
        <v>43090</v>
      </c>
      <c r="E53" s="3">
        <f t="shared" si="294"/>
        <v>43091</v>
      </c>
      <c r="F53" s="3">
        <f t="shared" si="294"/>
        <v>43092</v>
      </c>
      <c r="G53" s="3">
        <f t="shared" si="294"/>
        <v>43093</v>
      </c>
      <c r="H53" s="12" t="str">
        <f t="shared" si="199"/>
        <v>18.12.2017</v>
      </c>
      <c r="I53" s="3" t="str">
        <f t="shared" si="200"/>
        <v>24.12.2017</v>
      </c>
      <c r="J53" s="3" t="str">
        <f t="shared" si="53"/>
        <v>18.12.</v>
      </c>
      <c r="K53" s="3" t="str">
        <f t="shared" si="54"/>
        <v>19.12.</v>
      </c>
      <c r="L53" s="3" t="str">
        <f t="shared" si="55"/>
        <v>20.12.</v>
      </c>
      <c r="M53" s="3" t="str">
        <f t="shared" si="56"/>
        <v>21.12.</v>
      </c>
      <c r="N53" s="3" t="str">
        <f t="shared" si="57"/>
        <v>22.12.</v>
      </c>
      <c r="O53" s="3" t="str">
        <f t="shared" si="58"/>
        <v>23.12.</v>
      </c>
      <c r="P53" s="3" t="str">
        <f t="shared" si="58"/>
        <v>24.12.</v>
      </c>
      <c r="Q53" s="3" t="str">
        <f t="shared" si="59"/>
        <v>18</v>
      </c>
      <c r="R53" s="3" t="str">
        <f t="shared" si="60"/>
        <v>19</v>
      </c>
      <c r="S53" s="3" t="str">
        <f t="shared" si="61"/>
        <v>20</v>
      </c>
      <c r="T53" s="3" t="str">
        <f t="shared" si="62"/>
        <v>21</v>
      </c>
      <c r="U53" s="3" t="str">
        <f t="shared" si="63"/>
        <v>22</v>
      </c>
      <c r="V53" s="3" t="str">
        <f t="shared" si="64"/>
        <v>23</v>
      </c>
      <c r="W53" s="3" t="str">
        <f t="shared" si="65"/>
        <v>24</v>
      </c>
      <c r="X53" s="3" t="str">
        <f>VLOOKUP(J53,svatky!$B:$C,2,FALSE)</f>
        <v>Miloslav</v>
      </c>
      <c r="Y53" s="3" t="str">
        <f>VLOOKUP(K53,svatky!$B:$C,2,FALSE)</f>
        <v>Ester</v>
      </c>
      <c r="Z53" s="3" t="str">
        <f>VLOOKUP(L53,svatky!$B:$C,2,FALSE)</f>
        <v>Dagmar / Dáša</v>
      </c>
      <c r="AA53" s="3" t="str">
        <f>VLOOKUP(M53,svatky!$B:$C,2,FALSE)</f>
        <v>Natálie</v>
      </c>
      <c r="AB53" s="3" t="str">
        <f>VLOOKUP(N53,svatky!$B:$C,2,FALSE)</f>
        <v>Šimon</v>
      </c>
      <c r="AC53" s="3" t="str">
        <f>VLOOKUP(O53,svatky!$B:$C,2,FALSE)</f>
        <v>Vlasta</v>
      </c>
      <c r="AD53" s="3" t="str">
        <f>VLOOKUP(P53,svatky!$B:$C,2,FALSE)</f>
        <v>Adam a Eva, Štědrý den</v>
      </c>
      <c r="AE53" t="str">
        <f t="shared" si="66"/>
        <v>Prosinec</v>
      </c>
      <c r="AF53">
        <v>51</v>
      </c>
      <c r="AH53" s="5" t="s">
        <v>542</v>
      </c>
      <c r="AI53" t="str">
        <f t="shared" si="67"/>
        <v>C:\\Users\\kuhn\\Mega\\_Projekty\\_Darky\\diar\\2016\\obrazky\\upravene\\bw\\bw_051a.jpg</v>
      </c>
      <c r="AJ53" t="str">
        <f t="shared" si="68"/>
        <v>C:\\Users\\kuhn\\Mega\\_Projekty\\_Darky\\diar\\2016\\obrazky\\upravene\\bw\\bw_051b.jpg</v>
      </c>
      <c r="AK53" t="str">
        <f t="shared" si="69"/>
        <v>C:\\Users\\kuhn\\Mega\\_Projekty\\_Darky\\diar\\2016\\obrazky\\upravene\\thumbnails\\051.jpg</v>
      </c>
      <c r="AL53" s="7">
        <f t="shared" si="70"/>
        <v>0</v>
      </c>
      <c r="AM53" t="str">
        <f t="shared" si="201"/>
        <v>18th</v>
      </c>
      <c r="AN53" t="str">
        <f t="shared" si="202"/>
        <v>prosinec</v>
      </c>
      <c r="AO53">
        <f t="shared" si="203"/>
        <v>2017</v>
      </c>
      <c r="AP53" t="str">
        <f t="shared" si="204"/>
        <v>pondělí</v>
      </c>
      <c r="AQ53" s="3">
        <f t="shared" si="134"/>
        <v>43070</v>
      </c>
      <c r="AR53" s="5" t="str">
        <f t="shared" si="9"/>
        <v>∙</v>
      </c>
      <c r="AS53" s="5" t="str">
        <f t="shared" si="205"/>
        <v>∙</v>
      </c>
      <c r="AT53" s="5" t="str">
        <f t="shared" si="206"/>
        <v>∙</v>
      </c>
      <c r="AU53" s="5" t="str">
        <f t="shared" si="207"/>
        <v>∙</v>
      </c>
      <c r="AV53" s="5">
        <f t="shared" si="208"/>
        <v>1</v>
      </c>
      <c r="AW53" s="5">
        <f t="shared" si="209"/>
        <v>2</v>
      </c>
      <c r="AX53" s="5">
        <f t="shared" si="210"/>
        <v>3</v>
      </c>
      <c r="AY53" s="5">
        <f t="shared" ref="AY53:BS53" si="295">AX53+1</f>
        <v>4</v>
      </c>
      <c r="AZ53" s="5">
        <f t="shared" si="295"/>
        <v>5</v>
      </c>
      <c r="BA53" s="5">
        <f t="shared" si="295"/>
        <v>6</v>
      </c>
      <c r="BB53" s="5">
        <f t="shared" si="295"/>
        <v>7</v>
      </c>
      <c r="BC53" s="5">
        <f t="shared" si="295"/>
        <v>8</v>
      </c>
      <c r="BD53" s="5">
        <f t="shared" si="295"/>
        <v>9</v>
      </c>
      <c r="BE53" s="5">
        <f t="shared" si="295"/>
        <v>10</v>
      </c>
      <c r="BF53" s="5">
        <f t="shared" si="295"/>
        <v>11</v>
      </c>
      <c r="BG53" s="5">
        <f t="shared" si="295"/>
        <v>12</v>
      </c>
      <c r="BH53" s="5">
        <f t="shared" si="295"/>
        <v>13</v>
      </c>
      <c r="BI53" s="5">
        <f t="shared" si="295"/>
        <v>14</v>
      </c>
      <c r="BJ53" s="5">
        <f t="shared" si="295"/>
        <v>15</v>
      </c>
      <c r="BK53" s="5">
        <f t="shared" si="295"/>
        <v>16</v>
      </c>
      <c r="BL53" s="5">
        <f t="shared" si="295"/>
        <v>17</v>
      </c>
      <c r="BM53" s="5">
        <f t="shared" si="295"/>
        <v>18</v>
      </c>
      <c r="BN53" s="5">
        <f t="shared" si="295"/>
        <v>19</v>
      </c>
      <c r="BO53" s="5">
        <f t="shared" si="295"/>
        <v>20</v>
      </c>
      <c r="BP53" s="5">
        <f t="shared" si="295"/>
        <v>21</v>
      </c>
      <c r="BQ53" s="5">
        <f t="shared" si="295"/>
        <v>22</v>
      </c>
      <c r="BR53" s="5">
        <f t="shared" si="295"/>
        <v>23</v>
      </c>
      <c r="BS53" s="5">
        <f t="shared" si="295"/>
        <v>24</v>
      </c>
      <c r="BT53" s="5">
        <f t="shared" ref="BT53:CB53" si="296">IF(ISERROR(DATEVALUE(BS53+1 &amp; " "&amp;$AN53 &amp; " " &amp; $AO53)),"∙",BS53+1)</f>
        <v>25</v>
      </c>
      <c r="BU53" s="5">
        <f t="shared" si="296"/>
        <v>26</v>
      </c>
      <c r="BV53" s="5">
        <f t="shared" si="296"/>
        <v>27</v>
      </c>
      <c r="BW53" s="5">
        <f t="shared" si="296"/>
        <v>28</v>
      </c>
      <c r="BX53" s="5">
        <f t="shared" si="296"/>
        <v>29</v>
      </c>
      <c r="BY53" s="5">
        <f t="shared" si="296"/>
        <v>30</v>
      </c>
      <c r="BZ53" s="5">
        <f t="shared" si="296"/>
        <v>31</v>
      </c>
      <c r="CA53" s="5" t="str">
        <f t="shared" si="296"/>
        <v>∙</v>
      </c>
      <c r="CB53" s="5" t="str">
        <f t="shared" si="296"/>
        <v>∙</v>
      </c>
      <c r="CC53" s="5" t="str">
        <f t="shared" si="213"/>
        <v>leden</v>
      </c>
      <c r="CD53" s="3">
        <f t="shared" si="214"/>
        <v>43101</v>
      </c>
      <c r="CE53" s="5">
        <f t="shared" si="22"/>
        <v>1</v>
      </c>
      <c r="CF53" s="5">
        <f t="shared" si="215"/>
        <v>2</v>
      </c>
      <c r="CG53" s="5">
        <f t="shared" si="216"/>
        <v>3</v>
      </c>
      <c r="CH53" s="5">
        <f t="shared" si="217"/>
        <v>4</v>
      </c>
      <c r="CI53" s="5">
        <f t="shared" si="218"/>
        <v>5</v>
      </c>
      <c r="CJ53" s="5">
        <f t="shared" si="219"/>
        <v>6</v>
      </c>
      <c r="CK53" s="5">
        <f t="shared" si="220"/>
        <v>7</v>
      </c>
      <c r="CL53" s="5">
        <f t="shared" si="74"/>
        <v>8</v>
      </c>
      <c r="CM53" s="5">
        <f t="shared" si="29"/>
        <v>9</v>
      </c>
      <c r="CN53" s="5">
        <f t="shared" si="30"/>
        <v>10</v>
      </c>
      <c r="CO53" s="5">
        <f t="shared" si="31"/>
        <v>11</v>
      </c>
      <c r="CP53" s="5">
        <f t="shared" si="32"/>
        <v>12</v>
      </c>
      <c r="CQ53" s="5">
        <f t="shared" si="33"/>
        <v>13</v>
      </c>
      <c r="CR53" s="5">
        <f t="shared" si="34"/>
        <v>14</v>
      </c>
      <c r="CS53" s="5">
        <f t="shared" si="35"/>
        <v>15</v>
      </c>
      <c r="CT53" s="5">
        <f t="shared" si="36"/>
        <v>16</v>
      </c>
      <c r="CU53" s="5">
        <f t="shared" si="37"/>
        <v>17</v>
      </c>
      <c r="CV53" s="5">
        <f t="shared" si="38"/>
        <v>18</v>
      </c>
      <c r="CW53" s="5">
        <f t="shared" si="39"/>
        <v>19</v>
      </c>
      <c r="CX53" s="5">
        <f t="shared" si="40"/>
        <v>20</v>
      </c>
      <c r="CY53" s="5">
        <f t="shared" si="41"/>
        <v>21</v>
      </c>
      <c r="CZ53" s="5">
        <f t="shared" si="42"/>
        <v>22</v>
      </c>
      <c r="DA53" s="5">
        <f t="shared" si="43"/>
        <v>23</v>
      </c>
      <c r="DB53" s="5">
        <f t="shared" si="44"/>
        <v>24</v>
      </c>
      <c r="DC53" s="5">
        <f t="shared" si="45"/>
        <v>25</v>
      </c>
      <c r="DD53" s="5">
        <f t="shared" si="46"/>
        <v>26</v>
      </c>
      <c r="DE53" s="5">
        <f t="shared" si="47"/>
        <v>27</v>
      </c>
      <c r="DF53" s="5">
        <f t="shared" si="48"/>
        <v>28</v>
      </c>
      <c r="DG53" s="5">
        <f t="shared" ref="DG53:DO53" si="297">IF(ISERROR(DATEVALUE(DF53+1 &amp; " "&amp;$CC53 &amp; " " &amp; $AO53)),"∙",DF53+1)</f>
        <v>29</v>
      </c>
      <c r="DH53" s="5">
        <f t="shared" si="297"/>
        <v>30</v>
      </c>
      <c r="DI53" s="5">
        <f t="shared" si="297"/>
        <v>31</v>
      </c>
      <c r="DJ53" s="5" t="str">
        <f t="shared" si="297"/>
        <v>∙</v>
      </c>
      <c r="DK53" s="5" t="str">
        <f t="shared" si="297"/>
        <v>∙</v>
      </c>
      <c r="DL53" s="5" t="str">
        <f t="shared" si="297"/>
        <v>∙</v>
      </c>
      <c r="DM53" s="5" t="str">
        <f t="shared" si="297"/>
        <v>∙</v>
      </c>
      <c r="DN53" s="5" t="str">
        <f t="shared" si="297"/>
        <v>∙</v>
      </c>
      <c r="DO53" s="5" t="str">
        <f t="shared" si="297"/>
        <v>∙</v>
      </c>
    </row>
    <row r="54" spans="1:119" x14ac:dyDescent="0.25">
      <c r="A54" s="3">
        <f t="shared" si="76"/>
        <v>43094</v>
      </c>
      <c r="B54" s="3">
        <f t="shared" ref="B54:G54" si="298">A54+1</f>
        <v>43095</v>
      </c>
      <c r="C54" s="3">
        <f t="shared" si="298"/>
        <v>43096</v>
      </c>
      <c r="D54" s="3">
        <f t="shared" si="298"/>
        <v>43097</v>
      </c>
      <c r="E54" s="3">
        <f t="shared" si="298"/>
        <v>43098</v>
      </c>
      <c r="F54" s="3">
        <f t="shared" si="298"/>
        <v>43099</v>
      </c>
      <c r="G54" s="3">
        <f t="shared" si="298"/>
        <v>43100</v>
      </c>
      <c r="H54" s="12" t="str">
        <f t="shared" si="199"/>
        <v>25.12.2017</v>
      </c>
      <c r="I54" s="3" t="str">
        <f t="shared" si="200"/>
        <v>31.12.2017</v>
      </c>
      <c r="J54" s="3" t="str">
        <f t="shared" si="53"/>
        <v>25.12.</v>
      </c>
      <c r="K54" s="3" t="str">
        <f t="shared" si="54"/>
        <v>26.12.</v>
      </c>
      <c r="L54" s="3" t="str">
        <f t="shared" si="55"/>
        <v>27.12.</v>
      </c>
      <c r="M54" s="3" t="str">
        <f t="shared" si="56"/>
        <v>28.12.</v>
      </c>
      <c r="N54" s="3" t="str">
        <f t="shared" si="57"/>
        <v>29.12.</v>
      </c>
      <c r="O54" s="3" t="str">
        <f t="shared" si="58"/>
        <v>30.12.</v>
      </c>
      <c r="P54" s="3" t="str">
        <f t="shared" si="58"/>
        <v>31.12.</v>
      </c>
      <c r="Q54" s="3" t="str">
        <f t="shared" si="59"/>
        <v>25</v>
      </c>
      <c r="R54" s="3" t="str">
        <f t="shared" si="60"/>
        <v>26</v>
      </c>
      <c r="S54" s="3" t="str">
        <f t="shared" si="61"/>
        <v>27</v>
      </c>
      <c r="T54" s="3" t="str">
        <f t="shared" si="62"/>
        <v>28</v>
      </c>
      <c r="U54" s="3" t="str">
        <f t="shared" si="63"/>
        <v>29</v>
      </c>
      <c r="V54" s="3" t="str">
        <f t="shared" si="64"/>
        <v>30</v>
      </c>
      <c r="W54" s="3" t="str">
        <f t="shared" si="65"/>
        <v>31</v>
      </c>
      <c r="X54" s="3" t="str">
        <f>VLOOKUP(J54,svatky!$B:$C,2,FALSE)</f>
        <v>Boží hod vánoční, 1.svátek vánoční</v>
      </c>
      <c r="Y54" s="3" t="str">
        <f>VLOOKUP(K54,svatky!$B:$C,2,FALSE)</f>
        <v>Štěpán, 2.svátek vánoční</v>
      </c>
      <c r="Z54" s="3" t="str">
        <f>VLOOKUP(L54,svatky!$B:$C,2,FALSE)</f>
        <v>Žaneta / Melánie</v>
      </c>
      <c r="AA54" s="3" t="str">
        <f>VLOOKUP(M54,svatky!$B:$C,2,FALSE)</f>
        <v>Bohumila</v>
      </c>
      <c r="AB54" s="3" t="str">
        <f>VLOOKUP(N54,svatky!$B:$C,2,FALSE)</f>
        <v>Judita</v>
      </c>
      <c r="AC54" s="3" t="str">
        <f>VLOOKUP(O54,svatky!$B:$C,2,FALSE)</f>
        <v>David</v>
      </c>
      <c r="AD54" s="3" t="str">
        <f>VLOOKUP(P54,svatky!$B:$C,2,FALSE)</f>
        <v>Silvestr</v>
      </c>
      <c r="AE54" t="str">
        <f t="shared" si="66"/>
        <v>Prosinec</v>
      </c>
      <c r="AF54">
        <v>52</v>
      </c>
      <c r="AH54" s="5" t="s">
        <v>543</v>
      </c>
      <c r="AI54" t="str">
        <f t="shared" si="67"/>
        <v>C:\\Users\\kuhn\\Mega\\_Projekty\\_Darky\\diar\\2016\\obrazky\\upravene\\bw\\bw_052a.jpg</v>
      </c>
      <c r="AJ54" t="str">
        <f t="shared" si="68"/>
        <v>C:\\Users\\kuhn\\Mega\\_Projekty\\_Darky\\diar\\2016\\obrazky\\upravene\\bw\\bw_052b.jpg</v>
      </c>
      <c r="AK54" t="str">
        <f t="shared" si="69"/>
        <v>C:\\Users\\kuhn\\Mega\\_Projekty\\_Darky\\diar\\2016\\obrazky\\upravene\\thumbnails\\052.jpg</v>
      </c>
      <c r="AL54" s="7">
        <f t="shared" si="70"/>
        <v>0</v>
      </c>
      <c r="AM54" t="str">
        <f t="shared" si="201"/>
        <v>25th</v>
      </c>
      <c r="AN54" t="str">
        <f t="shared" si="202"/>
        <v>prosinec</v>
      </c>
      <c r="AO54">
        <f t="shared" si="203"/>
        <v>2017</v>
      </c>
      <c r="AP54" t="str">
        <f t="shared" si="204"/>
        <v>pondělí</v>
      </c>
      <c r="AQ54" s="3">
        <f t="shared" si="134"/>
        <v>43070</v>
      </c>
      <c r="AR54" s="5" t="str">
        <f t="shared" si="9"/>
        <v>∙</v>
      </c>
      <c r="AS54" s="5" t="str">
        <f t="shared" si="205"/>
        <v>∙</v>
      </c>
      <c r="AT54" s="5" t="str">
        <f t="shared" si="206"/>
        <v>∙</v>
      </c>
      <c r="AU54" s="5" t="str">
        <f t="shared" si="207"/>
        <v>∙</v>
      </c>
      <c r="AV54" s="5">
        <f t="shared" si="208"/>
        <v>1</v>
      </c>
      <c r="AW54" s="5">
        <f t="shared" si="209"/>
        <v>2</v>
      </c>
      <c r="AX54" s="5">
        <f t="shared" si="210"/>
        <v>3</v>
      </c>
      <c r="AY54" s="5">
        <f t="shared" ref="AY54:BS54" si="299">AX54+1</f>
        <v>4</v>
      </c>
      <c r="AZ54" s="5">
        <f t="shared" si="299"/>
        <v>5</v>
      </c>
      <c r="BA54" s="5">
        <f t="shared" si="299"/>
        <v>6</v>
      </c>
      <c r="BB54" s="5">
        <f t="shared" si="299"/>
        <v>7</v>
      </c>
      <c r="BC54" s="5">
        <f t="shared" si="299"/>
        <v>8</v>
      </c>
      <c r="BD54" s="5">
        <f t="shared" si="299"/>
        <v>9</v>
      </c>
      <c r="BE54" s="5">
        <f t="shared" si="299"/>
        <v>10</v>
      </c>
      <c r="BF54" s="5">
        <f t="shared" si="299"/>
        <v>11</v>
      </c>
      <c r="BG54" s="5">
        <f t="shared" si="299"/>
        <v>12</v>
      </c>
      <c r="BH54" s="5">
        <f t="shared" si="299"/>
        <v>13</v>
      </c>
      <c r="BI54" s="5">
        <f t="shared" si="299"/>
        <v>14</v>
      </c>
      <c r="BJ54" s="5">
        <f t="shared" si="299"/>
        <v>15</v>
      </c>
      <c r="BK54" s="5">
        <f t="shared" si="299"/>
        <v>16</v>
      </c>
      <c r="BL54" s="5">
        <f t="shared" si="299"/>
        <v>17</v>
      </c>
      <c r="BM54" s="5">
        <f t="shared" si="299"/>
        <v>18</v>
      </c>
      <c r="BN54" s="5">
        <f t="shared" si="299"/>
        <v>19</v>
      </c>
      <c r="BO54" s="5">
        <f t="shared" si="299"/>
        <v>20</v>
      </c>
      <c r="BP54" s="5">
        <f t="shared" si="299"/>
        <v>21</v>
      </c>
      <c r="BQ54" s="5">
        <f t="shared" si="299"/>
        <v>22</v>
      </c>
      <c r="BR54" s="5">
        <f t="shared" si="299"/>
        <v>23</v>
      </c>
      <c r="BS54" s="5">
        <f t="shared" si="299"/>
        <v>24</v>
      </c>
      <c r="BT54" s="5">
        <f t="shared" ref="BT54:CB54" si="300">IF(ISERROR(DATEVALUE(BS54+1 &amp; " "&amp;$AN54 &amp; " " &amp; $AO54)),"∙",BS54+1)</f>
        <v>25</v>
      </c>
      <c r="BU54" s="5">
        <f t="shared" si="300"/>
        <v>26</v>
      </c>
      <c r="BV54" s="5">
        <f t="shared" si="300"/>
        <v>27</v>
      </c>
      <c r="BW54" s="5">
        <f t="shared" si="300"/>
        <v>28</v>
      </c>
      <c r="BX54" s="5">
        <f t="shared" si="300"/>
        <v>29</v>
      </c>
      <c r="BY54" s="5">
        <f t="shared" si="300"/>
        <v>30</v>
      </c>
      <c r="BZ54" s="5">
        <f t="shared" si="300"/>
        <v>31</v>
      </c>
      <c r="CA54" s="5" t="str">
        <f t="shared" si="300"/>
        <v>∙</v>
      </c>
      <c r="CB54" s="5" t="str">
        <f t="shared" si="300"/>
        <v>∙</v>
      </c>
      <c r="CC54" s="5" t="str">
        <f t="shared" si="213"/>
        <v>leden</v>
      </c>
      <c r="CD54" s="3">
        <f t="shared" si="214"/>
        <v>43101</v>
      </c>
      <c r="CE54" s="5">
        <f t="shared" si="22"/>
        <v>1</v>
      </c>
      <c r="CF54" s="5">
        <f t="shared" si="215"/>
        <v>2</v>
      </c>
      <c r="CG54" s="5">
        <f t="shared" si="216"/>
        <v>3</v>
      </c>
      <c r="CH54" s="5">
        <f t="shared" si="217"/>
        <v>4</v>
      </c>
      <c r="CI54" s="5">
        <f t="shared" si="218"/>
        <v>5</v>
      </c>
      <c r="CJ54" s="5">
        <f t="shared" si="219"/>
        <v>6</v>
      </c>
      <c r="CK54" s="5">
        <f t="shared" si="220"/>
        <v>7</v>
      </c>
      <c r="CL54" s="5">
        <f t="shared" si="74"/>
        <v>8</v>
      </c>
      <c r="CM54" s="5">
        <f t="shared" si="29"/>
        <v>9</v>
      </c>
      <c r="CN54" s="5">
        <f t="shared" si="30"/>
        <v>10</v>
      </c>
      <c r="CO54" s="5">
        <f t="shared" si="31"/>
        <v>11</v>
      </c>
      <c r="CP54" s="5">
        <f t="shared" si="32"/>
        <v>12</v>
      </c>
      <c r="CQ54" s="5">
        <f t="shared" si="33"/>
        <v>13</v>
      </c>
      <c r="CR54" s="5">
        <f t="shared" si="34"/>
        <v>14</v>
      </c>
      <c r="CS54" s="5">
        <f t="shared" si="35"/>
        <v>15</v>
      </c>
      <c r="CT54" s="5">
        <f t="shared" si="36"/>
        <v>16</v>
      </c>
      <c r="CU54" s="5">
        <f t="shared" si="37"/>
        <v>17</v>
      </c>
      <c r="CV54" s="5">
        <f t="shared" si="38"/>
        <v>18</v>
      </c>
      <c r="CW54" s="5">
        <f t="shared" si="39"/>
        <v>19</v>
      </c>
      <c r="CX54" s="5">
        <f t="shared" si="40"/>
        <v>20</v>
      </c>
      <c r="CY54" s="5">
        <f t="shared" si="41"/>
        <v>21</v>
      </c>
      <c r="CZ54" s="5">
        <f t="shared" si="42"/>
        <v>22</v>
      </c>
      <c r="DA54" s="5">
        <f t="shared" si="43"/>
        <v>23</v>
      </c>
      <c r="DB54" s="5">
        <f t="shared" si="44"/>
        <v>24</v>
      </c>
      <c r="DC54" s="5">
        <f t="shared" si="45"/>
        <v>25</v>
      </c>
      <c r="DD54" s="5">
        <f t="shared" si="46"/>
        <v>26</v>
      </c>
      <c r="DE54" s="5">
        <f t="shared" si="47"/>
        <v>27</v>
      </c>
      <c r="DF54" s="5">
        <f t="shared" si="48"/>
        <v>28</v>
      </c>
      <c r="DG54" s="5">
        <f t="shared" ref="DG54:DO54" si="301">IF(ISERROR(DATEVALUE(DF54+1 &amp; " "&amp;$CC54 &amp; " " &amp; $AO54)),"∙",DF54+1)</f>
        <v>29</v>
      </c>
      <c r="DH54" s="5">
        <f t="shared" si="301"/>
        <v>30</v>
      </c>
      <c r="DI54" s="5">
        <f t="shared" si="301"/>
        <v>31</v>
      </c>
      <c r="DJ54" s="5" t="str">
        <f t="shared" si="301"/>
        <v>∙</v>
      </c>
      <c r="DK54" s="5" t="str">
        <f t="shared" si="301"/>
        <v>∙</v>
      </c>
      <c r="DL54" s="5" t="str">
        <f t="shared" si="301"/>
        <v>∙</v>
      </c>
      <c r="DM54" s="5" t="str">
        <f t="shared" si="301"/>
        <v>∙</v>
      </c>
      <c r="DN54" s="5" t="str">
        <f t="shared" si="301"/>
        <v>∙</v>
      </c>
      <c r="DO54" s="5" t="str">
        <f t="shared" si="301"/>
        <v>∙</v>
      </c>
    </row>
    <row r="55" spans="1:119" x14ac:dyDescent="0.25">
      <c r="A55" s="3">
        <f t="shared" si="76"/>
        <v>43101</v>
      </c>
      <c r="B55" s="3">
        <f t="shared" ref="B55:G55" si="302">A55+1</f>
        <v>43102</v>
      </c>
      <c r="C55" s="3">
        <f t="shared" si="302"/>
        <v>43103</v>
      </c>
      <c r="D55" s="3">
        <f t="shared" si="302"/>
        <v>43104</v>
      </c>
      <c r="E55" s="3">
        <f t="shared" si="302"/>
        <v>43105</v>
      </c>
      <c r="F55" s="3">
        <f t="shared" si="302"/>
        <v>43106</v>
      </c>
      <c r="G55" s="3">
        <f t="shared" si="302"/>
        <v>43107</v>
      </c>
      <c r="H55" s="12" t="str">
        <f t="shared" si="199"/>
        <v>1.1.2018</v>
      </c>
      <c r="I55" s="3" t="str">
        <f t="shared" si="200"/>
        <v>7.1.2018</v>
      </c>
      <c r="J55" s="3" t="str">
        <f t="shared" si="53"/>
        <v>1.1.</v>
      </c>
      <c r="K55" s="3" t="str">
        <f t="shared" si="54"/>
        <v>2.1.</v>
      </c>
      <c r="L55" s="3" t="str">
        <f t="shared" si="55"/>
        <v>3.1.</v>
      </c>
      <c r="M55" s="3" t="str">
        <f t="shared" si="56"/>
        <v>4.1.</v>
      </c>
      <c r="N55" s="3" t="str">
        <f t="shared" si="57"/>
        <v>5.1.</v>
      </c>
      <c r="O55" s="3" t="str">
        <f t="shared" si="58"/>
        <v>6.1.</v>
      </c>
      <c r="P55" s="3" t="str">
        <f t="shared" si="58"/>
        <v>7.1.</v>
      </c>
      <c r="Q55" s="3" t="str">
        <f t="shared" si="59"/>
        <v>1</v>
      </c>
      <c r="R55" s="3" t="str">
        <f t="shared" si="60"/>
        <v>2</v>
      </c>
      <c r="S55" s="3" t="str">
        <f t="shared" si="61"/>
        <v>3</v>
      </c>
      <c r="T55" s="3" t="str">
        <f t="shared" si="62"/>
        <v>4</v>
      </c>
      <c r="U55" s="3" t="str">
        <f t="shared" si="63"/>
        <v>5</v>
      </c>
      <c r="V55" s="3" t="str">
        <f t="shared" si="64"/>
        <v>6</v>
      </c>
      <c r="W55" s="3" t="str">
        <f t="shared" si="65"/>
        <v>7</v>
      </c>
      <c r="X55" s="3" t="str">
        <f>VLOOKUP(J55,svatky!$B:$C,2,FALSE)</f>
        <v>Nový rok</v>
      </c>
      <c r="Y55" s="3" t="str">
        <f>VLOOKUP(K55,svatky!$B:$C,2,FALSE)</f>
        <v>Karina / Vasil</v>
      </c>
      <c r="Z55" s="3" t="str">
        <f>VLOOKUP(L55,svatky!$B:$C,2,FALSE)</f>
        <v>Radmila / Radomil</v>
      </c>
      <c r="AA55" s="3" t="str">
        <f>VLOOKUP(M55,svatky!$B:$C,2,FALSE)</f>
        <v>Diana</v>
      </c>
      <c r="AB55" s="3" t="str">
        <f>VLOOKUP(N55,svatky!$B:$C,2,FALSE)</f>
        <v>Dalimil</v>
      </c>
      <c r="AC55" s="3" t="str">
        <f>VLOOKUP(O55,svatky!$B:$C,2,FALSE)</f>
        <v>Tři králové</v>
      </c>
      <c r="AD55" s="3" t="str">
        <f>VLOOKUP(P55,svatky!$B:$C,2,FALSE)</f>
        <v>Vilma</v>
      </c>
      <c r="AE55" t="str">
        <f t="shared" si="66"/>
        <v>Leden</v>
      </c>
      <c r="AF55">
        <v>1</v>
      </c>
      <c r="AH55" s="5" t="s">
        <v>544</v>
      </c>
      <c r="AI55" t="str">
        <f t="shared" si="67"/>
        <v>C:\\Users\\kuhn\\Mega\\_Projekty\\_Darky\\diar\\2016\\obrazky\\upravene\\bw\\bw_053a.jpg</v>
      </c>
      <c r="AJ55" t="str">
        <f t="shared" si="68"/>
        <v>C:\\Users\\kuhn\\Mega\\_Projekty\\_Darky\\diar\\2016\\obrazky\\upravene\\bw\\bw_053b.jpg</v>
      </c>
      <c r="AK55" t="str">
        <f t="shared" si="69"/>
        <v>C:\\Users\\kuhn\\Mega\\_Projekty\\_Darky\\diar\\2016\\obrazky\\upravene\\thumbnails\\053.jpg</v>
      </c>
      <c r="AL55" s="7">
        <f t="shared" si="70"/>
        <v>0</v>
      </c>
      <c r="AM55" t="str">
        <f t="shared" si="201"/>
        <v>1st</v>
      </c>
      <c r="AN55" t="str">
        <f t="shared" si="202"/>
        <v>leden</v>
      </c>
      <c r="AO55">
        <f t="shared" si="203"/>
        <v>2018</v>
      </c>
      <c r="AP55" t="str">
        <f t="shared" si="204"/>
        <v>pondělí</v>
      </c>
      <c r="AQ55" s="3">
        <f t="shared" si="134"/>
        <v>43101</v>
      </c>
      <c r="AR55" s="5">
        <f t="shared" si="9"/>
        <v>1</v>
      </c>
      <c r="AS55" s="5">
        <f t="shared" si="205"/>
        <v>2</v>
      </c>
      <c r="AT55" s="5">
        <f t="shared" si="206"/>
        <v>3</v>
      </c>
      <c r="AU55" s="5">
        <f t="shared" si="207"/>
        <v>4</v>
      </c>
      <c r="AV55" s="5">
        <f t="shared" si="208"/>
        <v>5</v>
      </c>
      <c r="AW55" s="5">
        <f t="shared" si="209"/>
        <v>6</v>
      </c>
      <c r="AX55" s="5">
        <f t="shared" si="210"/>
        <v>7</v>
      </c>
      <c r="AY55" s="5">
        <f t="shared" ref="AY55:BS55" si="303">AX55+1</f>
        <v>8</v>
      </c>
      <c r="AZ55" s="5">
        <f t="shared" si="303"/>
        <v>9</v>
      </c>
      <c r="BA55" s="5">
        <f t="shared" si="303"/>
        <v>10</v>
      </c>
      <c r="BB55" s="5">
        <f t="shared" si="303"/>
        <v>11</v>
      </c>
      <c r="BC55" s="5">
        <f t="shared" si="303"/>
        <v>12</v>
      </c>
      <c r="BD55" s="5">
        <f t="shared" si="303"/>
        <v>13</v>
      </c>
      <c r="BE55" s="5">
        <f t="shared" si="303"/>
        <v>14</v>
      </c>
      <c r="BF55" s="5">
        <f t="shared" si="303"/>
        <v>15</v>
      </c>
      <c r="BG55" s="5">
        <f t="shared" si="303"/>
        <v>16</v>
      </c>
      <c r="BH55" s="5">
        <f t="shared" si="303"/>
        <v>17</v>
      </c>
      <c r="BI55" s="5">
        <f t="shared" si="303"/>
        <v>18</v>
      </c>
      <c r="BJ55" s="5">
        <f t="shared" si="303"/>
        <v>19</v>
      </c>
      <c r="BK55" s="5">
        <f t="shared" si="303"/>
        <v>20</v>
      </c>
      <c r="BL55" s="5">
        <f t="shared" si="303"/>
        <v>21</v>
      </c>
      <c r="BM55" s="5">
        <f t="shared" si="303"/>
        <v>22</v>
      </c>
      <c r="BN55" s="5">
        <f t="shared" si="303"/>
        <v>23</v>
      </c>
      <c r="BO55" s="5">
        <f t="shared" si="303"/>
        <v>24</v>
      </c>
      <c r="BP55" s="5">
        <f t="shared" si="303"/>
        <v>25</v>
      </c>
      <c r="BQ55" s="5">
        <f t="shared" si="303"/>
        <v>26</v>
      </c>
      <c r="BR55" s="5">
        <f t="shared" si="303"/>
        <v>27</v>
      </c>
      <c r="BS55" s="5">
        <f t="shared" si="303"/>
        <v>28</v>
      </c>
      <c r="BT55" s="5">
        <f t="shared" ref="BT55:CB55" si="304">IF(ISERROR(DATEVALUE(BS55+1 &amp; " "&amp;$AN55 &amp; " " &amp; $AO55)),"∙",BS55+1)</f>
        <v>29</v>
      </c>
      <c r="BU55" s="5">
        <f t="shared" si="304"/>
        <v>30</v>
      </c>
      <c r="BV55" s="5">
        <f t="shared" si="304"/>
        <v>31</v>
      </c>
      <c r="BW55" s="5" t="str">
        <f t="shared" si="304"/>
        <v>∙</v>
      </c>
      <c r="BX55" s="5" t="str">
        <f t="shared" si="304"/>
        <v>∙</v>
      </c>
      <c r="BY55" s="5" t="str">
        <f t="shared" si="304"/>
        <v>∙</v>
      </c>
      <c r="BZ55" s="5" t="str">
        <f t="shared" si="304"/>
        <v>∙</v>
      </c>
      <c r="CA55" s="5" t="str">
        <f t="shared" si="304"/>
        <v>∙</v>
      </c>
      <c r="CB55" s="5" t="str">
        <f t="shared" si="304"/>
        <v>∙</v>
      </c>
      <c r="CC55" s="5" t="str">
        <f t="shared" si="213"/>
        <v>únor</v>
      </c>
      <c r="CD55" s="3">
        <f t="shared" si="214"/>
        <v>43132</v>
      </c>
      <c r="CE55" s="5" t="str">
        <f t="shared" si="22"/>
        <v>∙</v>
      </c>
      <c r="CF55" s="5" t="str">
        <f t="shared" si="215"/>
        <v>∙</v>
      </c>
      <c r="CG55" s="5" t="str">
        <f t="shared" si="216"/>
        <v>∙</v>
      </c>
      <c r="CH55" s="5">
        <f t="shared" si="217"/>
        <v>1</v>
      </c>
      <c r="CI55" s="5">
        <f t="shared" si="218"/>
        <v>2</v>
      </c>
      <c r="CJ55" s="5">
        <f t="shared" si="219"/>
        <v>3</v>
      </c>
      <c r="CK55" s="5">
        <f t="shared" si="220"/>
        <v>4</v>
      </c>
      <c r="CL55" s="5">
        <f t="shared" si="74"/>
        <v>5</v>
      </c>
      <c r="CM55" s="5">
        <f t="shared" si="29"/>
        <v>6</v>
      </c>
      <c r="CN55" s="5">
        <f t="shared" si="30"/>
        <v>7</v>
      </c>
      <c r="CO55" s="5">
        <f t="shared" si="31"/>
        <v>8</v>
      </c>
      <c r="CP55" s="5">
        <f t="shared" si="32"/>
        <v>9</v>
      </c>
      <c r="CQ55" s="5">
        <f t="shared" si="33"/>
        <v>10</v>
      </c>
      <c r="CR55" s="5">
        <f t="shared" si="34"/>
        <v>11</v>
      </c>
      <c r="CS55" s="5">
        <f t="shared" si="35"/>
        <v>12</v>
      </c>
      <c r="CT55" s="5">
        <f t="shared" si="36"/>
        <v>13</v>
      </c>
      <c r="CU55" s="5">
        <f t="shared" si="37"/>
        <v>14</v>
      </c>
      <c r="CV55" s="5">
        <f t="shared" si="38"/>
        <v>15</v>
      </c>
      <c r="CW55" s="5">
        <f t="shared" si="39"/>
        <v>16</v>
      </c>
      <c r="CX55" s="5">
        <f t="shared" si="40"/>
        <v>17</v>
      </c>
      <c r="CY55" s="5">
        <f t="shared" si="41"/>
        <v>18</v>
      </c>
      <c r="CZ55" s="5">
        <f t="shared" si="42"/>
        <v>19</v>
      </c>
      <c r="DA55" s="5">
        <f t="shared" si="43"/>
        <v>20</v>
      </c>
      <c r="DB55" s="5">
        <f t="shared" si="44"/>
        <v>21</v>
      </c>
      <c r="DC55" s="5">
        <f t="shared" si="45"/>
        <v>22</v>
      </c>
      <c r="DD55" s="5">
        <f t="shared" si="46"/>
        <v>23</v>
      </c>
      <c r="DE55" s="5">
        <f t="shared" si="47"/>
        <v>24</v>
      </c>
      <c r="DF55" s="5">
        <f t="shared" si="48"/>
        <v>25</v>
      </c>
      <c r="DG55" s="5">
        <f t="shared" ref="DG55:DO55" si="305">IF(ISERROR(DATEVALUE(DF55+1 &amp; " "&amp;$CC55 &amp; " " &amp; $AO55)),"∙",DF55+1)</f>
        <v>26</v>
      </c>
      <c r="DH55" s="5">
        <f t="shared" si="305"/>
        <v>27</v>
      </c>
      <c r="DI55" s="5">
        <f t="shared" si="305"/>
        <v>28</v>
      </c>
      <c r="DJ55" s="5" t="str">
        <f t="shared" si="305"/>
        <v>∙</v>
      </c>
      <c r="DK55" s="5" t="str">
        <f t="shared" si="305"/>
        <v>∙</v>
      </c>
      <c r="DL55" s="5" t="str">
        <f t="shared" si="305"/>
        <v>∙</v>
      </c>
      <c r="DM55" s="5" t="str">
        <f t="shared" si="305"/>
        <v>∙</v>
      </c>
      <c r="DN55" s="5" t="str">
        <f t="shared" si="305"/>
        <v>∙</v>
      </c>
      <c r="DO55" s="5" t="str">
        <f t="shared" si="305"/>
        <v>∙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7"/>
  <sheetViews>
    <sheetView topLeftCell="A343" workbookViewId="0">
      <selection activeCell="C324" sqref="C324"/>
    </sheetView>
  </sheetViews>
  <sheetFormatPr defaultColWidth="8.85546875" defaultRowHeight="15" x14ac:dyDescent="0.25"/>
  <cols>
    <col min="1" max="1" width="21.7109375" style="3" customWidth="1"/>
    <col min="2" max="2" width="18.140625" customWidth="1"/>
    <col min="3" max="3" width="21.7109375" customWidth="1"/>
  </cols>
  <sheetData>
    <row r="1" spans="1:3" x14ac:dyDescent="0.25">
      <c r="A1" s="3" t="s">
        <v>111</v>
      </c>
      <c r="B1" t="s">
        <v>482</v>
      </c>
      <c r="C1" t="s">
        <v>110</v>
      </c>
    </row>
    <row r="2" spans="1:3" x14ac:dyDescent="0.25">
      <c r="A2" s="3">
        <v>42370</v>
      </c>
      <c r="B2" t="str">
        <f>IF(DAY(A2)&lt;10,IF(MONTH(A2)&lt;10,TEXT(A2,"d.m."),TEXT(A2,"d.mm.")),IF(MONTH(A2)&lt;10,TEXT(A2,"dd.m."),TEXT(A2,"dd.mm.")))</f>
        <v>1.1.</v>
      </c>
      <c r="C2" t="s">
        <v>112</v>
      </c>
    </row>
    <row r="3" spans="1:3" x14ac:dyDescent="0.25">
      <c r="A3" s="3">
        <v>42371</v>
      </c>
      <c r="B3" t="str">
        <f t="shared" ref="B3:B66" si="0">IF(DAY(A3)&lt;10,IF(MONTH(A3)&lt;10,TEXT(A3,"d.m."),TEXT(A3,"d.mm.")),IF(MONTH(A3)&lt;10,TEXT(A3,"dd.m."),TEXT(A3,"dd.mm.")))</f>
        <v>2.1.</v>
      </c>
      <c r="C3" t="s">
        <v>113</v>
      </c>
    </row>
    <row r="4" spans="1:3" x14ac:dyDescent="0.25">
      <c r="A4" s="3">
        <v>42372</v>
      </c>
      <c r="B4" t="str">
        <f t="shared" si="0"/>
        <v>3.1.</v>
      </c>
      <c r="C4" t="s">
        <v>114</v>
      </c>
    </row>
    <row r="5" spans="1:3" x14ac:dyDescent="0.25">
      <c r="A5" s="3">
        <v>42373</v>
      </c>
      <c r="B5" t="str">
        <f t="shared" si="0"/>
        <v>4.1.</v>
      </c>
      <c r="C5" t="s">
        <v>115</v>
      </c>
    </row>
    <row r="6" spans="1:3" x14ac:dyDescent="0.25">
      <c r="A6" s="3">
        <v>42374</v>
      </c>
      <c r="B6" t="str">
        <f t="shared" si="0"/>
        <v>5.1.</v>
      </c>
      <c r="C6" t="s">
        <v>116</v>
      </c>
    </row>
    <row r="7" spans="1:3" x14ac:dyDescent="0.25">
      <c r="A7" s="3">
        <v>42375</v>
      </c>
      <c r="B7" t="str">
        <f t="shared" si="0"/>
        <v>6.1.</v>
      </c>
      <c r="C7" t="s">
        <v>117</v>
      </c>
    </row>
    <row r="8" spans="1:3" x14ac:dyDescent="0.25">
      <c r="A8" s="3">
        <v>42376</v>
      </c>
      <c r="B8" t="str">
        <f t="shared" si="0"/>
        <v>7.1.</v>
      </c>
      <c r="C8" t="s">
        <v>118</v>
      </c>
    </row>
    <row r="9" spans="1:3" x14ac:dyDescent="0.25">
      <c r="A9" s="3">
        <v>42377</v>
      </c>
      <c r="B9" t="str">
        <f t="shared" si="0"/>
        <v>8.1.</v>
      </c>
      <c r="C9" t="s">
        <v>119</v>
      </c>
    </row>
    <row r="10" spans="1:3" x14ac:dyDescent="0.25">
      <c r="A10" s="3">
        <v>42378</v>
      </c>
      <c r="B10" t="str">
        <f t="shared" si="0"/>
        <v>9.1.</v>
      </c>
      <c r="C10" t="s">
        <v>120</v>
      </c>
    </row>
    <row r="11" spans="1:3" x14ac:dyDescent="0.25">
      <c r="A11" s="3">
        <v>42379</v>
      </c>
      <c r="B11" t="str">
        <f t="shared" si="0"/>
        <v>10.1.</v>
      </c>
      <c r="C11" t="s">
        <v>121</v>
      </c>
    </row>
    <row r="12" spans="1:3" x14ac:dyDescent="0.25">
      <c r="A12" s="3">
        <v>42380</v>
      </c>
      <c r="B12" t="str">
        <f t="shared" si="0"/>
        <v>11.1.</v>
      </c>
      <c r="C12" t="s">
        <v>122</v>
      </c>
    </row>
    <row r="13" spans="1:3" x14ac:dyDescent="0.25">
      <c r="A13" s="3">
        <v>42381</v>
      </c>
      <c r="B13" t="str">
        <f t="shared" si="0"/>
        <v>12.1.</v>
      </c>
      <c r="C13" t="s">
        <v>123</v>
      </c>
    </row>
    <row r="14" spans="1:3" x14ac:dyDescent="0.25">
      <c r="A14" s="3">
        <v>42382</v>
      </c>
      <c r="B14" t="str">
        <f t="shared" si="0"/>
        <v>13.1.</v>
      </c>
      <c r="C14" t="s">
        <v>124</v>
      </c>
    </row>
    <row r="15" spans="1:3" x14ac:dyDescent="0.25">
      <c r="A15" s="3">
        <v>42383</v>
      </c>
      <c r="B15" t="str">
        <f t="shared" si="0"/>
        <v>14.1.</v>
      </c>
      <c r="C15" t="s">
        <v>125</v>
      </c>
    </row>
    <row r="16" spans="1:3" x14ac:dyDescent="0.25">
      <c r="A16" s="3">
        <v>42384</v>
      </c>
      <c r="B16" t="str">
        <f t="shared" si="0"/>
        <v>15.1.</v>
      </c>
      <c r="C16" t="s">
        <v>126</v>
      </c>
    </row>
    <row r="17" spans="1:3" x14ac:dyDescent="0.25">
      <c r="A17" s="3">
        <v>42385</v>
      </c>
      <c r="B17" t="str">
        <f t="shared" si="0"/>
        <v>16.1.</v>
      </c>
      <c r="C17" t="s">
        <v>127</v>
      </c>
    </row>
    <row r="18" spans="1:3" x14ac:dyDescent="0.25">
      <c r="A18" s="3">
        <v>42386</v>
      </c>
      <c r="B18" t="str">
        <f t="shared" si="0"/>
        <v>17.1.</v>
      </c>
      <c r="C18" t="s">
        <v>128</v>
      </c>
    </row>
    <row r="19" spans="1:3" x14ac:dyDescent="0.25">
      <c r="A19" s="3">
        <v>42387</v>
      </c>
      <c r="B19" t="str">
        <f t="shared" si="0"/>
        <v>18.1.</v>
      </c>
      <c r="C19" t="s">
        <v>129</v>
      </c>
    </row>
    <row r="20" spans="1:3" x14ac:dyDescent="0.25">
      <c r="A20" s="3">
        <v>42388</v>
      </c>
      <c r="B20" t="str">
        <f t="shared" si="0"/>
        <v>19.1.</v>
      </c>
      <c r="C20" t="s">
        <v>130</v>
      </c>
    </row>
    <row r="21" spans="1:3" x14ac:dyDescent="0.25">
      <c r="A21" s="3">
        <v>42389</v>
      </c>
      <c r="B21" t="str">
        <f t="shared" si="0"/>
        <v>20.1.</v>
      </c>
      <c r="C21" t="s">
        <v>131</v>
      </c>
    </row>
    <row r="22" spans="1:3" x14ac:dyDescent="0.25">
      <c r="A22" s="3">
        <v>42390</v>
      </c>
      <c r="B22" t="str">
        <f t="shared" si="0"/>
        <v>21.1.</v>
      </c>
      <c r="C22" t="s">
        <v>132</v>
      </c>
    </row>
    <row r="23" spans="1:3" x14ac:dyDescent="0.25">
      <c r="A23" s="3">
        <v>42391</v>
      </c>
      <c r="B23" t="str">
        <f t="shared" si="0"/>
        <v>22.1.</v>
      </c>
      <c r="C23" t="s">
        <v>133</v>
      </c>
    </row>
    <row r="24" spans="1:3" x14ac:dyDescent="0.25">
      <c r="A24" s="3">
        <v>42392</v>
      </c>
      <c r="B24" t="str">
        <f t="shared" si="0"/>
        <v>23.1.</v>
      </c>
      <c r="C24" t="s">
        <v>134</v>
      </c>
    </row>
    <row r="25" spans="1:3" x14ac:dyDescent="0.25">
      <c r="A25" s="3">
        <v>42393</v>
      </c>
      <c r="B25" t="str">
        <f t="shared" si="0"/>
        <v>24.1.</v>
      </c>
      <c r="C25" t="s">
        <v>135</v>
      </c>
    </row>
    <row r="26" spans="1:3" x14ac:dyDescent="0.25">
      <c r="A26" s="3">
        <v>42394</v>
      </c>
      <c r="B26" t="str">
        <f t="shared" si="0"/>
        <v>25.1.</v>
      </c>
      <c r="C26" t="s">
        <v>136</v>
      </c>
    </row>
    <row r="27" spans="1:3" x14ac:dyDescent="0.25">
      <c r="A27" s="3">
        <v>42395</v>
      </c>
      <c r="B27" t="str">
        <f t="shared" si="0"/>
        <v>26.1.</v>
      </c>
      <c r="C27" t="s">
        <v>137</v>
      </c>
    </row>
    <row r="28" spans="1:3" x14ac:dyDescent="0.25">
      <c r="A28" s="3">
        <v>42396</v>
      </c>
      <c r="B28" t="str">
        <f t="shared" si="0"/>
        <v>27.1.</v>
      </c>
      <c r="C28" t="s">
        <v>138</v>
      </c>
    </row>
    <row r="29" spans="1:3" x14ac:dyDescent="0.25">
      <c r="A29" s="3">
        <v>42397</v>
      </c>
      <c r="B29" t="str">
        <f t="shared" si="0"/>
        <v>28.1.</v>
      </c>
      <c r="C29" t="s">
        <v>139</v>
      </c>
    </row>
    <row r="30" spans="1:3" x14ac:dyDescent="0.25">
      <c r="A30" s="3">
        <v>42398</v>
      </c>
      <c r="B30" t="str">
        <f t="shared" si="0"/>
        <v>29.1.</v>
      </c>
      <c r="C30" t="s">
        <v>140</v>
      </c>
    </row>
    <row r="31" spans="1:3" x14ac:dyDescent="0.25">
      <c r="A31" s="3">
        <v>42399</v>
      </c>
      <c r="B31" t="str">
        <f t="shared" si="0"/>
        <v>30.1.</v>
      </c>
      <c r="C31" t="s">
        <v>141</v>
      </c>
    </row>
    <row r="32" spans="1:3" x14ac:dyDescent="0.25">
      <c r="A32" s="3">
        <v>42400</v>
      </c>
      <c r="B32" t="str">
        <f t="shared" si="0"/>
        <v>31.1.</v>
      </c>
      <c r="C32" t="s">
        <v>142</v>
      </c>
    </row>
    <row r="33" spans="1:3" x14ac:dyDescent="0.25">
      <c r="A33" s="3">
        <v>42401</v>
      </c>
      <c r="B33" t="str">
        <f t="shared" si="0"/>
        <v>1.2.</v>
      </c>
      <c r="C33" t="s">
        <v>143</v>
      </c>
    </row>
    <row r="34" spans="1:3" x14ac:dyDescent="0.25">
      <c r="A34" s="3">
        <v>42402</v>
      </c>
      <c r="B34" t="str">
        <f t="shared" si="0"/>
        <v>2.2.</v>
      </c>
      <c r="C34" t="s">
        <v>144</v>
      </c>
    </row>
    <row r="35" spans="1:3" x14ac:dyDescent="0.25">
      <c r="A35" s="3">
        <v>42403</v>
      </c>
      <c r="B35" t="str">
        <f t="shared" si="0"/>
        <v>3.2.</v>
      </c>
      <c r="C35" t="s">
        <v>145</v>
      </c>
    </row>
    <row r="36" spans="1:3" x14ac:dyDescent="0.25">
      <c r="A36" s="3">
        <v>42404</v>
      </c>
      <c r="B36" t="str">
        <f t="shared" si="0"/>
        <v>4.2.</v>
      </c>
      <c r="C36" t="s">
        <v>146</v>
      </c>
    </row>
    <row r="37" spans="1:3" x14ac:dyDescent="0.25">
      <c r="A37" s="3">
        <v>42405</v>
      </c>
      <c r="B37" t="str">
        <f t="shared" si="0"/>
        <v>5.2.</v>
      </c>
      <c r="C37" t="s">
        <v>147</v>
      </c>
    </row>
    <row r="38" spans="1:3" x14ac:dyDescent="0.25">
      <c r="A38" s="3">
        <v>42406</v>
      </c>
      <c r="B38" t="str">
        <f t="shared" si="0"/>
        <v>6.2.</v>
      </c>
      <c r="C38" t="s">
        <v>148</v>
      </c>
    </row>
    <row r="39" spans="1:3" x14ac:dyDescent="0.25">
      <c r="A39" s="3">
        <v>42407</v>
      </c>
      <c r="B39" t="str">
        <f t="shared" si="0"/>
        <v>7.2.</v>
      </c>
      <c r="C39" t="s">
        <v>149</v>
      </c>
    </row>
    <row r="40" spans="1:3" x14ac:dyDescent="0.25">
      <c r="A40" s="3">
        <v>42408</v>
      </c>
      <c r="B40" t="str">
        <f t="shared" si="0"/>
        <v>8.2.</v>
      </c>
      <c r="C40" t="s">
        <v>150</v>
      </c>
    </row>
    <row r="41" spans="1:3" x14ac:dyDescent="0.25">
      <c r="A41" s="3">
        <v>42409</v>
      </c>
      <c r="B41" t="str">
        <f t="shared" si="0"/>
        <v>9.2.</v>
      </c>
      <c r="C41" t="s">
        <v>151</v>
      </c>
    </row>
    <row r="42" spans="1:3" x14ac:dyDescent="0.25">
      <c r="A42" s="3">
        <v>42410</v>
      </c>
      <c r="B42" t="str">
        <f t="shared" si="0"/>
        <v>10.2.</v>
      </c>
      <c r="C42" t="s">
        <v>152</v>
      </c>
    </row>
    <row r="43" spans="1:3" x14ac:dyDescent="0.25">
      <c r="A43" s="3">
        <v>42411</v>
      </c>
      <c r="B43" t="str">
        <f t="shared" si="0"/>
        <v>11.2.</v>
      </c>
      <c r="C43" t="s">
        <v>153</v>
      </c>
    </row>
    <row r="44" spans="1:3" x14ac:dyDescent="0.25">
      <c r="A44" s="3">
        <v>42412</v>
      </c>
      <c r="B44" t="str">
        <f t="shared" si="0"/>
        <v>12.2.</v>
      </c>
      <c r="C44" t="s">
        <v>154</v>
      </c>
    </row>
    <row r="45" spans="1:3" x14ac:dyDescent="0.25">
      <c r="A45" s="3">
        <v>42413</v>
      </c>
      <c r="B45" t="str">
        <f t="shared" si="0"/>
        <v>13.2.</v>
      </c>
      <c r="C45" t="s">
        <v>155</v>
      </c>
    </row>
    <row r="46" spans="1:3" x14ac:dyDescent="0.25">
      <c r="A46" s="3">
        <v>42414</v>
      </c>
      <c r="B46" t="str">
        <f t="shared" si="0"/>
        <v>14.2.</v>
      </c>
      <c r="C46" t="s">
        <v>156</v>
      </c>
    </row>
    <row r="47" spans="1:3" x14ac:dyDescent="0.25">
      <c r="A47" s="3">
        <v>42415</v>
      </c>
      <c r="B47" t="str">
        <f t="shared" si="0"/>
        <v>15.2.</v>
      </c>
      <c r="C47" t="s">
        <v>157</v>
      </c>
    </row>
    <row r="48" spans="1:3" x14ac:dyDescent="0.25">
      <c r="A48" s="3">
        <v>42416</v>
      </c>
      <c r="B48" t="str">
        <f t="shared" si="0"/>
        <v>16.2.</v>
      </c>
      <c r="C48" t="s">
        <v>158</v>
      </c>
    </row>
    <row r="49" spans="1:3" x14ac:dyDescent="0.25">
      <c r="A49" s="3">
        <v>42417</v>
      </c>
      <c r="B49" t="str">
        <f t="shared" si="0"/>
        <v>17.2.</v>
      </c>
      <c r="C49" t="s">
        <v>159</v>
      </c>
    </row>
    <row r="50" spans="1:3" x14ac:dyDescent="0.25">
      <c r="A50" s="3">
        <v>42418</v>
      </c>
      <c r="B50" t="str">
        <f t="shared" si="0"/>
        <v>18.2.</v>
      </c>
      <c r="C50" t="s">
        <v>160</v>
      </c>
    </row>
    <row r="51" spans="1:3" x14ac:dyDescent="0.25">
      <c r="A51" s="3">
        <v>42419</v>
      </c>
      <c r="B51" t="str">
        <f t="shared" si="0"/>
        <v>19.2.</v>
      </c>
      <c r="C51" t="s">
        <v>161</v>
      </c>
    </row>
    <row r="52" spans="1:3" x14ac:dyDescent="0.25">
      <c r="A52" s="3">
        <v>42420</v>
      </c>
      <c r="B52" t="str">
        <f t="shared" si="0"/>
        <v>20.2.</v>
      </c>
      <c r="C52" t="s">
        <v>162</v>
      </c>
    </row>
    <row r="53" spans="1:3" x14ac:dyDescent="0.25">
      <c r="A53" s="3">
        <v>42421</v>
      </c>
      <c r="B53" t="str">
        <f t="shared" si="0"/>
        <v>21.2.</v>
      </c>
      <c r="C53" t="s">
        <v>163</v>
      </c>
    </row>
    <row r="54" spans="1:3" x14ac:dyDescent="0.25">
      <c r="A54" s="3">
        <v>42422</v>
      </c>
      <c r="B54" t="str">
        <f t="shared" si="0"/>
        <v>22.2.</v>
      </c>
      <c r="C54" t="s">
        <v>164</v>
      </c>
    </row>
    <row r="55" spans="1:3" x14ac:dyDescent="0.25">
      <c r="A55" s="3">
        <v>42423</v>
      </c>
      <c r="B55" t="str">
        <f t="shared" si="0"/>
        <v>23.2.</v>
      </c>
      <c r="C55" t="s">
        <v>165</v>
      </c>
    </row>
    <row r="56" spans="1:3" x14ac:dyDescent="0.25">
      <c r="A56" s="3">
        <v>42424</v>
      </c>
      <c r="B56" t="str">
        <f t="shared" si="0"/>
        <v>24.2.</v>
      </c>
      <c r="C56" t="s">
        <v>166</v>
      </c>
    </row>
    <row r="57" spans="1:3" x14ac:dyDescent="0.25">
      <c r="A57" s="3">
        <v>42425</v>
      </c>
      <c r="B57" t="str">
        <f t="shared" si="0"/>
        <v>25.2.</v>
      </c>
      <c r="C57" t="s">
        <v>167</v>
      </c>
    </row>
    <row r="58" spans="1:3" x14ac:dyDescent="0.25">
      <c r="A58" s="3">
        <v>42426</v>
      </c>
      <c r="B58" t="str">
        <f t="shared" si="0"/>
        <v>26.2.</v>
      </c>
      <c r="C58" t="s">
        <v>168</v>
      </c>
    </row>
    <row r="59" spans="1:3" x14ac:dyDescent="0.25">
      <c r="A59" s="3">
        <v>42427</v>
      </c>
      <c r="B59" t="str">
        <f t="shared" si="0"/>
        <v>27.2.</v>
      </c>
      <c r="C59" t="s">
        <v>169</v>
      </c>
    </row>
    <row r="60" spans="1:3" x14ac:dyDescent="0.25">
      <c r="A60" s="3">
        <v>42428</v>
      </c>
      <c r="B60" t="str">
        <f t="shared" si="0"/>
        <v>28.2.</v>
      </c>
      <c r="C60" t="s">
        <v>170</v>
      </c>
    </row>
    <row r="61" spans="1:3" x14ac:dyDescent="0.25">
      <c r="A61" s="3">
        <v>42429</v>
      </c>
      <c r="B61" t="str">
        <f t="shared" si="0"/>
        <v>29.2.</v>
      </c>
      <c r="C61" t="s">
        <v>171</v>
      </c>
    </row>
    <row r="62" spans="1:3" x14ac:dyDescent="0.25">
      <c r="A62" s="3">
        <v>42430</v>
      </c>
      <c r="B62" t="str">
        <f t="shared" si="0"/>
        <v>1.3.</v>
      </c>
      <c r="C62" t="s">
        <v>172</v>
      </c>
    </row>
    <row r="63" spans="1:3" x14ac:dyDescent="0.25">
      <c r="A63" s="3">
        <v>42431</v>
      </c>
      <c r="B63" t="str">
        <f t="shared" si="0"/>
        <v>2.3.</v>
      </c>
      <c r="C63" t="s">
        <v>173</v>
      </c>
    </row>
    <row r="64" spans="1:3" x14ac:dyDescent="0.25">
      <c r="A64" s="3">
        <v>42432</v>
      </c>
      <c r="B64" t="str">
        <f t="shared" si="0"/>
        <v>3.3.</v>
      </c>
      <c r="C64" t="s">
        <v>174</v>
      </c>
    </row>
    <row r="65" spans="1:3" x14ac:dyDescent="0.25">
      <c r="A65" s="3">
        <v>42433</v>
      </c>
      <c r="B65" t="str">
        <f t="shared" si="0"/>
        <v>4.3.</v>
      </c>
      <c r="C65" t="s">
        <v>175</v>
      </c>
    </row>
    <row r="66" spans="1:3" x14ac:dyDescent="0.25">
      <c r="A66" s="3">
        <v>42434</v>
      </c>
      <c r="B66" t="str">
        <f t="shared" si="0"/>
        <v>5.3.</v>
      </c>
      <c r="C66" t="s">
        <v>176</v>
      </c>
    </row>
    <row r="67" spans="1:3" x14ac:dyDescent="0.25">
      <c r="A67" s="3">
        <v>42435</v>
      </c>
      <c r="B67" t="str">
        <f t="shared" ref="B67:B130" si="1">IF(DAY(A67)&lt;10,IF(MONTH(A67)&lt;10,TEXT(A67,"d.m."),TEXT(A67,"d.mm.")),IF(MONTH(A67)&lt;10,TEXT(A67,"dd.m."),TEXT(A67,"dd.mm.")))</f>
        <v>6.3.</v>
      </c>
      <c r="C67" t="s">
        <v>177</v>
      </c>
    </row>
    <row r="68" spans="1:3" x14ac:dyDescent="0.25">
      <c r="A68" s="3">
        <v>42436</v>
      </c>
      <c r="B68" t="str">
        <f t="shared" si="1"/>
        <v>7.3.</v>
      </c>
      <c r="C68" t="s">
        <v>178</v>
      </c>
    </row>
    <row r="69" spans="1:3" x14ac:dyDescent="0.25">
      <c r="A69" s="3">
        <v>42437</v>
      </c>
      <c r="B69" t="str">
        <f t="shared" si="1"/>
        <v>8.3.</v>
      </c>
      <c r="C69" t="s">
        <v>179</v>
      </c>
    </row>
    <row r="70" spans="1:3" x14ac:dyDescent="0.25">
      <c r="A70" s="3">
        <v>42438</v>
      </c>
      <c r="B70" t="str">
        <f t="shared" si="1"/>
        <v>9.3.</v>
      </c>
      <c r="C70" t="s">
        <v>180</v>
      </c>
    </row>
    <row r="71" spans="1:3" x14ac:dyDescent="0.25">
      <c r="A71" s="3">
        <v>42439</v>
      </c>
      <c r="B71" t="str">
        <f t="shared" si="1"/>
        <v>10.3.</v>
      </c>
      <c r="C71" t="s">
        <v>181</v>
      </c>
    </row>
    <row r="72" spans="1:3" x14ac:dyDescent="0.25">
      <c r="A72" s="3">
        <v>42440</v>
      </c>
      <c r="B72" t="str">
        <f t="shared" si="1"/>
        <v>11.3.</v>
      </c>
      <c r="C72" t="s">
        <v>182</v>
      </c>
    </row>
    <row r="73" spans="1:3" x14ac:dyDescent="0.25">
      <c r="A73" s="3">
        <v>42441</v>
      </c>
      <c r="B73" t="str">
        <f t="shared" si="1"/>
        <v>12.3.</v>
      </c>
      <c r="C73" t="s">
        <v>183</v>
      </c>
    </row>
    <row r="74" spans="1:3" x14ac:dyDescent="0.25">
      <c r="A74" s="3">
        <v>42442</v>
      </c>
      <c r="B74" t="str">
        <f t="shared" si="1"/>
        <v>13.3.</v>
      </c>
      <c r="C74" t="s">
        <v>184</v>
      </c>
    </row>
    <row r="75" spans="1:3" x14ac:dyDescent="0.25">
      <c r="A75" s="3">
        <v>42443</v>
      </c>
      <c r="B75" t="str">
        <f t="shared" si="1"/>
        <v>14.3.</v>
      </c>
      <c r="C75" t="s">
        <v>185</v>
      </c>
    </row>
    <row r="76" spans="1:3" x14ac:dyDescent="0.25">
      <c r="A76" s="3">
        <v>42444</v>
      </c>
      <c r="B76" t="str">
        <f t="shared" si="1"/>
        <v>15.3.</v>
      </c>
      <c r="C76" t="s">
        <v>186</v>
      </c>
    </row>
    <row r="77" spans="1:3" x14ac:dyDescent="0.25">
      <c r="A77" s="3">
        <v>42445</v>
      </c>
      <c r="B77" t="str">
        <f t="shared" si="1"/>
        <v>16.3.</v>
      </c>
      <c r="C77" t="s">
        <v>187</v>
      </c>
    </row>
    <row r="78" spans="1:3" x14ac:dyDescent="0.25">
      <c r="A78" s="3">
        <v>42446</v>
      </c>
      <c r="B78" t="str">
        <f t="shared" si="1"/>
        <v>17.3.</v>
      </c>
      <c r="C78" t="s">
        <v>188</v>
      </c>
    </row>
    <row r="79" spans="1:3" x14ac:dyDescent="0.25">
      <c r="A79" s="3">
        <v>42447</v>
      </c>
      <c r="B79" t="str">
        <f t="shared" si="1"/>
        <v>18.3.</v>
      </c>
      <c r="C79" t="s">
        <v>189</v>
      </c>
    </row>
    <row r="80" spans="1:3" x14ac:dyDescent="0.25">
      <c r="A80" s="3">
        <v>42448</v>
      </c>
      <c r="B80" t="str">
        <f t="shared" si="1"/>
        <v>19.3.</v>
      </c>
      <c r="C80" t="s">
        <v>190</v>
      </c>
    </row>
    <row r="81" spans="1:3" x14ac:dyDescent="0.25">
      <c r="A81" s="3">
        <v>42449</v>
      </c>
      <c r="B81" t="str">
        <f t="shared" si="1"/>
        <v>20.3.</v>
      </c>
      <c r="C81" t="s">
        <v>191</v>
      </c>
    </row>
    <row r="82" spans="1:3" x14ac:dyDescent="0.25">
      <c r="A82" s="3">
        <v>42450</v>
      </c>
      <c r="B82" t="str">
        <f t="shared" si="1"/>
        <v>21.3.</v>
      </c>
      <c r="C82" t="s">
        <v>192</v>
      </c>
    </row>
    <row r="83" spans="1:3" x14ac:dyDescent="0.25">
      <c r="A83" s="3">
        <v>42451</v>
      </c>
      <c r="B83" t="str">
        <f t="shared" si="1"/>
        <v>22.3.</v>
      </c>
      <c r="C83" t="s">
        <v>193</v>
      </c>
    </row>
    <row r="84" spans="1:3" x14ac:dyDescent="0.25">
      <c r="A84" s="3">
        <v>42452</v>
      </c>
      <c r="B84" t="str">
        <f t="shared" si="1"/>
        <v>23.3.</v>
      </c>
      <c r="C84" t="s">
        <v>194</v>
      </c>
    </row>
    <row r="85" spans="1:3" x14ac:dyDescent="0.25">
      <c r="A85" s="3">
        <v>42453</v>
      </c>
      <c r="B85" t="str">
        <f t="shared" si="1"/>
        <v>24.3.</v>
      </c>
      <c r="C85" t="s">
        <v>195</v>
      </c>
    </row>
    <row r="86" spans="1:3" x14ac:dyDescent="0.25">
      <c r="A86" s="3">
        <v>42454</v>
      </c>
      <c r="B86" t="str">
        <f t="shared" si="1"/>
        <v>25.3.</v>
      </c>
      <c r="C86" t="s">
        <v>196</v>
      </c>
    </row>
    <row r="87" spans="1:3" x14ac:dyDescent="0.25">
      <c r="A87" s="3">
        <v>42455</v>
      </c>
      <c r="B87" t="str">
        <f t="shared" si="1"/>
        <v>26.3.</v>
      </c>
      <c r="C87" t="s">
        <v>197</v>
      </c>
    </row>
    <row r="88" spans="1:3" x14ac:dyDescent="0.25">
      <c r="A88" s="3">
        <v>42456</v>
      </c>
      <c r="B88" t="str">
        <f t="shared" si="1"/>
        <v>27.3.</v>
      </c>
      <c r="C88" t="s">
        <v>198</v>
      </c>
    </row>
    <row r="89" spans="1:3" x14ac:dyDescent="0.25">
      <c r="A89" s="3">
        <v>42457</v>
      </c>
      <c r="B89" t="str">
        <f t="shared" si="1"/>
        <v>28.3.</v>
      </c>
      <c r="C89" t="s">
        <v>199</v>
      </c>
    </row>
    <row r="90" spans="1:3" x14ac:dyDescent="0.25">
      <c r="A90" s="3">
        <v>42458</v>
      </c>
      <c r="B90" t="str">
        <f t="shared" si="1"/>
        <v>29.3.</v>
      </c>
      <c r="C90" t="s">
        <v>200</v>
      </c>
    </row>
    <row r="91" spans="1:3" x14ac:dyDescent="0.25">
      <c r="A91" s="3">
        <v>42459</v>
      </c>
      <c r="B91" t="str">
        <f t="shared" si="1"/>
        <v>30.3.</v>
      </c>
      <c r="C91" t="s">
        <v>201</v>
      </c>
    </row>
    <row r="92" spans="1:3" x14ac:dyDescent="0.25">
      <c r="A92" s="3">
        <v>42460</v>
      </c>
      <c r="B92" t="str">
        <f t="shared" si="1"/>
        <v>31.3.</v>
      </c>
      <c r="C92" t="s">
        <v>202</v>
      </c>
    </row>
    <row r="93" spans="1:3" x14ac:dyDescent="0.25">
      <c r="A93" s="3">
        <v>42461</v>
      </c>
      <c r="B93" t="str">
        <f t="shared" si="1"/>
        <v>1.4.</v>
      </c>
      <c r="C93" t="s">
        <v>203</v>
      </c>
    </row>
    <row r="94" spans="1:3" x14ac:dyDescent="0.25">
      <c r="A94" s="3">
        <v>42462</v>
      </c>
      <c r="B94" t="str">
        <f t="shared" si="1"/>
        <v>2.4.</v>
      </c>
      <c r="C94" t="s">
        <v>204</v>
      </c>
    </row>
    <row r="95" spans="1:3" x14ac:dyDescent="0.25">
      <c r="A95" s="3">
        <v>42463</v>
      </c>
      <c r="B95" t="str">
        <f t="shared" si="1"/>
        <v>3.4.</v>
      </c>
      <c r="C95" t="s">
        <v>205</v>
      </c>
    </row>
    <row r="96" spans="1:3" x14ac:dyDescent="0.25">
      <c r="A96" s="3">
        <v>42464</v>
      </c>
      <c r="B96" t="str">
        <f t="shared" si="1"/>
        <v>4.4.</v>
      </c>
      <c r="C96" t="s">
        <v>206</v>
      </c>
    </row>
    <row r="97" spans="1:3" x14ac:dyDescent="0.25">
      <c r="A97" s="3">
        <v>42465</v>
      </c>
      <c r="B97" t="str">
        <f t="shared" si="1"/>
        <v>5.4.</v>
      </c>
      <c r="C97" t="s">
        <v>207</v>
      </c>
    </row>
    <row r="98" spans="1:3" x14ac:dyDescent="0.25">
      <c r="A98" s="3">
        <v>42466</v>
      </c>
      <c r="B98" t="str">
        <f t="shared" si="1"/>
        <v>6.4.</v>
      </c>
      <c r="C98" t="s">
        <v>208</v>
      </c>
    </row>
    <row r="99" spans="1:3" x14ac:dyDescent="0.25">
      <c r="A99" s="3">
        <v>42467</v>
      </c>
      <c r="B99" t="str">
        <f t="shared" si="1"/>
        <v>7.4.</v>
      </c>
      <c r="C99" t="s">
        <v>209</v>
      </c>
    </row>
    <row r="100" spans="1:3" x14ac:dyDescent="0.25">
      <c r="A100" s="3">
        <v>42468</v>
      </c>
      <c r="B100" t="str">
        <f t="shared" si="1"/>
        <v>8.4.</v>
      </c>
      <c r="C100" t="s">
        <v>210</v>
      </c>
    </row>
    <row r="101" spans="1:3" x14ac:dyDescent="0.25">
      <c r="A101" s="3">
        <v>42469</v>
      </c>
      <c r="B101" t="str">
        <f t="shared" si="1"/>
        <v>9.4.</v>
      </c>
      <c r="C101" t="s">
        <v>211</v>
      </c>
    </row>
    <row r="102" spans="1:3" x14ac:dyDescent="0.25">
      <c r="A102" s="3">
        <v>42470</v>
      </c>
      <c r="B102" t="str">
        <f t="shared" si="1"/>
        <v>10.4.</v>
      </c>
      <c r="C102" t="s">
        <v>212</v>
      </c>
    </row>
    <row r="103" spans="1:3" x14ac:dyDescent="0.25">
      <c r="A103" s="3">
        <v>42471</v>
      </c>
      <c r="B103" t="str">
        <f t="shared" si="1"/>
        <v>11.4.</v>
      </c>
      <c r="C103" t="s">
        <v>213</v>
      </c>
    </row>
    <row r="104" spans="1:3" x14ac:dyDescent="0.25">
      <c r="A104" s="3">
        <v>42472</v>
      </c>
      <c r="B104" t="str">
        <f t="shared" si="1"/>
        <v>12.4.</v>
      </c>
      <c r="C104" t="s">
        <v>214</v>
      </c>
    </row>
    <row r="105" spans="1:3" x14ac:dyDescent="0.25">
      <c r="A105" s="3">
        <v>42473</v>
      </c>
      <c r="B105" t="str">
        <f t="shared" si="1"/>
        <v>13.4.</v>
      </c>
      <c r="C105" t="s">
        <v>215</v>
      </c>
    </row>
    <row r="106" spans="1:3" x14ac:dyDescent="0.25">
      <c r="A106" s="3">
        <v>42474</v>
      </c>
      <c r="B106" t="str">
        <f t="shared" si="1"/>
        <v>14.4.</v>
      </c>
      <c r="C106" t="s">
        <v>216</v>
      </c>
    </row>
    <row r="107" spans="1:3" x14ac:dyDescent="0.25">
      <c r="A107" s="3">
        <v>42475</v>
      </c>
      <c r="B107" t="str">
        <f t="shared" si="1"/>
        <v>15.4.</v>
      </c>
      <c r="C107" t="s">
        <v>217</v>
      </c>
    </row>
    <row r="108" spans="1:3" x14ac:dyDescent="0.25">
      <c r="A108" s="3">
        <v>42476</v>
      </c>
      <c r="B108" t="str">
        <f t="shared" si="1"/>
        <v>16.4.</v>
      </c>
      <c r="C108" t="s">
        <v>218</v>
      </c>
    </row>
    <row r="109" spans="1:3" x14ac:dyDescent="0.25">
      <c r="A109" s="3">
        <v>42477</v>
      </c>
      <c r="B109" t="str">
        <f t="shared" si="1"/>
        <v>17.4.</v>
      </c>
      <c r="C109" t="s">
        <v>219</v>
      </c>
    </row>
    <row r="110" spans="1:3" x14ac:dyDescent="0.25">
      <c r="A110" s="3">
        <v>42478</v>
      </c>
      <c r="B110" t="str">
        <f t="shared" si="1"/>
        <v>18.4.</v>
      </c>
      <c r="C110" t="s">
        <v>220</v>
      </c>
    </row>
    <row r="111" spans="1:3" x14ac:dyDescent="0.25">
      <c r="A111" s="3">
        <v>42479</v>
      </c>
      <c r="B111" t="str">
        <f t="shared" si="1"/>
        <v>19.4.</v>
      </c>
      <c r="C111" t="s">
        <v>221</v>
      </c>
    </row>
    <row r="112" spans="1:3" x14ac:dyDescent="0.25">
      <c r="A112" s="3">
        <v>42480</v>
      </c>
      <c r="B112" t="str">
        <f t="shared" si="1"/>
        <v>20.4.</v>
      </c>
      <c r="C112" t="s">
        <v>222</v>
      </c>
    </row>
    <row r="113" spans="1:3" x14ac:dyDescent="0.25">
      <c r="A113" s="3">
        <v>42481</v>
      </c>
      <c r="B113" t="str">
        <f t="shared" si="1"/>
        <v>21.4.</v>
      </c>
      <c r="C113" t="s">
        <v>223</v>
      </c>
    </row>
    <row r="114" spans="1:3" x14ac:dyDescent="0.25">
      <c r="A114" s="3">
        <v>42482</v>
      </c>
      <c r="B114" t="str">
        <f t="shared" si="1"/>
        <v>22.4.</v>
      </c>
      <c r="C114" t="s">
        <v>224</v>
      </c>
    </row>
    <row r="115" spans="1:3" x14ac:dyDescent="0.25">
      <c r="A115" s="3">
        <v>42483</v>
      </c>
      <c r="B115" t="str">
        <f t="shared" si="1"/>
        <v>23.4.</v>
      </c>
      <c r="C115" t="s">
        <v>225</v>
      </c>
    </row>
    <row r="116" spans="1:3" x14ac:dyDescent="0.25">
      <c r="A116" s="3">
        <v>42484</v>
      </c>
      <c r="B116" t="str">
        <f t="shared" si="1"/>
        <v>24.4.</v>
      </c>
      <c r="C116" t="s">
        <v>226</v>
      </c>
    </row>
    <row r="117" spans="1:3" x14ac:dyDescent="0.25">
      <c r="A117" s="3">
        <v>42485</v>
      </c>
      <c r="B117" t="str">
        <f t="shared" si="1"/>
        <v>25.4.</v>
      </c>
      <c r="C117" t="s">
        <v>227</v>
      </c>
    </row>
    <row r="118" spans="1:3" x14ac:dyDescent="0.25">
      <c r="A118" s="3">
        <v>42486</v>
      </c>
      <c r="B118" t="str">
        <f t="shared" si="1"/>
        <v>26.4.</v>
      </c>
      <c r="C118" t="s">
        <v>228</v>
      </c>
    </row>
    <row r="119" spans="1:3" x14ac:dyDescent="0.25">
      <c r="A119" s="3">
        <v>42487</v>
      </c>
      <c r="B119" t="str">
        <f t="shared" si="1"/>
        <v>27.4.</v>
      </c>
      <c r="C119" t="s">
        <v>229</v>
      </c>
    </row>
    <row r="120" spans="1:3" x14ac:dyDescent="0.25">
      <c r="A120" s="3">
        <v>42488</v>
      </c>
      <c r="B120" t="str">
        <f t="shared" si="1"/>
        <v>28.4.</v>
      </c>
      <c r="C120" t="s">
        <v>230</v>
      </c>
    </row>
    <row r="121" spans="1:3" x14ac:dyDescent="0.25">
      <c r="A121" s="3">
        <v>42489</v>
      </c>
      <c r="B121" t="str">
        <f t="shared" si="1"/>
        <v>29.4.</v>
      </c>
      <c r="C121" t="s">
        <v>231</v>
      </c>
    </row>
    <row r="122" spans="1:3" x14ac:dyDescent="0.25">
      <c r="A122" s="3">
        <v>42490</v>
      </c>
      <c r="B122" t="str">
        <f t="shared" si="1"/>
        <v>30.4.</v>
      </c>
      <c r="C122" t="s">
        <v>232</v>
      </c>
    </row>
    <row r="123" spans="1:3" x14ac:dyDescent="0.25">
      <c r="A123" s="3">
        <v>42491</v>
      </c>
      <c r="B123" t="str">
        <f t="shared" si="1"/>
        <v>1.5.</v>
      </c>
      <c r="C123" t="s">
        <v>233</v>
      </c>
    </row>
    <row r="124" spans="1:3" x14ac:dyDescent="0.25">
      <c r="A124" s="3">
        <v>42492</v>
      </c>
      <c r="B124" t="str">
        <f t="shared" si="1"/>
        <v>2.5.</v>
      </c>
      <c r="C124" t="s">
        <v>234</v>
      </c>
    </row>
    <row r="125" spans="1:3" x14ac:dyDescent="0.25">
      <c r="A125" s="3">
        <v>42493</v>
      </c>
      <c r="B125" t="str">
        <f t="shared" si="1"/>
        <v>3.5.</v>
      </c>
      <c r="C125" t="s">
        <v>235</v>
      </c>
    </row>
    <row r="126" spans="1:3" x14ac:dyDescent="0.25">
      <c r="A126" s="3">
        <v>42494</v>
      </c>
      <c r="B126" t="str">
        <f t="shared" si="1"/>
        <v>4.5.</v>
      </c>
      <c r="C126" t="s">
        <v>236</v>
      </c>
    </row>
    <row r="127" spans="1:3" x14ac:dyDescent="0.25">
      <c r="A127" s="3">
        <v>42495</v>
      </c>
      <c r="B127" t="str">
        <f t="shared" si="1"/>
        <v>5.5.</v>
      </c>
      <c r="C127" t="s">
        <v>237</v>
      </c>
    </row>
    <row r="128" spans="1:3" x14ac:dyDescent="0.25">
      <c r="A128" s="3">
        <v>42496</v>
      </c>
      <c r="B128" t="str">
        <f t="shared" si="1"/>
        <v>6.5.</v>
      </c>
      <c r="C128" t="s">
        <v>238</v>
      </c>
    </row>
    <row r="129" spans="1:3" x14ac:dyDescent="0.25">
      <c r="A129" s="3">
        <v>42497</v>
      </c>
      <c r="B129" t="str">
        <f t="shared" si="1"/>
        <v>7.5.</v>
      </c>
      <c r="C129" t="s">
        <v>239</v>
      </c>
    </row>
    <row r="130" spans="1:3" x14ac:dyDescent="0.25">
      <c r="A130" s="3">
        <v>42498</v>
      </c>
      <c r="B130" t="str">
        <f t="shared" si="1"/>
        <v>8.5.</v>
      </c>
      <c r="C130" t="s">
        <v>240</v>
      </c>
    </row>
    <row r="131" spans="1:3" x14ac:dyDescent="0.25">
      <c r="A131" s="3">
        <v>42499</v>
      </c>
      <c r="B131" t="str">
        <f t="shared" ref="B131:B194" si="2">IF(DAY(A131)&lt;10,IF(MONTH(A131)&lt;10,TEXT(A131,"d.m."),TEXT(A131,"d.mm.")),IF(MONTH(A131)&lt;10,TEXT(A131,"dd.m."),TEXT(A131,"dd.mm.")))</f>
        <v>9.5.</v>
      </c>
      <c r="C131" t="s">
        <v>241</v>
      </c>
    </row>
    <row r="132" spans="1:3" x14ac:dyDescent="0.25">
      <c r="A132" s="3">
        <v>42500</v>
      </c>
      <c r="B132" t="str">
        <f t="shared" si="2"/>
        <v>10.5.</v>
      </c>
      <c r="C132" t="s">
        <v>242</v>
      </c>
    </row>
    <row r="133" spans="1:3" x14ac:dyDescent="0.25">
      <c r="A133" s="3">
        <v>42501</v>
      </c>
      <c r="B133" t="str">
        <f t="shared" si="2"/>
        <v>11.5.</v>
      </c>
      <c r="C133" t="s">
        <v>243</v>
      </c>
    </row>
    <row r="134" spans="1:3" x14ac:dyDescent="0.25">
      <c r="A134" s="3">
        <v>42502</v>
      </c>
      <c r="B134" t="str">
        <f t="shared" si="2"/>
        <v>12.5.</v>
      </c>
      <c r="C134" t="s">
        <v>244</v>
      </c>
    </row>
    <row r="135" spans="1:3" x14ac:dyDescent="0.25">
      <c r="A135" s="3">
        <v>42503</v>
      </c>
      <c r="B135" t="str">
        <f t="shared" si="2"/>
        <v>13.5.</v>
      </c>
      <c r="C135" t="s">
        <v>245</v>
      </c>
    </row>
    <row r="136" spans="1:3" x14ac:dyDescent="0.25">
      <c r="A136" s="3">
        <v>42504</v>
      </c>
      <c r="B136" t="str">
        <f t="shared" si="2"/>
        <v>14.5.</v>
      </c>
      <c r="C136" t="s">
        <v>246</v>
      </c>
    </row>
    <row r="137" spans="1:3" x14ac:dyDescent="0.25">
      <c r="A137" s="3">
        <v>42505</v>
      </c>
      <c r="B137" t="str">
        <f t="shared" si="2"/>
        <v>15.5.</v>
      </c>
      <c r="C137" t="s">
        <v>247</v>
      </c>
    </row>
    <row r="138" spans="1:3" x14ac:dyDescent="0.25">
      <c r="A138" s="3">
        <v>42506</v>
      </c>
      <c r="B138" t="str">
        <f t="shared" si="2"/>
        <v>16.5.</v>
      </c>
      <c r="C138" t="s">
        <v>248</v>
      </c>
    </row>
    <row r="139" spans="1:3" x14ac:dyDescent="0.25">
      <c r="A139" s="3">
        <v>42507</v>
      </c>
      <c r="B139" t="str">
        <f t="shared" si="2"/>
        <v>17.5.</v>
      </c>
      <c r="C139" t="s">
        <v>249</v>
      </c>
    </row>
    <row r="140" spans="1:3" x14ac:dyDescent="0.25">
      <c r="A140" s="3">
        <v>42508</v>
      </c>
      <c r="B140" t="str">
        <f t="shared" si="2"/>
        <v>18.5.</v>
      </c>
      <c r="C140" t="s">
        <v>250</v>
      </c>
    </row>
    <row r="141" spans="1:3" x14ac:dyDescent="0.25">
      <c r="A141" s="3">
        <v>42509</v>
      </c>
      <c r="B141" t="str">
        <f t="shared" si="2"/>
        <v>19.5.</v>
      </c>
      <c r="C141" t="s">
        <v>251</v>
      </c>
    </row>
    <row r="142" spans="1:3" x14ac:dyDescent="0.25">
      <c r="A142" s="3">
        <v>42510</v>
      </c>
      <c r="B142" t="str">
        <f t="shared" si="2"/>
        <v>20.5.</v>
      </c>
      <c r="C142" t="s">
        <v>252</v>
      </c>
    </row>
    <row r="143" spans="1:3" x14ac:dyDescent="0.25">
      <c r="A143" s="3">
        <v>42511</v>
      </c>
      <c r="B143" t="str">
        <f t="shared" si="2"/>
        <v>21.5.</v>
      </c>
      <c r="C143" t="s">
        <v>253</v>
      </c>
    </row>
    <row r="144" spans="1:3" x14ac:dyDescent="0.25">
      <c r="A144" s="3">
        <v>42512</v>
      </c>
      <c r="B144" t="str">
        <f t="shared" si="2"/>
        <v>22.5.</v>
      </c>
      <c r="C144" t="s">
        <v>254</v>
      </c>
    </row>
    <row r="145" spans="1:3" x14ac:dyDescent="0.25">
      <c r="A145" s="3">
        <v>42513</v>
      </c>
      <c r="B145" t="str">
        <f t="shared" si="2"/>
        <v>23.5.</v>
      </c>
      <c r="C145" t="s">
        <v>255</v>
      </c>
    </row>
    <row r="146" spans="1:3" x14ac:dyDescent="0.25">
      <c r="A146" s="3">
        <v>42514</v>
      </c>
      <c r="B146" t="str">
        <f t="shared" si="2"/>
        <v>24.5.</v>
      </c>
      <c r="C146" t="s">
        <v>256</v>
      </c>
    </row>
    <row r="147" spans="1:3" x14ac:dyDescent="0.25">
      <c r="A147" s="3">
        <v>42515</v>
      </c>
      <c r="B147" t="str">
        <f t="shared" si="2"/>
        <v>25.5.</v>
      </c>
      <c r="C147" t="s">
        <v>257</v>
      </c>
    </row>
    <row r="148" spans="1:3" x14ac:dyDescent="0.25">
      <c r="A148" s="3">
        <v>42516</v>
      </c>
      <c r="B148" t="str">
        <f t="shared" si="2"/>
        <v>26.5.</v>
      </c>
      <c r="C148" t="s">
        <v>258</v>
      </c>
    </row>
    <row r="149" spans="1:3" x14ac:dyDescent="0.25">
      <c r="A149" s="3">
        <v>42517</v>
      </c>
      <c r="B149" t="str">
        <f t="shared" si="2"/>
        <v>27.5.</v>
      </c>
      <c r="C149" t="s">
        <v>259</v>
      </c>
    </row>
    <row r="150" spans="1:3" x14ac:dyDescent="0.25">
      <c r="A150" s="3">
        <v>42518</v>
      </c>
      <c r="B150" t="str">
        <f t="shared" si="2"/>
        <v>28.5.</v>
      </c>
      <c r="C150" t="s">
        <v>260</v>
      </c>
    </row>
    <row r="151" spans="1:3" x14ac:dyDescent="0.25">
      <c r="A151" s="3">
        <v>42519</v>
      </c>
      <c r="B151" t="str">
        <f t="shared" si="2"/>
        <v>29.5.</v>
      </c>
      <c r="C151" t="s">
        <v>261</v>
      </c>
    </row>
    <row r="152" spans="1:3" x14ac:dyDescent="0.25">
      <c r="A152" s="3">
        <v>42520</v>
      </c>
      <c r="B152" t="str">
        <f t="shared" si="2"/>
        <v>30.5.</v>
      </c>
      <c r="C152" t="s">
        <v>262</v>
      </c>
    </row>
    <row r="153" spans="1:3" x14ac:dyDescent="0.25">
      <c r="A153" s="3">
        <v>42521</v>
      </c>
      <c r="B153" t="str">
        <f t="shared" si="2"/>
        <v>31.5.</v>
      </c>
      <c r="C153" t="s">
        <v>263</v>
      </c>
    </row>
    <row r="154" spans="1:3" x14ac:dyDescent="0.25">
      <c r="A154" s="3">
        <v>42522</v>
      </c>
      <c r="B154" t="str">
        <f t="shared" si="2"/>
        <v>1.6.</v>
      </c>
      <c r="C154" t="s">
        <v>264</v>
      </c>
    </row>
    <row r="155" spans="1:3" x14ac:dyDescent="0.25">
      <c r="A155" s="3">
        <v>42523</v>
      </c>
      <c r="B155" t="str">
        <f t="shared" si="2"/>
        <v>2.6.</v>
      </c>
      <c r="C155" t="s">
        <v>265</v>
      </c>
    </row>
    <row r="156" spans="1:3" x14ac:dyDescent="0.25">
      <c r="A156" s="3">
        <v>42524</v>
      </c>
      <c r="B156" t="str">
        <f t="shared" si="2"/>
        <v>3.6.</v>
      </c>
      <c r="C156" t="s">
        <v>266</v>
      </c>
    </row>
    <row r="157" spans="1:3" x14ac:dyDescent="0.25">
      <c r="A157" s="3">
        <v>42525</v>
      </c>
      <c r="B157" t="str">
        <f t="shared" si="2"/>
        <v>4.6.</v>
      </c>
      <c r="C157" t="s">
        <v>267</v>
      </c>
    </row>
    <row r="158" spans="1:3" x14ac:dyDescent="0.25">
      <c r="A158" s="3">
        <v>42526</v>
      </c>
      <c r="B158" t="str">
        <f t="shared" si="2"/>
        <v>5.6.</v>
      </c>
      <c r="C158" t="s">
        <v>268</v>
      </c>
    </row>
    <row r="159" spans="1:3" x14ac:dyDescent="0.25">
      <c r="A159" s="3">
        <v>42527</v>
      </c>
      <c r="B159" t="str">
        <f t="shared" si="2"/>
        <v>6.6.</v>
      </c>
      <c r="C159" t="s">
        <v>269</v>
      </c>
    </row>
    <row r="160" spans="1:3" x14ac:dyDescent="0.25">
      <c r="A160" s="3">
        <v>42528</v>
      </c>
      <c r="B160" t="str">
        <f t="shared" si="2"/>
        <v>7.6.</v>
      </c>
      <c r="C160" t="s">
        <v>270</v>
      </c>
    </row>
    <row r="161" spans="1:3" x14ac:dyDescent="0.25">
      <c r="A161" s="3">
        <v>42529</v>
      </c>
      <c r="B161" t="str">
        <f t="shared" si="2"/>
        <v>8.6.</v>
      </c>
      <c r="C161" t="s">
        <v>271</v>
      </c>
    </row>
    <row r="162" spans="1:3" x14ac:dyDescent="0.25">
      <c r="A162" s="3">
        <v>42530</v>
      </c>
      <c r="B162" t="str">
        <f t="shared" si="2"/>
        <v>9.6.</v>
      </c>
      <c r="C162" t="s">
        <v>272</v>
      </c>
    </row>
    <row r="163" spans="1:3" x14ac:dyDescent="0.25">
      <c r="A163" s="3">
        <v>42531</v>
      </c>
      <c r="B163" t="str">
        <f t="shared" si="2"/>
        <v>10.6.</v>
      </c>
      <c r="C163" t="s">
        <v>273</v>
      </c>
    </row>
    <row r="164" spans="1:3" x14ac:dyDescent="0.25">
      <c r="A164" s="3">
        <v>42532</v>
      </c>
      <c r="B164" t="str">
        <f t="shared" si="2"/>
        <v>11.6.</v>
      </c>
      <c r="C164" t="s">
        <v>274</v>
      </c>
    </row>
    <row r="165" spans="1:3" x14ac:dyDescent="0.25">
      <c r="A165" s="3">
        <v>42533</v>
      </c>
      <c r="B165" t="str">
        <f t="shared" si="2"/>
        <v>12.6.</v>
      </c>
      <c r="C165" t="s">
        <v>275</v>
      </c>
    </row>
    <row r="166" spans="1:3" x14ac:dyDescent="0.25">
      <c r="A166" s="3">
        <v>42534</v>
      </c>
      <c r="B166" t="str">
        <f t="shared" si="2"/>
        <v>13.6.</v>
      </c>
      <c r="C166" t="s">
        <v>276</v>
      </c>
    </row>
    <row r="167" spans="1:3" x14ac:dyDescent="0.25">
      <c r="A167" s="3">
        <v>42535</v>
      </c>
      <c r="B167" t="str">
        <f t="shared" si="2"/>
        <v>14.6.</v>
      </c>
      <c r="C167" t="s">
        <v>277</v>
      </c>
    </row>
    <row r="168" spans="1:3" x14ac:dyDescent="0.25">
      <c r="A168" s="3">
        <v>42536</v>
      </c>
      <c r="B168" t="str">
        <f t="shared" si="2"/>
        <v>15.6.</v>
      </c>
      <c r="C168" t="s">
        <v>278</v>
      </c>
    </row>
    <row r="169" spans="1:3" x14ac:dyDescent="0.25">
      <c r="A169" s="3">
        <v>42537</v>
      </c>
      <c r="B169" t="str">
        <f t="shared" si="2"/>
        <v>16.6.</v>
      </c>
      <c r="C169" t="s">
        <v>279</v>
      </c>
    </row>
    <row r="170" spans="1:3" x14ac:dyDescent="0.25">
      <c r="A170" s="3">
        <v>42538</v>
      </c>
      <c r="B170" t="str">
        <f t="shared" si="2"/>
        <v>17.6.</v>
      </c>
      <c r="C170" t="s">
        <v>280</v>
      </c>
    </row>
    <row r="171" spans="1:3" x14ac:dyDescent="0.25">
      <c r="A171" s="3">
        <v>42539</v>
      </c>
      <c r="B171" t="str">
        <f t="shared" si="2"/>
        <v>18.6.</v>
      </c>
      <c r="C171" t="s">
        <v>281</v>
      </c>
    </row>
    <row r="172" spans="1:3" x14ac:dyDescent="0.25">
      <c r="A172" s="3">
        <v>42540</v>
      </c>
      <c r="B172" t="str">
        <f t="shared" si="2"/>
        <v>19.6.</v>
      </c>
      <c r="C172" t="s">
        <v>282</v>
      </c>
    </row>
    <row r="173" spans="1:3" x14ac:dyDescent="0.25">
      <c r="A173" s="3">
        <v>42541</v>
      </c>
      <c r="B173" t="str">
        <f t="shared" si="2"/>
        <v>20.6.</v>
      </c>
      <c r="C173" t="s">
        <v>283</v>
      </c>
    </row>
    <row r="174" spans="1:3" x14ac:dyDescent="0.25">
      <c r="A174" s="3">
        <v>42542</v>
      </c>
      <c r="B174" t="str">
        <f t="shared" si="2"/>
        <v>21.6.</v>
      </c>
      <c r="C174" t="s">
        <v>284</v>
      </c>
    </row>
    <row r="175" spans="1:3" x14ac:dyDescent="0.25">
      <c r="A175" s="3">
        <v>42543</v>
      </c>
      <c r="B175" t="str">
        <f t="shared" si="2"/>
        <v>22.6.</v>
      </c>
      <c r="C175" t="s">
        <v>285</v>
      </c>
    </row>
    <row r="176" spans="1:3" x14ac:dyDescent="0.25">
      <c r="A176" s="3">
        <v>42544</v>
      </c>
      <c r="B176" t="str">
        <f t="shared" si="2"/>
        <v>23.6.</v>
      </c>
      <c r="C176" t="s">
        <v>286</v>
      </c>
    </row>
    <row r="177" spans="1:6" x14ac:dyDescent="0.25">
      <c r="A177" s="3">
        <v>42545</v>
      </c>
      <c r="B177" t="str">
        <f t="shared" si="2"/>
        <v>24.6.</v>
      </c>
      <c r="C177" t="s">
        <v>287</v>
      </c>
    </row>
    <row r="178" spans="1:6" x14ac:dyDescent="0.25">
      <c r="A178" s="3">
        <v>42546</v>
      </c>
      <c r="B178" t="str">
        <f t="shared" si="2"/>
        <v>25.6.</v>
      </c>
      <c r="C178" t="s">
        <v>288</v>
      </c>
    </row>
    <row r="179" spans="1:6" x14ac:dyDescent="0.25">
      <c r="A179" s="3">
        <v>42547</v>
      </c>
      <c r="B179" t="str">
        <f t="shared" si="2"/>
        <v>26.6.</v>
      </c>
      <c r="C179" t="s">
        <v>289</v>
      </c>
    </row>
    <row r="180" spans="1:6" x14ac:dyDescent="0.25">
      <c r="A180" s="3">
        <v>42548</v>
      </c>
      <c r="B180" t="str">
        <f t="shared" si="2"/>
        <v>27.6.</v>
      </c>
      <c r="C180" t="s">
        <v>290</v>
      </c>
    </row>
    <row r="181" spans="1:6" x14ac:dyDescent="0.25">
      <c r="A181" s="3">
        <v>42549</v>
      </c>
      <c r="B181" t="str">
        <f t="shared" si="2"/>
        <v>28.6.</v>
      </c>
      <c r="C181" t="s">
        <v>291</v>
      </c>
    </row>
    <row r="182" spans="1:6" x14ac:dyDescent="0.25">
      <c r="A182" s="3">
        <v>42550</v>
      </c>
      <c r="B182" t="str">
        <f t="shared" si="2"/>
        <v>29.6.</v>
      </c>
      <c r="C182" t="s">
        <v>292</v>
      </c>
    </row>
    <row r="183" spans="1:6" x14ac:dyDescent="0.25">
      <c r="A183" s="3">
        <v>42551</v>
      </c>
      <c r="B183" t="str">
        <f t="shared" si="2"/>
        <v>30.6.</v>
      </c>
      <c r="C183" t="s">
        <v>293</v>
      </c>
    </row>
    <row r="184" spans="1:6" x14ac:dyDescent="0.25">
      <c r="A184" s="3">
        <v>42552</v>
      </c>
      <c r="B184" t="str">
        <f t="shared" si="2"/>
        <v>1.7.</v>
      </c>
      <c r="C184" t="s">
        <v>294</v>
      </c>
    </row>
    <row r="185" spans="1:6" x14ac:dyDescent="0.25">
      <c r="A185" s="3">
        <v>42553</v>
      </c>
      <c r="B185" t="str">
        <f t="shared" si="2"/>
        <v>2.7.</v>
      </c>
      <c r="C185" t="s">
        <v>295</v>
      </c>
    </row>
    <row r="186" spans="1:6" x14ac:dyDescent="0.25">
      <c r="A186" s="3">
        <v>42554</v>
      </c>
      <c r="B186" t="str">
        <f t="shared" si="2"/>
        <v>3.7.</v>
      </c>
      <c r="C186" t="s">
        <v>296</v>
      </c>
    </row>
    <row r="187" spans="1:6" x14ac:dyDescent="0.25">
      <c r="A187" s="3">
        <v>42555</v>
      </c>
      <c r="B187" t="str">
        <f t="shared" si="2"/>
        <v>4.7.</v>
      </c>
      <c r="C187" t="s">
        <v>297</v>
      </c>
    </row>
    <row r="188" spans="1:6" x14ac:dyDescent="0.25">
      <c r="A188" s="3">
        <v>42556</v>
      </c>
      <c r="B188" t="str">
        <f t="shared" si="2"/>
        <v>5.7.</v>
      </c>
      <c r="C188" t="s">
        <v>483</v>
      </c>
      <c r="D188" s="15" t="s">
        <v>298</v>
      </c>
      <c r="F188" s="15"/>
    </row>
    <row r="189" spans="1:6" x14ac:dyDescent="0.25">
      <c r="A189" s="3">
        <v>42557</v>
      </c>
      <c r="B189" t="str">
        <f t="shared" si="2"/>
        <v>6.7.</v>
      </c>
      <c r="C189" t="s">
        <v>484</v>
      </c>
      <c r="D189" s="15" t="s">
        <v>299</v>
      </c>
      <c r="F189" s="15"/>
    </row>
    <row r="190" spans="1:6" x14ac:dyDescent="0.25">
      <c r="A190" s="3">
        <v>42558</v>
      </c>
      <c r="B190" t="str">
        <f t="shared" si="2"/>
        <v>7.7.</v>
      </c>
      <c r="C190" t="s">
        <v>300</v>
      </c>
    </row>
    <row r="191" spans="1:6" x14ac:dyDescent="0.25">
      <c r="A191" s="3">
        <v>42559</v>
      </c>
      <c r="B191" t="str">
        <f t="shared" si="2"/>
        <v>8.7.</v>
      </c>
      <c r="C191" t="s">
        <v>301</v>
      </c>
    </row>
    <row r="192" spans="1:6" x14ac:dyDescent="0.25">
      <c r="A192" s="3">
        <v>42560</v>
      </c>
      <c r="B192" t="str">
        <f t="shared" si="2"/>
        <v>9.7.</v>
      </c>
      <c r="C192" t="s">
        <v>302</v>
      </c>
    </row>
    <row r="193" spans="1:3" x14ac:dyDescent="0.25">
      <c r="A193" s="3">
        <v>42561</v>
      </c>
      <c r="B193" t="str">
        <f t="shared" si="2"/>
        <v>10.7.</v>
      </c>
      <c r="C193" t="s">
        <v>303</v>
      </c>
    </row>
    <row r="194" spans="1:3" x14ac:dyDescent="0.25">
      <c r="A194" s="3">
        <v>42562</v>
      </c>
      <c r="B194" t="str">
        <f t="shared" si="2"/>
        <v>11.7.</v>
      </c>
      <c r="C194" t="s">
        <v>304</v>
      </c>
    </row>
    <row r="195" spans="1:3" x14ac:dyDescent="0.25">
      <c r="A195" s="3">
        <v>42563</v>
      </c>
      <c r="B195" t="str">
        <f t="shared" ref="B195:B258" si="3">IF(DAY(A195)&lt;10,IF(MONTH(A195)&lt;10,TEXT(A195,"d.m."),TEXT(A195,"d.mm.")),IF(MONTH(A195)&lt;10,TEXT(A195,"dd.m."),TEXT(A195,"dd.mm.")))</f>
        <v>12.7.</v>
      </c>
      <c r="C195" t="s">
        <v>305</v>
      </c>
    </row>
    <row r="196" spans="1:3" x14ac:dyDescent="0.25">
      <c r="A196" s="3">
        <v>42564</v>
      </c>
      <c r="B196" t="str">
        <f t="shared" si="3"/>
        <v>13.7.</v>
      </c>
      <c r="C196" t="s">
        <v>306</v>
      </c>
    </row>
    <row r="197" spans="1:3" x14ac:dyDescent="0.25">
      <c r="A197" s="3">
        <v>42565</v>
      </c>
      <c r="B197" t="str">
        <f t="shared" si="3"/>
        <v>14.7.</v>
      </c>
      <c r="C197" t="s">
        <v>307</v>
      </c>
    </row>
    <row r="198" spans="1:3" x14ac:dyDescent="0.25">
      <c r="A198" s="3">
        <v>42566</v>
      </c>
      <c r="B198" t="str">
        <f t="shared" si="3"/>
        <v>15.7.</v>
      </c>
      <c r="C198" t="s">
        <v>308</v>
      </c>
    </row>
    <row r="199" spans="1:3" x14ac:dyDescent="0.25">
      <c r="A199" s="3">
        <v>42567</v>
      </c>
      <c r="B199" t="str">
        <f t="shared" si="3"/>
        <v>16.7.</v>
      </c>
      <c r="C199" t="s">
        <v>309</v>
      </c>
    </row>
    <row r="200" spans="1:3" x14ac:dyDescent="0.25">
      <c r="A200" s="3">
        <v>42568</v>
      </c>
      <c r="B200" t="str">
        <f t="shared" si="3"/>
        <v>17.7.</v>
      </c>
      <c r="C200" t="s">
        <v>310</v>
      </c>
    </row>
    <row r="201" spans="1:3" x14ac:dyDescent="0.25">
      <c r="A201" s="3">
        <v>42569</v>
      </c>
      <c r="B201" t="str">
        <f t="shared" si="3"/>
        <v>18.7.</v>
      </c>
      <c r="C201" t="s">
        <v>311</v>
      </c>
    </row>
    <row r="202" spans="1:3" x14ac:dyDescent="0.25">
      <c r="A202" s="3">
        <v>42570</v>
      </c>
      <c r="B202" t="str">
        <f t="shared" si="3"/>
        <v>19.7.</v>
      </c>
      <c r="C202" t="s">
        <v>312</v>
      </c>
    </row>
    <row r="203" spans="1:3" x14ac:dyDescent="0.25">
      <c r="A203" s="3">
        <v>42571</v>
      </c>
      <c r="B203" t="str">
        <f t="shared" si="3"/>
        <v>20.7.</v>
      </c>
      <c r="C203" t="s">
        <v>313</v>
      </c>
    </row>
    <row r="204" spans="1:3" x14ac:dyDescent="0.25">
      <c r="A204" s="3">
        <v>42572</v>
      </c>
      <c r="B204" t="str">
        <f t="shared" si="3"/>
        <v>21.7.</v>
      </c>
      <c r="C204" t="s">
        <v>314</v>
      </c>
    </row>
    <row r="205" spans="1:3" x14ac:dyDescent="0.25">
      <c r="A205" s="3">
        <v>42573</v>
      </c>
      <c r="B205" t="str">
        <f t="shared" si="3"/>
        <v>22.7.</v>
      </c>
      <c r="C205" t="s">
        <v>315</v>
      </c>
    </row>
    <row r="206" spans="1:3" x14ac:dyDescent="0.25">
      <c r="A206" s="3">
        <v>42574</v>
      </c>
      <c r="B206" t="str">
        <f t="shared" si="3"/>
        <v>23.7.</v>
      </c>
      <c r="C206" t="s">
        <v>316</v>
      </c>
    </row>
    <row r="207" spans="1:3" x14ac:dyDescent="0.25">
      <c r="A207" s="3">
        <v>42575</v>
      </c>
      <c r="B207" t="str">
        <f t="shared" si="3"/>
        <v>24.7.</v>
      </c>
      <c r="C207" t="s">
        <v>317</v>
      </c>
    </row>
    <row r="208" spans="1:3" x14ac:dyDescent="0.25">
      <c r="A208" s="3">
        <v>42576</v>
      </c>
      <c r="B208" t="str">
        <f t="shared" si="3"/>
        <v>25.7.</v>
      </c>
      <c r="C208" t="s">
        <v>318</v>
      </c>
    </row>
    <row r="209" spans="1:3" x14ac:dyDescent="0.25">
      <c r="A209" s="3">
        <v>42577</v>
      </c>
      <c r="B209" t="str">
        <f t="shared" si="3"/>
        <v>26.7.</v>
      </c>
      <c r="C209" t="s">
        <v>319</v>
      </c>
    </row>
    <row r="210" spans="1:3" x14ac:dyDescent="0.25">
      <c r="A210" s="3">
        <v>42578</v>
      </c>
      <c r="B210" t="str">
        <f t="shared" si="3"/>
        <v>27.7.</v>
      </c>
      <c r="C210" t="s">
        <v>320</v>
      </c>
    </row>
    <row r="211" spans="1:3" x14ac:dyDescent="0.25">
      <c r="A211" s="3">
        <v>42579</v>
      </c>
      <c r="B211" t="str">
        <f t="shared" si="3"/>
        <v>28.7.</v>
      </c>
      <c r="C211" t="s">
        <v>321</v>
      </c>
    </row>
    <row r="212" spans="1:3" x14ac:dyDescent="0.25">
      <c r="A212" s="3">
        <v>42580</v>
      </c>
      <c r="B212" t="str">
        <f t="shared" si="3"/>
        <v>29.7.</v>
      </c>
      <c r="C212" t="s">
        <v>322</v>
      </c>
    </row>
    <row r="213" spans="1:3" x14ac:dyDescent="0.25">
      <c r="A213" s="3">
        <v>42581</v>
      </c>
      <c r="B213" t="str">
        <f t="shared" si="3"/>
        <v>30.7.</v>
      </c>
      <c r="C213" t="s">
        <v>323</v>
      </c>
    </row>
    <row r="214" spans="1:3" x14ac:dyDescent="0.25">
      <c r="A214" s="3">
        <v>42582</v>
      </c>
      <c r="B214" t="str">
        <f t="shared" si="3"/>
        <v>31.7.</v>
      </c>
      <c r="C214" t="s">
        <v>324</v>
      </c>
    </row>
    <row r="215" spans="1:3" x14ac:dyDescent="0.25">
      <c r="A215" s="3">
        <v>42583</v>
      </c>
      <c r="B215" t="str">
        <f t="shared" si="3"/>
        <v>1.8.</v>
      </c>
      <c r="C215" t="s">
        <v>325</v>
      </c>
    </row>
    <row r="216" spans="1:3" x14ac:dyDescent="0.25">
      <c r="A216" s="3">
        <v>42584</v>
      </c>
      <c r="B216" t="str">
        <f t="shared" si="3"/>
        <v>2.8.</v>
      </c>
      <c r="C216" t="s">
        <v>326</v>
      </c>
    </row>
    <row r="217" spans="1:3" x14ac:dyDescent="0.25">
      <c r="A217" s="3">
        <v>42585</v>
      </c>
      <c r="B217" t="str">
        <f t="shared" si="3"/>
        <v>3.8.</v>
      </c>
      <c r="C217" t="s">
        <v>327</v>
      </c>
    </row>
    <row r="218" spans="1:3" x14ac:dyDescent="0.25">
      <c r="A218" s="3">
        <v>42586</v>
      </c>
      <c r="B218" t="str">
        <f t="shared" si="3"/>
        <v>4.8.</v>
      </c>
      <c r="C218" t="s">
        <v>328</v>
      </c>
    </row>
    <row r="219" spans="1:3" x14ac:dyDescent="0.25">
      <c r="A219" s="3">
        <v>42587</v>
      </c>
      <c r="B219" t="str">
        <f t="shared" si="3"/>
        <v>5.8.</v>
      </c>
      <c r="C219" t="s">
        <v>329</v>
      </c>
    </row>
    <row r="220" spans="1:3" x14ac:dyDescent="0.25">
      <c r="A220" s="3">
        <v>42588</v>
      </c>
      <c r="B220" t="str">
        <f t="shared" si="3"/>
        <v>6.8.</v>
      </c>
      <c r="C220" t="s">
        <v>330</v>
      </c>
    </row>
    <row r="221" spans="1:3" x14ac:dyDescent="0.25">
      <c r="A221" s="3">
        <v>42589</v>
      </c>
      <c r="B221" t="str">
        <f t="shared" si="3"/>
        <v>7.8.</v>
      </c>
      <c r="C221" t="s">
        <v>331</v>
      </c>
    </row>
    <row r="222" spans="1:3" x14ac:dyDescent="0.25">
      <c r="A222" s="3">
        <v>42590</v>
      </c>
      <c r="B222" t="str">
        <f t="shared" si="3"/>
        <v>8.8.</v>
      </c>
      <c r="C222" t="s">
        <v>332</v>
      </c>
    </row>
    <row r="223" spans="1:3" x14ac:dyDescent="0.25">
      <c r="A223" s="3">
        <v>42591</v>
      </c>
      <c r="B223" t="str">
        <f t="shared" si="3"/>
        <v>9.8.</v>
      </c>
      <c r="C223" t="s">
        <v>333</v>
      </c>
    </row>
    <row r="224" spans="1:3" x14ac:dyDescent="0.25">
      <c r="A224" s="3">
        <v>42592</v>
      </c>
      <c r="B224" t="str">
        <f t="shared" si="3"/>
        <v>10.8.</v>
      </c>
      <c r="C224" t="s">
        <v>334</v>
      </c>
    </row>
    <row r="225" spans="1:3" x14ac:dyDescent="0.25">
      <c r="A225" s="3">
        <v>42593</v>
      </c>
      <c r="B225" t="str">
        <f t="shared" si="3"/>
        <v>11.8.</v>
      </c>
      <c r="C225" t="s">
        <v>335</v>
      </c>
    </row>
    <row r="226" spans="1:3" x14ac:dyDescent="0.25">
      <c r="A226" s="3">
        <v>42594</v>
      </c>
      <c r="B226" t="str">
        <f t="shared" si="3"/>
        <v>12.8.</v>
      </c>
      <c r="C226" t="s">
        <v>336</v>
      </c>
    </row>
    <row r="227" spans="1:3" x14ac:dyDescent="0.25">
      <c r="A227" s="3">
        <v>42595</v>
      </c>
      <c r="B227" t="str">
        <f t="shared" si="3"/>
        <v>13.8.</v>
      </c>
      <c r="C227" t="s">
        <v>337</v>
      </c>
    </row>
    <row r="228" spans="1:3" x14ac:dyDescent="0.25">
      <c r="A228" s="3">
        <v>42596</v>
      </c>
      <c r="B228" t="str">
        <f t="shared" si="3"/>
        <v>14.8.</v>
      </c>
      <c r="C228" t="s">
        <v>338</v>
      </c>
    </row>
    <row r="229" spans="1:3" x14ac:dyDescent="0.25">
      <c r="A229" s="3">
        <v>42597</v>
      </c>
      <c r="B229" t="str">
        <f t="shared" si="3"/>
        <v>15.8.</v>
      </c>
      <c r="C229" t="s">
        <v>339</v>
      </c>
    </row>
    <row r="230" spans="1:3" x14ac:dyDescent="0.25">
      <c r="A230" s="3">
        <v>42598</v>
      </c>
      <c r="B230" t="str">
        <f t="shared" si="3"/>
        <v>16.8.</v>
      </c>
      <c r="C230" t="s">
        <v>340</v>
      </c>
    </row>
    <row r="231" spans="1:3" x14ac:dyDescent="0.25">
      <c r="A231" s="3">
        <v>42599</v>
      </c>
      <c r="B231" t="str">
        <f t="shared" si="3"/>
        <v>17.8.</v>
      </c>
      <c r="C231" t="s">
        <v>341</v>
      </c>
    </row>
    <row r="232" spans="1:3" x14ac:dyDescent="0.25">
      <c r="A232" s="3">
        <v>42600</v>
      </c>
      <c r="B232" t="str">
        <f t="shared" si="3"/>
        <v>18.8.</v>
      </c>
      <c r="C232" t="s">
        <v>342</v>
      </c>
    </row>
    <row r="233" spans="1:3" x14ac:dyDescent="0.25">
      <c r="A233" s="3">
        <v>42601</v>
      </c>
      <c r="B233" t="str">
        <f t="shared" si="3"/>
        <v>19.8.</v>
      </c>
      <c r="C233" t="s">
        <v>343</v>
      </c>
    </row>
    <row r="234" spans="1:3" x14ac:dyDescent="0.25">
      <c r="A234" s="3">
        <v>42602</v>
      </c>
      <c r="B234" t="str">
        <f t="shared" si="3"/>
        <v>20.8.</v>
      </c>
      <c r="C234" t="s">
        <v>344</v>
      </c>
    </row>
    <row r="235" spans="1:3" x14ac:dyDescent="0.25">
      <c r="A235" s="3">
        <v>42603</v>
      </c>
      <c r="B235" t="str">
        <f t="shared" si="3"/>
        <v>21.8.</v>
      </c>
      <c r="C235" t="s">
        <v>345</v>
      </c>
    </row>
    <row r="236" spans="1:3" x14ac:dyDescent="0.25">
      <c r="A236" s="3">
        <v>42604</v>
      </c>
      <c r="B236" t="str">
        <f t="shared" si="3"/>
        <v>22.8.</v>
      </c>
      <c r="C236" t="s">
        <v>346</v>
      </c>
    </row>
    <row r="237" spans="1:3" x14ac:dyDescent="0.25">
      <c r="A237" s="3">
        <v>42605</v>
      </c>
      <c r="B237" t="str">
        <f t="shared" si="3"/>
        <v>23.8.</v>
      </c>
      <c r="C237" t="s">
        <v>347</v>
      </c>
    </row>
    <row r="238" spans="1:3" x14ac:dyDescent="0.25">
      <c r="A238" s="3">
        <v>42606</v>
      </c>
      <c r="B238" t="str">
        <f t="shared" si="3"/>
        <v>24.8.</v>
      </c>
      <c r="C238" t="s">
        <v>348</v>
      </c>
    </row>
    <row r="239" spans="1:3" x14ac:dyDescent="0.25">
      <c r="A239" s="3">
        <v>42607</v>
      </c>
      <c r="B239" t="str">
        <f t="shared" si="3"/>
        <v>25.8.</v>
      </c>
      <c r="C239" t="s">
        <v>349</v>
      </c>
    </row>
    <row r="240" spans="1:3" x14ac:dyDescent="0.25">
      <c r="A240" s="3">
        <v>42608</v>
      </c>
      <c r="B240" t="str">
        <f t="shared" si="3"/>
        <v>26.8.</v>
      </c>
      <c r="C240" t="s">
        <v>350</v>
      </c>
    </row>
    <row r="241" spans="1:3" x14ac:dyDescent="0.25">
      <c r="A241" s="3">
        <v>42609</v>
      </c>
      <c r="B241" t="str">
        <f t="shared" si="3"/>
        <v>27.8.</v>
      </c>
      <c r="C241" t="s">
        <v>351</v>
      </c>
    </row>
    <row r="242" spans="1:3" x14ac:dyDescent="0.25">
      <c r="A242" s="3">
        <v>42610</v>
      </c>
      <c r="B242" t="str">
        <f t="shared" si="3"/>
        <v>28.8.</v>
      </c>
      <c r="C242" t="s">
        <v>352</v>
      </c>
    </row>
    <row r="243" spans="1:3" x14ac:dyDescent="0.25">
      <c r="A243" s="3">
        <v>42611</v>
      </c>
      <c r="B243" t="str">
        <f t="shared" si="3"/>
        <v>29.8.</v>
      </c>
      <c r="C243" t="s">
        <v>353</v>
      </c>
    </row>
    <row r="244" spans="1:3" x14ac:dyDescent="0.25">
      <c r="A244" s="3">
        <v>42612</v>
      </c>
      <c r="B244" t="str">
        <f t="shared" si="3"/>
        <v>30.8.</v>
      </c>
      <c r="C244" t="s">
        <v>354</v>
      </c>
    </row>
    <row r="245" spans="1:3" x14ac:dyDescent="0.25">
      <c r="A245" s="3">
        <v>42613</v>
      </c>
      <c r="B245" t="str">
        <f t="shared" si="3"/>
        <v>31.8.</v>
      </c>
      <c r="C245" t="s">
        <v>355</v>
      </c>
    </row>
    <row r="246" spans="1:3" x14ac:dyDescent="0.25">
      <c r="A246" s="3">
        <v>42614</v>
      </c>
      <c r="B246" t="str">
        <f t="shared" si="3"/>
        <v>1.9.</v>
      </c>
      <c r="C246" t="s">
        <v>356</v>
      </c>
    </row>
    <row r="247" spans="1:3" x14ac:dyDescent="0.25">
      <c r="A247" s="3">
        <v>42615</v>
      </c>
      <c r="B247" t="str">
        <f t="shared" si="3"/>
        <v>2.9.</v>
      </c>
      <c r="C247" t="s">
        <v>357</v>
      </c>
    </row>
    <row r="248" spans="1:3" x14ac:dyDescent="0.25">
      <c r="A248" s="3">
        <v>42616</v>
      </c>
      <c r="B248" t="str">
        <f t="shared" si="3"/>
        <v>3.9.</v>
      </c>
      <c r="C248" t="s">
        <v>358</v>
      </c>
    </row>
    <row r="249" spans="1:3" x14ac:dyDescent="0.25">
      <c r="A249" s="3">
        <v>42617</v>
      </c>
      <c r="B249" t="str">
        <f t="shared" si="3"/>
        <v>4.9.</v>
      </c>
      <c r="C249" t="s">
        <v>359</v>
      </c>
    </row>
    <row r="250" spans="1:3" x14ac:dyDescent="0.25">
      <c r="A250" s="3">
        <v>42618</v>
      </c>
      <c r="B250" t="str">
        <f t="shared" si="3"/>
        <v>5.9.</v>
      </c>
      <c r="C250" t="s">
        <v>360</v>
      </c>
    </row>
    <row r="251" spans="1:3" x14ac:dyDescent="0.25">
      <c r="A251" s="3">
        <v>42619</v>
      </c>
      <c r="B251" t="str">
        <f t="shared" si="3"/>
        <v>6.9.</v>
      </c>
      <c r="C251" t="s">
        <v>361</v>
      </c>
    </row>
    <row r="252" spans="1:3" x14ac:dyDescent="0.25">
      <c r="A252" s="3">
        <v>42620</v>
      </c>
      <c r="B252" t="str">
        <f t="shared" si="3"/>
        <v>7.9.</v>
      </c>
      <c r="C252" t="s">
        <v>362</v>
      </c>
    </row>
    <row r="253" spans="1:3" x14ac:dyDescent="0.25">
      <c r="A253" s="3">
        <v>42621</v>
      </c>
      <c r="B253" t="str">
        <f t="shared" si="3"/>
        <v>8.9.</v>
      </c>
      <c r="C253" t="s">
        <v>363</v>
      </c>
    </row>
    <row r="254" spans="1:3" x14ac:dyDescent="0.25">
      <c r="A254" s="3">
        <v>42622</v>
      </c>
      <c r="B254" t="str">
        <f t="shared" si="3"/>
        <v>9.9.</v>
      </c>
      <c r="C254" t="s">
        <v>364</v>
      </c>
    </row>
    <row r="255" spans="1:3" x14ac:dyDescent="0.25">
      <c r="A255" s="3">
        <v>42623</v>
      </c>
      <c r="B255" t="str">
        <f t="shared" si="3"/>
        <v>10.9.</v>
      </c>
      <c r="C255" t="s">
        <v>365</v>
      </c>
    </row>
    <row r="256" spans="1:3" x14ac:dyDescent="0.25">
      <c r="A256" s="3">
        <v>42624</v>
      </c>
      <c r="B256" t="str">
        <f t="shared" si="3"/>
        <v>11.9.</v>
      </c>
      <c r="C256" t="s">
        <v>366</v>
      </c>
    </row>
    <row r="257" spans="1:3" x14ac:dyDescent="0.25">
      <c r="A257" s="3">
        <v>42625</v>
      </c>
      <c r="B257" t="str">
        <f t="shared" si="3"/>
        <v>12.9.</v>
      </c>
      <c r="C257" t="s">
        <v>367</v>
      </c>
    </row>
    <row r="258" spans="1:3" x14ac:dyDescent="0.25">
      <c r="A258" s="3">
        <v>42626</v>
      </c>
      <c r="B258" t="str">
        <f t="shared" si="3"/>
        <v>13.9.</v>
      </c>
      <c r="C258" t="s">
        <v>368</v>
      </c>
    </row>
    <row r="259" spans="1:3" x14ac:dyDescent="0.25">
      <c r="A259" s="3">
        <v>42627</v>
      </c>
      <c r="B259" t="str">
        <f t="shared" ref="B259:B322" si="4">IF(DAY(A259)&lt;10,IF(MONTH(A259)&lt;10,TEXT(A259,"d.m."),TEXT(A259,"d.mm.")),IF(MONTH(A259)&lt;10,TEXT(A259,"dd.m."),TEXT(A259,"dd.mm.")))</f>
        <v>14.9.</v>
      </c>
      <c r="C259" t="s">
        <v>369</v>
      </c>
    </row>
    <row r="260" spans="1:3" x14ac:dyDescent="0.25">
      <c r="A260" s="3">
        <v>42628</v>
      </c>
      <c r="B260" t="str">
        <f t="shared" si="4"/>
        <v>15.9.</v>
      </c>
      <c r="C260" t="s">
        <v>370</v>
      </c>
    </row>
    <row r="261" spans="1:3" x14ac:dyDescent="0.25">
      <c r="A261" s="3">
        <v>42629</v>
      </c>
      <c r="B261" t="str">
        <f t="shared" si="4"/>
        <v>16.9.</v>
      </c>
      <c r="C261" t="s">
        <v>371</v>
      </c>
    </row>
    <row r="262" spans="1:3" x14ac:dyDescent="0.25">
      <c r="A262" s="3">
        <v>42630</v>
      </c>
      <c r="B262" t="str">
        <f t="shared" si="4"/>
        <v>17.9.</v>
      </c>
      <c r="C262" t="s">
        <v>372</v>
      </c>
    </row>
    <row r="263" spans="1:3" x14ac:dyDescent="0.25">
      <c r="A263" s="3">
        <v>42631</v>
      </c>
      <c r="B263" t="str">
        <f t="shared" si="4"/>
        <v>18.9.</v>
      </c>
      <c r="C263" t="s">
        <v>373</v>
      </c>
    </row>
    <row r="264" spans="1:3" x14ac:dyDescent="0.25">
      <c r="A264" s="3">
        <v>42632</v>
      </c>
      <c r="B264" t="str">
        <f t="shared" si="4"/>
        <v>19.9.</v>
      </c>
      <c r="C264" t="s">
        <v>374</v>
      </c>
    </row>
    <row r="265" spans="1:3" x14ac:dyDescent="0.25">
      <c r="A265" s="3">
        <v>42633</v>
      </c>
      <c r="B265" t="str">
        <f t="shared" si="4"/>
        <v>20.9.</v>
      </c>
      <c r="C265" t="s">
        <v>375</v>
      </c>
    </row>
    <row r="266" spans="1:3" x14ac:dyDescent="0.25">
      <c r="A266" s="3">
        <v>42634</v>
      </c>
      <c r="B266" t="str">
        <f t="shared" si="4"/>
        <v>21.9.</v>
      </c>
      <c r="C266" t="s">
        <v>376</v>
      </c>
    </row>
    <row r="267" spans="1:3" x14ac:dyDescent="0.25">
      <c r="A267" s="3">
        <v>42635</v>
      </c>
      <c r="B267" t="str">
        <f t="shared" si="4"/>
        <v>22.9.</v>
      </c>
      <c r="C267" t="s">
        <v>377</v>
      </c>
    </row>
    <row r="268" spans="1:3" x14ac:dyDescent="0.25">
      <c r="A268" s="3">
        <v>42636</v>
      </c>
      <c r="B268" t="str">
        <f t="shared" si="4"/>
        <v>23.9.</v>
      </c>
      <c r="C268" t="s">
        <v>378</v>
      </c>
    </row>
    <row r="269" spans="1:3" x14ac:dyDescent="0.25">
      <c r="A269" s="3">
        <v>42637</v>
      </c>
      <c r="B269" t="str">
        <f t="shared" si="4"/>
        <v>24.9.</v>
      </c>
      <c r="C269" t="s">
        <v>379</v>
      </c>
    </row>
    <row r="270" spans="1:3" x14ac:dyDescent="0.25">
      <c r="A270" s="3">
        <v>42638</v>
      </c>
      <c r="B270" t="str">
        <f t="shared" si="4"/>
        <v>25.9.</v>
      </c>
      <c r="C270" t="s">
        <v>380</v>
      </c>
    </row>
    <row r="271" spans="1:3" x14ac:dyDescent="0.25">
      <c r="A271" s="3">
        <v>42639</v>
      </c>
      <c r="B271" t="str">
        <f t="shared" si="4"/>
        <v>26.9.</v>
      </c>
      <c r="C271" t="s">
        <v>381</v>
      </c>
    </row>
    <row r="272" spans="1:3" x14ac:dyDescent="0.25">
      <c r="A272" s="3">
        <v>42640</v>
      </c>
      <c r="B272" t="str">
        <f t="shared" si="4"/>
        <v>27.9.</v>
      </c>
      <c r="C272" t="s">
        <v>382</v>
      </c>
    </row>
    <row r="273" spans="1:3" x14ac:dyDescent="0.25">
      <c r="A273" s="3">
        <v>42641</v>
      </c>
      <c r="B273" t="str">
        <f t="shared" si="4"/>
        <v>28.9.</v>
      </c>
      <c r="C273" t="s">
        <v>485</v>
      </c>
    </row>
    <row r="274" spans="1:3" x14ac:dyDescent="0.25">
      <c r="A274" s="3">
        <v>42642</v>
      </c>
      <c r="B274" t="str">
        <f t="shared" si="4"/>
        <v>29.9.</v>
      </c>
      <c r="C274" t="s">
        <v>383</v>
      </c>
    </row>
    <row r="275" spans="1:3" x14ac:dyDescent="0.25">
      <c r="A275" s="3">
        <v>42643</v>
      </c>
      <c r="B275" t="str">
        <f t="shared" si="4"/>
        <v>30.9.</v>
      </c>
      <c r="C275" t="s">
        <v>384</v>
      </c>
    </row>
    <row r="276" spans="1:3" x14ac:dyDescent="0.25">
      <c r="A276" s="3">
        <v>42644</v>
      </c>
      <c r="B276" t="str">
        <f t="shared" si="4"/>
        <v>1.10.</v>
      </c>
      <c r="C276" t="s">
        <v>385</v>
      </c>
    </row>
    <row r="277" spans="1:3" x14ac:dyDescent="0.25">
      <c r="A277" s="3">
        <v>42645</v>
      </c>
      <c r="B277" t="str">
        <f t="shared" si="4"/>
        <v>2.10.</v>
      </c>
      <c r="C277" t="s">
        <v>386</v>
      </c>
    </row>
    <row r="278" spans="1:3" x14ac:dyDescent="0.25">
      <c r="A278" s="3">
        <v>42646</v>
      </c>
      <c r="B278" t="str">
        <f t="shared" si="4"/>
        <v>3.10.</v>
      </c>
      <c r="C278" t="s">
        <v>387</v>
      </c>
    </row>
    <row r="279" spans="1:3" x14ac:dyDescent="0.25">
      <c r="A279" s="3">
        <v>42647</v>
      </c>
      <c r="B279" t="str">
        <f t="shared" si="4"/>
        <v>4.10.</v>
      </c>
      <c r="C279" t="s">
        <v>388</v>
      </c>
    </row>
    <row r="280" spans="1:3" x14ac:dyDescent="0.25">
      <c r="A280" s="3">
        <v>42648</v>
      </c>
      <c r="B280" t="str">
        <f t="shared" si="4"/>
        <v>5.10.</v>
      </c>
      <c r="C280" t="s">
        <v>389</v>
      </c>
    </row>
    <row r="281" spans="1:3" x14ac:dyDescent="0.25">
      <c r="A281" s="3">
        <v>42649</v>
      </c>
      <c r="B281" t="str">
        <f t="shared" si="4"/>
        <v>6.10.</v>
      </c>
      <c r="C281" t="s">
        <v>390</v>
      </c>
    </row>
    <row r="282" spans="1:3" x14ac:dyDescent="0.25">
      <c r="A282" s="3">
        <v>42650</v>
      </c>
      <c r="B282" t="str">
        <f t="shared" si="4"/>
        <v>7.10.</v>
      </c>
      <c r="C282" t="s">
        <v>391</v>
      </c>
    </row>
    <row r="283" spans="1:3" x14ac:dyDescent="0.25">
      <c r="A283" s="3">
        <v>42651</v>
      </c>
      <c r="B283" t="str">
        <f t="shared" si="4"/>
        <v>8.10.</v>
      </c>
      <c r="C283" t="s">
        <v>392</v>
      </c>
    </row>
    <row r="284" spans="1:3" x14ac:dyDescent="0.25">
      <c r="A284" s="3">
        <v>42652</v>
      </c>
      <c r="B284" t="str">
        <f t="shared" si="4"/>
        <v>9.10.</v>
      </c>
      <c r="C284" t="s">
        <v>393</v>
      </c>
    </row>
    <row r="285" spans="1:3" x14ac:dyDescent="0.25">
      <c r="A285" s="3">
        <v>42653</v>
      </c>
      <c r="B285" t="str">
        <f t="shared" si="4"/>
        <v>10.10.</v>
      </c>
      <c r="C285" t="s">
        <v>394</v>
      </c>
    </row>
    <row r="286" spans="1:3" x14ac:dyDescent="0.25">
      <c r="A286" s="3">
        <v>42654</v>
      </c>
      <c r="B286" t="str">
        <f t="shared" si="4"/>
        <v>11.10.</v>
      </c>
      <c r="C286" t="s">
        <v>395</v>
      </c>
    </row>
    <row r="287" spans="1:3" x14ac:dyDescent="0.25">
      <c r="A287" s="3">
        <v>42655</v>
      </c>
      <c r="B287" t="str">
        <f t="shared" si="4"/>
        <v>12.10.</v>
      </c>
      <c r="C287" t="s">
        <v>396</v>
      </c>
    </row>
    <row r="288" spans="1:3" x14ac:dyDescent="0.25">
      <c r="A288" s="3">
        <v>42656</v>
      </c>
      <c r="B288" t="str">
        <f t="shared" si="4"/>
        <v>13.10.</v>
      </c>
      <c r="C288" t="s">
        <v>397</v>
      </c>
    </row>
    <row r="289" spans="1:4" x14ac:dyDescent="0.25">
      <c r="A289" s="3">
        <v>42657</v>
      </c>
      <c r="B289" t="str">
        <f t="shared" si="4"/>
        <v>14.10.</v>
      </c>
      <c r="C289" t="s">
        <v>398</v>
      </c>
    </row>
    <row r="290" spans="1:4" x14ac:dyDescent="0.25">
      <c r="A290" s="3">
        <v>42658</v>
      </c>
      <c r="B290" t="str">
        <f t="shared" si="4"/>
        <v>15.10.</v>
      </c>
      <c r="C290" t="s">
        <v>399</v>
      </c>
    </row>
    <row r="291" spans="1:4" x14ac:dyDescent="0.25">
      <c r="A291" s="3">
        <v>42659</v>
      </c>
      <c r="B291" t="str">
        <f t="shared" si="4"/>
        <v>16.10.</v>
      </c>
      <c r="C291" t="s">
        <v>400</v>
      </c>
    </row>
    <row r="292" spans="1:4" x14ac:dyDescent="0.25">
      <c r="A292" s="3">
        <v>42660</v>
      </c>
      <c r="B292" t="str">
        <f t="shared" si="4"/>
        <v>17.10.</v>
      </c>
      <c r="C292" t="s">
        <v>401</v>
      </c>
    </row>
    <row r="293" spans="1:4" x14ac:dyDescent="0.25">
      <c r="A293" s="3">
        <v>42661</v>
      </c>
      <c r="B293" t="str">
        <f t="shared" si="4"/>
        <v>18.10.</v>
      </c>
      <c r="C293" t="s">
        <v>402</v>
      </c>
    </row>
    <row r="294" spans="1:4" x14ac:dyDescent="0.25">
      <c r="A294" s="3">
        <v>42662</v>
      </c>
      <c r="B294" t="str">
        <f t="shared" si="4"/>
        <v>19.10.</v>
      </c>
      <c r="C294" t="s">
        <v>403</v>
      </c>
    </row>
    <row r="295" spans="1:4" x14ac:dyDescent="0.25">
      <c r="A295" s="3">
        <v>42663</v>
      </c>
      <c r="B295" t="str">
        <f t="shared" si="4"/>
        <v>20.10.</v>
      </c>
      <c r="C295" t="s">
        <v>404</v>
      </c>
    </row>
    <row r="296" spans="1:4" x14ac:dyDescent="0.25">
      <c r="A296" s="3">
        <v>42664</v>
      </c>
      <c r="B296" t="str">
        <f t="shared" si="4"/>
        <v>21.10.</v>
      </c>
      <c r="C296" t="s">
        <v>405</v>
      </c>
    </row>
    <row r="297" spans="1:4" x14ac:dyDescent="0.25">
      <c r="A297" s="3">
        <v>42665</v>
      </c>
      <c r="B297" t="str">
        <f t="shared" si="4"/>
        <v>22.10.</v>
      </c>
      <c r="C297" t="s">
        <v>406</v>
      </c>
    </row>
    <row r="298" spans="1:4" x14ac:dyDescent="0.25">
      <c r="A298" s="3">
        <v>42666</v>
      </c>
      <c r="B298" t="str">
        <f t="shared" si="4"/>
        <v>23.10.</v>
      </c>
      <c r="C298" t="s">
        <v>407</v>
      </c>
    </row>
    <row r="299" spans="1:4" x14ac:dyDescent="0.25">
      <c r="A299" s="3">
        <v>42667</v>
      </c>
      <c r="B299" t="str">
        <f t="shared" si="4"/>
        <v>24.10.</v>
      </c>
      <c r="C299" t="s">
        <v>408</v>
      </c>
    </row>
    <row r="300" spans="1:4" x14ac:dyDescent="0.25">
      <c r="A300" s="3">
        <v>42668</v>
      </c>
      <c r="B300" t="str">
        <f t="shared" si="4"/>
        <v>25.10.</v>
      </c>
      <c r="C300" t="s">
        <v>409</v>
      </c>
    </row>
    <row r="301" spans="1:4" x14ac:dyDescent="0.25">
      <c r="A301" s="3">
        <v>42669</v>
      </c>
      <c r="B301" t="str">
        <f t="shared" si="4"/>
        <v>26.10.</v>
      </c>
      <c r="C301" t="s">
        <v>410</v>
      </c>
    </row>
    <row r="302" spans="1:4" x14ac:dyDescent="0.25">
      <c r="A302" s="3">
        <v>42670</v>
      </c>
      <c r="B302" t="str">
        <f t="shared" si="4"/>
        <v>27.10.</v>
      </c>
      <c r="C302" t="s">
        <v>411</v>
      </c>
    </row>
    <row r="303" spans="1:4" x14ac:dyDescent="0.25">
      <c r="A303" s="3">
        <v>42671</v>
      </c>
      <c r="B303" t="str">
        <f t="shared" si="4"/>
        <v>28.10.</v>
      </c>
      <c r="C303" t="s">
        <v>486</v>
      </c>
      <c r="D303" s="15" t="s">
        <v>487</v>
      </c>
    </row>
    <row r="304" spans="1:4" x14ac:dyDescent="0.25">
      <c r="A304" s="3">
        <v>42672</v>
      </c>
      <c r="B304" t="str">
        <f t="shared" si="4"/>
        <v>29.10.</v>
      </c>
      <c r="C304" t="s">
        <v>412</v>
      </c>
    </row>
    <row r="305" spans="1:3" x14ac:dyDescent="0.25">
      <c r="A305" s="3">
        <v>42673</v>
      </c>
      <c r="B305" t="str">
        <f t="shared" si="4"/>
        <v>30.10.</v>
      </c>
      <c r="C305" t="s">
        <v>413</v>
      </c>
    </row>
    <row r="306" spans="1:3" x14ac:dyDescent="0.25">
      <c r="A306" s="3">
        <v>42674</v>
      </c>
      <c r="B306" t="str">
        <f t="shared" si="4"/>
        <v>31.10.</v>
      </c>
      <c r="C306" t="s">
        <v>414</v>
      </c>
    </row>
    <row r="307" spans="1:3" x14ac:dyDescent="0.25">
      <c r="A307" s="3">
        <v>42675</v>
      </c>
      <c r="B307" t="str">
        <f t="shared" si="4"/>
        <v>1.11.</v>
      </c>
      <c r="C307" t="s">
        <v>415</v>
      </c>
    </row>
    <row r="308" spans="1:3" x14ac:dyDescent="0.25">
      <c r="A308" s="3">
        <v>42676</v>
      </c>
      <c r="B308" t="str">
        <f t="shared" si="4"/>
        <v>2.11.</v>
      </c>
      <c r="C308" t="s">
        <v>416</v>
      </c>
    </row>
    <row r="309" spans="1:3" x14ac:dyDescent="0.25">
      <c r="A309" s="3">
        <v>42677</v>
      </c>
      <c r="B309" t="str">
        <f t="shared" si="4"/>
        <v>3.11.</v>
      </c>
      <c r="C309" t="s">
        <v>417</v>
      </c>
    </row>
    <row r="310" spans="1:3" x14ac:dyDescent="0.25">
      <c r="A310" s="3">
        <v>42678</v>
      </c>
      <c r="B310" t="str">
        <f t="shared" si="4"/>
        <v>4.11.</v>
      </c>
      <c r="C310" t="s">
        <v>418</v>
      </c>
    </row>
    <row r="311" spans="1:3" x14ac:dyDescent="0.25">
      <c r="A311" s="3">
        <v>42679</v>
      </c>
      <c r="B311" t="str">
        <f t="shared" si="4"/>
        <v>5.11.</v>
      </c>
      <c r="C311" t="s">
        <v>419</v>
      </c>
    </row>
    <row r="312" spans="1:3" x14ac:dyDescent="0.25">
      <c r="A312" s="3">
        <v>42680</v>
      </c>
      <c r="B312" t="str">
        <f t="shared" si="4"/>
        <v>6.11.</v>
      </c>
      <c r="C312" t="s">
        <v>420</v>
      </c>
    </row>
    <row r="313" spans="1:3" x14ac:dyDescent="0.25">
      <c r="A313" s="3">
        <v>42681</v>
      </c>
      <c r="B313" t="str">
        <f t="shared" si="4"/>
        <v>7.11.</v>
      </c>
      <c r="C313" t="s">
        <v>421</v>
      </c>
    </row>
    <row r="314" spans="1:3" x14ac:dyDescent="0.25">
      <c r="A314" s="3">
        <v>42682</v>
      </c>
      <c r="B314" t="str">
        <f t="shared" si="4"/>
        <v>8.11.</v>
      </c>
      <c r="C314" t="s">
        <v>422</v>
      </c>
    </row>
    <row r="315" spans="1:3" x14ac:dyDescent="0.25">
      <c r="A315" s="3">
        <v>42683</v>
      </c>
      <c r="B315" t="str">
        <f t="shared" si="4"/>
        <v>9.11.</v>
      </c>
      <c r="C315" t="s">
        <v>423</v>
      </c>
    </row>
    <row r="316" spans="1:3" x14ac:dyDescent="0.25">
      <c r="A316" s="3">
        <v>42684</v>
      </c>
      <c r="B316" t="str">
        <f t="shared" si="4"/>
        <v>10.11.</v>
      </c>
      <c r="C316" t="s">
        <v>424</v>
      </c>
    </row>
    <row r="317" spans="1:3" x14ac:dyDescent="0.25">
      <c r="A317" s="3">
        <v>42685</v>
      </c>
      <c r="B317" t="str">
        <f t="shared" si="4"/>
        <v>11.11.</v>
      </c>
      <c r="C317" t="s">
        <v>425</v>
      </c>
    </row>
    <row r="318" spans="1:3" x14ac:dyDescent="0.25">
      <c r="A318" s="3">
        <v>42686</v>
      </c>
      <c r="B318" t="str">
        <f t="shared" si="4"/>
        <v>12.11.</v>
      </c>
      <c r="C318" t="s">
        <v>426</v>
      </c>
    </row>
    <row r="319" spans="1:3" x14ac:dyDescent="0.25">
      <c r="A319" s="3">
        <v>42687</v>
      </c>
      <c r="B319" t="str">
        <f t="shared" si="4"/>
        <v>13.11.</v>
      </c>
      <c r="C319" t="s">
        <v>427</v>
      </c>
    </row>
    <row r="320" spans="1:3" x14ac:dyDescent="0.25">
      <c r="A320" s="3">
        <v>42688</v>
      </c>
      <c r="B320" t="str">
        <f t="shared" si="4"/>
        <v>14.11.</v>
      </c>
      <c r="C320" t="s">
        <v>428</v>
      </c>
    </row>
    <row r="321" spans="1:4" x14ac:dyDescent="0.25">
      <c r="A321" s="3">
        <v>42689</v>
      </c>
      <c r="B321" t="str">
        <f t="shared" si="4"/>
        <v>15.11.</v>
      </c>
      <c r="C321" t="s">
        <v>429</v>
      </c>
    </row>
    <row r="322" spans="1:4" x14ac:dyDescent="0.25">
      <c r="A322" s="3">
        <v>42690</v>
      </c>
      <c r="B322" t="str">
        <f t="shared" si="4"/>
        <v>16.11.</v>
      </c>
      <c r="C322" t="s">
        <v>430</v>
      </c>
    </row>
    <row r="323" spans="1:4" x14ac:dyDescent="0.25">
      <c r="A323" s="3">
        <v>42691</v>
      </c>
      <c r="B323" t="str">
        <f t="shared" ref="B323:B367" si="5">IF(DAY(A323)&lt;10,IF(MONTH(A323)&lt;10,TEXT(A323,"d.m."),TEXT(A323,"d.mm.")),IF(MONTH(A323)&lt;10,TEXT(A323,"dd.m."),TEXT(A323,"dd.mm.")))</f>
        <v>17.11.</v>
      </c>
      <c r="C323" t="s">
        <v>489</v>
      </c>
      <c r="D323" s="15" t="s">
        <v>488</v>
      </c>
    </row>
    <row r="324" spans="1:4" x14ac:dyDescent="0.25">
      <c r="A324" s="3">
        <v>42692</v>
      </c>
      <c r="B324" t="str">
        <f t="shared" si="5"/>
        <v>18.11.</v>
      </c>
      <c r="C324" t="s">
        <v>431</v>
      </c>
    </row>
    <row r="325" spans="1:4" x14ac:dyDescent="0.25">
      <c r="A325" s="3">
        <v>42693</v>
      </c>
      <c r="B325" t="str">
        <f t="shared" si="5"/>
        <v>19.11.</v>
      </c>
      <c r="C325" t="s">
        <v>432</v>
      </c>
    </row>
    <row r="326" spans="1:4" x14ac:dyDescent="0.25">
      <c r="A326" s="3">
        <v>42694</v>
      </c>
      <c r="B326" t="str">
        <f t="shared" si="5"/>
        <v>20.11.</v>
      </c>
      <c r="C326" t="s">
        <v>433</v>
      </c>
    </row>
    <row r="327" spans="1:4" x14ac:dyDescent="0.25">
      <c r="A327" s="3">
        <v>42695</v>
      </c>
      <c r="B327" t="str">
        <f t="shared" si="5"/>
        <v>21.11.</v>
      </c>
      <c r="C327" t="s">
        <v>434</v>
      </c>
    </row>
    <row r="328" spans="1:4" x14ac:dyDescent="0.25">
      <c r="A328" s="3">
        <v>42696</v>
      </c>
      <c r="B328" t="str">
        <f t="shared" si="5"/>
        <v>22.11.</v>
      </c>
      <c r="C328" t="s">
        <v>435</v>
      </c>
    </row>
    <row r="329" spans="1:4" x14ac:dyDescent="0.25">
      <c r="A329" s="3">
        <v>42697</v>
      </c>
      <c r="B329" t="str">
        <f t="shared" si="5"/>
        <v>23.11.</v>
      </c>
      <c r="C329" t="s">
        <v>436</v>
      </c>
    </row>
    <row r="330" spans="1:4" x14ac:dyDescent="0.25">
      <c r="A330" s="3">
        <v>42698</v>
      </c>
      <c r="B330" t="str">
        <f t="shared" si="5"/>
        <v>24.11.</v>
      </c>
      <c r="C330" t="s">
        <v>437</v>
      </c>
    </row>
    <row r="331" spans="1:4" x14ac:dyDescent="0.25">
      <c r="A331" s="3">
        <v>42699</v>
      </c>
      <c r="B331" t="str">
        <f t="shared" si="5"/>
        <v>25.11.</v>
      </c>
      <c r="C331" t="s">
        <v>438</v>
      </c>
    </row>
    <row r="332" spans="1:4" x14ac:dyDescent="0.25">
      <c r="A332" s="3">
        <v>42700</v>
      </c>
      <c r="B332" t="str">
        <f t="shared" si="5"/>
        <v>26.11.</v>
      </c>
      <c r="C332" t="s">
        <v>439</v>
      </c>
    </row>
    <row r="333" spans="1:4" x14ac:dyDescent="0.25">
      <c r="A333" s="3">
        <v>42701</v>
      </c>
      <c r="B333" t="str">
        <f t="shared" si="5"/>
        <v>27.11.</v>
      </c>
      <c r="C333" t="s">
        <v>440</v>
      </c>
    </row>
    <row r="334" spans="1:4" x14ac:dyDescent="0.25">
      <c r="A334" s="3">
        <v>42702</v>
      </c>
      <c r="B334" t="str">
        <f t="shared" si="5"/>
        <v>28.11.</v>
      </c>
      <c r="C334" t="s">
        <v>441</v>
      </c>
    </row>
    <row r="335" spans="1:4" x14ac:dyDescent="0.25">
      <c r="A335" s="3">
        <v>42703</v>
      </c>
      <c r="B335" t="str">
        <f t="shared" si="5"/>
        <v>29.11.</v>
      </c>
      <c r="C335" t="s">
        <v>442</v>
      </c>
    </row>
    <row r="336" spans="1:4" x14ac:dyDescent="0.25">
      <c r="A336" s="3">
        <v>42704</v>
      </c>
      <c r="B336" t="str">
        <f t="shared" si="5"/>
        <v>30.11.</v>
      </c>
      <c r="C336" t="s">
        <v>443</v>
      </c>
    </row>
    <row r="337" spans="1:3" x14ac:dyDescent="0.25">
      <c r="A337" s="3">
        <v>42705</v>
      </c>
      <c r="B337" t="str">
        <f t="shared" si="5"/>
        <v>1.12.</v>
      </c>
      <c r="C337" t="s">
        <v>444</v>
      </c>
    </row>
    <row r="338" spans="1:3" x14ac:dyDescent="0.25">
      <c r="A338" s="3">
        <v>42706</v>
      </c>
      <c r="B338" t="str">
        <f t="shared" si="5"/>
        <v>2.12.</v>
      </c>
      <c r="C338" t="s">
        <v>445</v>
      </c>
    </row>
    <row r="339" spans="1:3" x14ac:dyDescent="0.25">
      <c r="A339" s="3">
        <v>42707</v>
      </c>
      <c r="B339" t="str">
        <f t="shared" si="5"/>
        <v>3.12.</v>
      </c>
      <c r="C339" t="s">
        <v>446</v>
      </c>
    </row>
    <row r="340" spans="1:3" x14ac:dyDescent="0.25">
      <c r="A340" s="3">
        <v>42708</v>
      </c>
      <c r="B340" t="str">
        <f t="shared" si="5"/>
        <v>4.12.</v>
      </c>
      <c r="C340" t="s">
        <v>447</v>
      </c>
    </row>
    <row r="341" spans="1:3" x14ac:dyDescent="0.25">
      <c r="A341" s="3">
        <v>42709</v>
      </c>
      <c r="B341" t="str">
        <f t="shared" si="5"/>
        <v>5.12.</v>
      </c>
      <c r="C341" t="s">
        <v>448</v>
      </c>
    </row>
    <row r="342" spans="1:3" x14ac:dyDescent="0.25">
      <c r="A342" s="3">
        <v>42710</v>
      </c>
      <c r="B342" t="str">
        <f t="shared" si="5"/>
        <v>6.12.</v>
      </c>
      <c r="C342" t="s">
        <v>449</v>
      </c>
    </row>
    <row r="343" spans="1:3" x14ac:dyDescent="0.25">
      <c r="A343" s="3">
        <v>42711</v>
      </c>
      <c r="B343" t="str">
        <f t="shared" si="5"/>
        <v>7.12.</v>
      </c>
      <c r="C343" t="s">
        <v>450</v>
      </c>
    </row>
    <row r="344" spans="1:3" x14ac:dyDescent="0.25">
      <c r="A344" s="3">
        <v>42712</v>
      </c>
      <c r="B344" t="str">
        <f t="shared" si="5"/>
        <v>8.12.</v>
      </c>
      <c r="C344" t="s">
        <v>451</v>
      </c>
    </row>
    <row r="345" spans="1:3" x14ac:dyDescent="0.25">
      <c r="A345" s="3">
        <v>42713</v>
      </c>
      <c r="B345" t="str">
        <f t="shared" si="5"/>
        <v>9.12.</v>
      </c>
      <c r="C345" t="s">
        <v>452</v>
      </c>
    </row>
    <row r="346" spans="1:3" x14ac:dyDescent="0.25">
      <c r="A346" s="3">
        <v>42714</v>
      </c>
      <c r="B346" t="str">
        <f t="shared" si="5"/>
        <v>10.12.</v>
      </c>
      <c r="C346" t="s">
        <v>453</v>
      </c>
    </row>
    <row r="347" spans="1:3" x14ac:dyDescent="0.25">
      <c r="A347" s="3">
        <v>42715</v>
      </c>
      <c r="B347" t="str">
        <f t="shared" si="5"/>
        <v>11.12.</v>
      </c>
      <c r="C347" t="s">
        <v>454</v>
      </c>
    </row>
    <row r="348" spans="1:3" x14ac:dyDescent="0.25">
      <c r="A348" s="3">
        <v>42716</v>
      </c>
      <c r="B348" t="str">
        <f t="shared" si="5"/>
        <v>12.12.</v>
      </c>
      <c r="C348" t="s">
        <v>455</v>
      </c>
    </row>
    <row r="349" spans="1:3" x14ac:dyDescent="0.25">
      <c r="A349" s="3">
        <v>42717</v>
      </c>
      <c r="B349" t="str">
        <f t="shared" si="5"/>
        <v>13.12.</v>
      </c>
      <c r="C349" t="s">
        <v>456</v>
      </c>
    </row>
    <row r="350" spans="1:3" x14ac:dyDescent="0.25">
      <c r="A350" s="3">
        <v>42718</v>
      </c>
      <c r="B350" t="str">
        <f t="shared" si="5"/>
        <v>14.12.</v>
      </c>
      <c r="C350" t="s">
        <v>457</v>
      </c>
    </row>
    <row r="351" spans="1:3" x14ac:dyDescent="0.25">
      <c r="A351" s="3">
        <v>42719</v>
      </c>
      <c r="B351" t="str">
        <f t="shared" si="5"/>
        <v>15.12.</v>
      </c>
      <c r="C351" t="s">
        <v>458</v>
      </c>
    </row>
    <row r="352" spans="1:3" x14ac:dyDescent="0.25">
      <c r="A352" s="3">
        <v>42720</v>
      </c>
      <c r="B352" t="str">
        <f t="shared" si="5"/>
        <v>16.12.</v>
      </c>
      <c r="C352" t="s">
        <v>459</v>
      </c>
    </row>
    <row r="353" spans="1:3" x14ac:dyDescent="0.25">
      <c r="A353" s="3">
        <v>42721</v>
      </c>
      <c r="B353" t="str">
        <f t="shared" si="5"/>
        <v>17.12.</v>
      </c>
      <c r="C353" t="s">
        <v>460</v>
      </c>
    </row>
    <row r="354" spans="1:3" x14ac:dyDescent="0.25">
      <c r="A354" s="3">
        <v>42722</v>
      </c>
      <c r="B354" t="str">
        <f t="shared" si="5"/>
        <v>18.12.</v>
      </c>
      <c r="C354" t="s">
        <v>461</v>
      </c>
    </row>
    <row r="355" spans="1:3" x14ac:dyDescent="0.25">
      <c r="A355" s="3">
        <v>42723</v>
      </c>
      <c r="B355" t="str">
        <f t="shared" si="5"/>
        <v>19.12.</v>
      </c>
      <c r="C355" t="s">
        <v>462</v>
      </c>
    </row>
    <row r="356" spans="1:3" x14ac:dyDescent="0.25">
      <c r="A356" s="3">
        <v>42724</v>
      </c>
      <c r="B356" t="str">
        <f t="shared" si="5"/>
        <v>20.12.</v>
      </c>
      <c r="C356" t="s">
        <v>463</v>
      </c>
    </row>
    <row r="357" spans="1:3" x14ac:dyDescent="0.25">
      <c r="A357" s="3">
        <v>42725</v>
      </c>
      <c r="B357" t="str">
        <f t="shared" si="5"/>
        <v>21.12.</v>
      </c>
      <c r="C357" t="s">
        <v>464</v>
      </c>
    </row>
    <row r="358" spans="1:3" x14ac:dyDescent="0.25">
      <c r="A358" s="3">
        <v>42726</v>
      </c>
      <c r="B358" t="str">
        <f t="shared" si="5"/>
        <v>22.12.</v>
      </c>
      <c r="C358" t="s">
        <v>465</v>
      </c>
    </row>
    <row r="359" spans="1:3" x14ac:dyDescent="0.25">
      <c r="A359" s="3">
        <v>42727</v>
      </c>
      <c r="B359" t="str">
        <f t="shared" si="5"/>
        <v>23.12.</v>
      </c>
      <c r="C359" t="s">
        <v>466</v>
      </c>
    </row>
    <row r="360" spans="1:3" x14ac:dyDescent="0.25">
      <c r="A360" s="3">
        <v>42728</v>
      </c>
      <c r="B360" t="str">
        <f t="shared" si="5"/>
        <v>24.12.</v>
      </c>
      <c r="C360" t="s">
        <v>467</v>
      </c>
    </row>
    <row r="361" spans="1:3" x14ac:dyDescent="0.25">
      <c r="A361" s="3">
        <v>42729</v>
      </c>
      <c r="B361" t="str">
        <f t="shared" si="5"/>
        <v>25.12.</v>
      </c>
      <c r="C361" t="s">
        <v>468</v>
      </c>
    </row>
    <row r="362" spans="1:3" x14ac:dyDescent="0.25">
      <c r="A362" s="3">
        <v>42730</v>
      </c>
      <c r="B362" t="str">
        <f t="shared" si="5"/>
        <v>26.12.</v>
      </c>
      <c r="C362" t="s">
        <v>469</v>
      </c>
    </row>
    <row r="363" spans="1:3" x14ac:dyDescent="0.25">
      <c r="A363" s="3">
        <v>42731</v>
      </c>
      <c r="B363" t="str">
        <f t="shared" si="5"/>
        <v>27.12.</v>
      </c>
      <c r="C363" t="s">
        <v>470</v>
      </c>
    </row>
    <row r="364" spans="1:3" x14ac:dyDescent="0.25">
      <c r="A364" s="3">
        <v>42732</v>
      </c>
      <c r="B364" t="str">
        <f t="shared" si="5"/>
        <v>28.12.</v>
      </c>
      <c r="C364" t="s">
        <v>471</v>
      </c>
    </row>
    <row r="365" spans="1:3" x14ac:dyDescent="0.25">
      <c r="A365" s="3">
        <v>42733</v>
      </c>
      <c r="B365" t="str">
        <f t="shared" si="5"/>
        <v>29.12.</v>
      </c>
      <c r="C365" t="s">
        <v>472</v>
      </c>
    </row>
    <row r="366" spans="1:3" x14ac:dyDescent="0.25">
      <c r="A366" s="3">
        <v>42734</v>
      </c>
      <c r="B366" t="str">
        <f t="shared" si="5"/>
        <v>30.12.</v>
      </c>
      <c r="C366" t="s">
        <v>473</v>
      </c>
    </row>
    <row r="367" spans="1:3" x14ac:dyDescent="0.25">
      <c r="A367" s="3">
        <v>42735</v>
      </c>
      <c r="B367" t="str">
        <f t="shared" si="5"/>
        <v>31.12.</v>
      </c>
      <c r="C367" t="s">
        <v>474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svatky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Matyáš Kuhn</cp:lastModifiedBy>
  <dcterms:created xsi:type="dcterms:W3CDTF">2011-11-18T13:14:33Z</dcterms:created>
  <dcterms:modified xsi:type="dcterms:W3CDTF">2016-12-08T20:59:15Z</dcterms:modified>
</cp:coreProperties>
</file>