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160" yWindow="1905" windowWidth="23835" windowHeight="12645"/>
  </bookViews>
  <sheets>
    <sheet name="csv_export" sheetId="1" r:id="rId1"/>
    <sheet name="Data_DIW88" sheetId="2" r:id="rId2"/>
  </sheets>
  <calcPr calcId="14562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2" i="1"/>
  <c r="G7" i="1" l="1"/>
  <c r="G8" i="1"/>
  <c r="G9" i="1"/>
  <c r="G10" i="1"/>
  <c r="G11" i="1"/>
  <c r="G12" i="1"/>
  <c r="G13" i="1"/>
  <c r="G14" i="1"/>
  <c r="G3" i="1" l="1"/>
  <c r="G4" i="1"/>
  <c r="G5" i="1"/>
  <c r="G6" i="1"/>
  <c r="G2" i="1"/>
</calcChain>
</file>

<file path=xl/sharedStrings.xml><?xml version="1.0" encoding="utf-8"?>
<sst xmlns="http://schemas.openxmlformats.org/spreadsheetml/2006/main" count="116" uniqueCount="86">
  <si>
    <t>Unit</t>
  </si>
  <si>
    <t>Technology</t>
  </si>
  <si>
    <t>Efficiency</t>
  </si>
  <si>
    <t>GAS-COMC</t>
  </si>
  <si>
    <t>HRD-STUR</t>
  </si>
  <si>
    <t>LIG-STUR</t>
  </si>
  <si>
    <t>LIG</t>
  </si>
  <si>
    <t>NUC-STUR</t>
  </si>
  <si>
    <t>NUC</t>
  </si>
  <si>
    <t>OIL-STUR</t>
  </si>
  <si>
    <t>Investment</t>
  </si>
  <si>
    <t>Reference year</t>
  </si>
  <si>
    <t>Overnight</t>
  </si>
  <si>
    <t>Fix O&amp;M</t>
  </si>
  <si>
    <t>Variable O&amp;M</t>
  </si>
  <si>
    <t>Technical</t>
  </si>
  <si>
    <t>Economic</t>
  </si>
  <si>
    <t>Storage capacity</t>
  </si>
  <si>
    <t>cost [€/KW]</t>
  </si>
  <si>
    <t>[€/KWy]</t>
  </si>
  <si>
    <t>[€/MWh]</t>
  </si>
  <si>
    <t>[%]</t>
  </si>
  <si>
    <t>lifetime [y]</t>
  </si>
  <si>
    <t>lifetime</t>
  </si>
  <si>
    <t>[€/KWh]</t>
  </si>
  <si>
    <t>Coal</t>
  </si>
  <si>
    <t>CCGT</t>
  </si>
  <si>
    <t>OCGT</t>
  </si>
  <si>
    <t>GTUR</t>
  </si>
  <si>
    <t>CCOT</t>
  </si>
  <si>
    <t>OCOT</t>
  </si>
  <si>
    <t>OilSteam</t>
  </si>
  <si>
    <t>Waste</t>
  </si>
  <si>
    <t>Biomass</t>
  </si>
  <si>
    <t>Reservoir</t>
  </si>
  <si>
    <t>RoR</t>
  </si>
  <si>
    <t>Wind onshore</t>
  </si>
  <si>
    <t>Wind offshore</t>
  </si>
  <si>
    <t>PV</t>
  </si>
  <si>
    <t>CSP</t>
  </si>
  <si>
    <t>Tidal</t>
  </si>
  <si>
    <t>Geothermal</t>
  </si>
  <si>
    <t>Lignite CCTS</t>
  </si>
  <si>
    <t>Coal CCTS</t>
  </si>
  <si>
    <t>CCGT CCTS</t>
  </si>
  <si>
    <t>OCGT CCTS</t>
  </si>
  <si>
    <t>Biomass CCTS</t>
  </si>
  <si>
    <t>PSP</t>
  </si>
  <si>
    <t>Battery</t>
  </si>
  <si>
    <t>Powertogas</t>
  </si>
  <si>
    <t>DSMO1</t>
  </si>
  <si>
    <t>DSMO4</t>
  </si>
  <si>
    <t>DSM12</t>
  </si>
  <si>
    <t>DSMLT</t>
  </si>
  <si>
    <t>NUC:</t>
  </si>
  <si>
    <t>OCGT:</t>
  </si>
  <si>
    <t>GTUR:</t>
  </si>
  <si>
    <t>Mapping_DIW</t>
  </si>
  <si>
    <t>FixedCost</t>
  </si>
  <si>
    <t>EconomicLifetime</t>
  </si>
  <si>
    <t>Gas</t>
  </si>
  <si>
    <t>HRD</t>
  </si>
  <si>
    <t>OIL</t>
  </si>
  <si>
    <t>COMC</t>
  </si>
  <si>
    <t>STUR</t>
  </si>
  <si>
    <t>Fuel</t>
  </si>
  <si>
    <t>HDAM</t>
  </si>
  <si>
    <t>WAT</t>
  </si>
  <si>
    <t>HPHS</t>
  </si>
  <si>
    <t>HROR</t>
  </si>
  <si>
    <t>PHOT</t>
  </si>
  <si>
    <t>SUN</t>
  </si>
  <si>
    <t>BIO</t>
  </si>
  <si>
    <t>WST</t>
  </si>
  <si>
    <t>WTOF</t>
  </si>
  <si>
    <t>WIN</t>
  </si>
  <si>
    <t>WTON</t>
  </si>
  <si>
    <t>WAT-HDAM</t>
  </si>
  <si>
    <t>WAT-HPHS</t>
  </si>
  <si>
    <t>WAT-HROR</t>
  </si>
  <si>
    <t>SUN-PHOT</t>
  </si>
  <si>
    <t>BIO-STUR</t>
  </si>
  <si>
    <t>WST-STUR</t>
  </si>
  <si>
    <t>WIN-WTOF</t>
  </si>
  <si>
    <t>WIN-WTON</t>
  </si>
  <si>
    <t xml:space="preserve">https://www.diw.de/documents/publikationen/73/diw_01.c.558112.de/diw_datadoc_2017-088.pdf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</si>
</sst>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imes New Roman"/>
      <family val="2"/>
    </font>
    <font>
      <sz val="8"/>
      <name val="Times New Roman"/>
      <family val="2"/>
    </font>
    <font>
      <sz val="11"/>
      <color rgb="FF98C378"/>
      <name val="Consolas"/>
      <family val="3"/>
    </font>
    <font>
      <sz val="11"/>
      <color rgb="FF98C379"/>
      <name val="Consolas"/>
      <family val="3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NumberFormat="1" applyFont="1"/>
    <xf numFmtId="0" fontId="3" fillId="0" borderId="0" xfId="0" applyNumberFormat="1" applyFont="1"/>
    <xf numFmtId="0" fontId="3" fillId="2" borderId="0" xfId="0" applyNumberFormat="1" applyFont="1" applyFill="1"/>
    <xf numFmtId="1" fontId="3" fillId="0" borderId="0" xfId="0" applyNumberFormat="1" applyFont="1"/>
    <xf numFmtId="2" fontId="3" fillId="0" borderId="0" xfId="0" applyNumberFormat="1" applyFont="1"/>
    <xf numFmtId="0" fontId="3" fillId="3" borderId="0" xfId="0" applyNumberFormat="1" applyFont="1" applyFill="1"/>
    <xf numFmtId="0" fontId="3" fillId="4" borderId="0" xfId="0" applyNumberFormat="1" applyFont="1" applyFill="1"/>
    <xf numFmtId="0" fontId="3" fillId="5" borderId="0" xfId="0" applyNumberFormat="1" applyFont="1" applyFill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2" borderId="0" xfId="0" applyFill="1"/>
    <xf numFmtId="0" fontId="6" fillId="0" borderId="0" xfId="1" applyNumberFormat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w.de/documents/publikationen/73/diw_01.c.558112.de/diw_datadoc_2017-0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G23" sqref="G23"/>
    </sheetView>
  </sheetViews>
  <sheetFormatPr baseColWidth="10" defaultRowHeight="15.75" x14ac:dyDescent="0.25"/>
  <cols>
    <col min="6" max="6" width="19.125" customWidth="1"/>
    <col min="7" max="7" width="16" bestFit="1" customWidth="1"/>
  </cols>
  <sheetData>
    <row r="1" spans="1:12" x14ac:dyDescent="0.25">
      <c r="A1" t="s">
        <v>57</v>
      </c>
      <c r="B1" t="s">
        <v>0</v>
      </c>
      <c r="C1" t="s">
        <v>65</v>
      </c>
      <c r="D1" t="s">
        <v>1</v>
      </c>
      <c r="E1" t="s">
        <v>10</v>
      </c>
      <c r="F1" t="s">
        <v>58</v>
      </c>
      <c r="G1" t="s">
        <v>59</v>
      </c>
    </row>
    <row r="2" spans="1:12" x14ac:dyDescent="0.25">
      <c r="A2" t="s">
        <v>28</v>
      </c>
      <c r="B2" s="1" t="s">
        <v>3</v>
      </c>
      <c r="C2" s="1" t="s">
        <v>60</v>
      </c>
      <c r="D2" s="1" t="s">
        <v>63</v>
      </c>
      <c r="E2">
        <f>VLOOKUP($A2,Data_DIW88!$A:$G,2,FALSE)*1000</f>
        <v>550000</v>
      </c>
      <c r="F2">
        <f>VLOOKUP($A2,Data_DIW88!$A:$G,3,FALSE)*1000</f>
        <v>15000</v>
      </c>
      <c r="G2">
        <f>VLOOKUP($A2,Data_DIW88!$A:$G,7,FALSE)</f>
        <v>30</v>
      </c>
    </row>
    <row r="3" spans="1:12" x14ac:dyDescent="0.25">
      <c r="A3" t="s">
        <v>25</v>
      </c>
      <c r="B3" s="1" t="s">
        <v>4</v>
      </c>
      <c r="C3" s="1" t="s">
        <v>61</v>
      </c>
      <c r="D3" s="1" t="s">
        <v>64</v>
      </c>
      <c r="E3">
        <f>VLOOKUP($A3,Data_DIW88!$A:$G,2,FALSE)*1000</f>
        <v>1800000</v>
      </c>
      <c r="F3">
        <f>VLOOKUP($A3,Data_DIW88!$A:$G,3,FALSE)*1000</f>
        <v>50000</v>
      </c>
      <c r="G3">
        <f>VLOOKUP($A3,Data_DIW88!$A:$G,7,FALSE)</f>
        <v>30</v>
      </c>
    </row>
    <row r="4" spans="1:12" x14ac:dyDescent="0.25">
      <c r="A4" t="s">
        <v>6</v>
      </c>
      <c r="B4" s="1" t="s">
        <v>5</v>
      </c>
      <c r="C4" s="1" t="s">
        <v>6</v>
      </c>
      <c r="D4" s="1" t="s">
        <v>64</v>
      </c>
      <c r="E4">
        <f>VLOOKUP($A4,Data_DIW88!$A:$G,2,FALSE)*1000</f>
        <v>1800000</v>
      </c>
      <c r="F4">
        <f>VLOOKUP($A4,Data_DIW88!$A:$G,3,FALSE)*1000</f>
        <v>60000</v>
      </c>
      <c r="G4">
        <f>VLOOKUP($A4,Data_DIW88!$A:$G,7,FALSE)</f>
        <v>30</v>
      </c>
    </row>
    <row r="5" spans="1:12" x14ac:dyDescent="0.25">
      <c r="A5" t="s">
        <v>8</v>
      </c>
      <c r="B5" s="1" t="s">
        <v>7</v>
      </c>
      <c r="C5" s="1" t="s">
        <v>8</v>
      </c>
      <c r="D5" s="1" t="s">
        <v>64</v>
      </c>
      <c r="E5">
        <f>VLOOKUP($A5,Data_DIW88!$A:$G,2,FALSE)*1000</f>
        <v>6000000</v>
      </c>
      <c r="F5">
        <f>VLOOKUP($A5,Data_DIW88!$A:$G,3,FALSE)*1000</f>
        <v>100000</v>
      </c>
      <c r="G5">
        <f>VLOOKUP($A5,Data_DIW88!$A:$G,7,FALSE)</f>
        <v>30</v>
      </c>
    </row>
    <row r="6" spans="1:12" x14ac:dyDescent="0.25">
      <c r="A6" t="s">
        <v>31</v>
      </c>
      <c r="B6" s="1" t="s">
        <v>9</v>
      </c>
      <c r="C6" s="1" t="s">
        <v>62</v>
      </c>
      <c r="D6" s="1" t="s">
        <v>64</v>
      </c>
      <c r="E6">
        <f>VLOOKUP($A6,Data_DIW88!$A:$G,2,FALSE)*1000</f>
        <v>400000</v>
      </c>
      <c r="F6">
        <f>VLOOKUP($A6,Data_DIW88!$A:$G,3,FALSE)*1000</f>
        <v>6000</v>
      </c>
      <c r="G6">
        <f>VLOOKUP($A6,Data_DIW88!$A:$G,7,FALSE)</f>
        <v>30</v>
      </c>
    </row>
    <row r="7" spans="1:12" x14ac:dyDescent="0.25">
      <c r="A7" s="4" t="s">
        <v>34</v>
      </c>
      <c r="B7" s="12" t="s">
        <v>77</v>
      </c>
      <c r="C7" s="12" t="s">
        <v>67</v>
      </c>
      <c r="D7" s="12" t="s">
        <v>66</v>
      </c>
      <c r="E7" s="12">
        <f>VLOOKUP($A7,Data_DIW88!$A:$G,2,FALSE)*1000</f>
        <v>2000000</v>
      </c>
      <c r="F7">
        <f>VLOOKUP($A7,Data_DIW88!$A:$G,3,FALSE)*1000</f>
        <v>20000</v>
      </c>
      <c r="G7" s="12">
        <f>VLOOKUP($A7,Data_DIW88!$A:$G,7,FALSE)</f>
        <v>30</v>
      </c>
    </row>
    <row r="8" spans="1:12" x14ac:dyDescent="0.25">
      <c r="A8" s="12" t="s">
        <v>47</v>
      </c>
      <c r="B8" s="12" t="s">
        <v>78</v>
      </c>
      <c r="C8" s="12" t="s">
        <v>67</v>
      </c>
      <c r="D8" s="12" t="s">
        <v>68</v>
      </c>
      <c r="E8" s="12">
        <f>VLOOKUP($A8,Data_DIW88!$A:$G,2,FALSE)*1000</f>
        <v>2000000</v>
      </c>
      <c r="F8">
        <f>VLOOKUP($A8,Data_DIW88!$A:$G,3,FALSE)*1000</f>
        <v>20000</v>
      </c>
      <c r="G8" s="12">
        <f>VLOOKUP($A8,Data_DIW88!$A:$G,7,FALSE)</f>
        <v>30</v>
      </c>
    </row>
    <row r="9" spans="1:12" x14ac:dyDescent="0.25">
      <c r="A9" s="12" t="s">
        <v>35</v>
      </c>
      <c r="B9" s="12" t="s">
        <v>79</v>
      </c>
      <c r="C9" s="12" t="s">
        <v>67</v>
      </c>
      <c r="D9" s="12" t="s">
        <v>69</v>
      </c>
      <c r="E9" s="12">
        <f>VLOOKUP($A9,Data_DIW88!$A:$G,2,FALSE)*1000</f>
        <v>3000000</v>
      </c>
      <c r="F9">
        <f>VLOOKUP($A9,Data_DIW88!$A:$G,3,FALSE)*1000</f>
        <v>60000</v>
      </c>
      <c r="G9" s="12">
        <f>VLOOKUP($A9,Data_DIW88!$A:$G,7,FALSE)</f>
        <v>30</v>
      </c>
    </row>
    <row r="10" spans="1:12" x14ac:dyDescent="0.25">
      <c r="A10" s="12" t="s">
        <v>38</v>
      </c>
      <c r="B10" s="12" t="s">
        <v>80</v>
      </c>
      <c r="C10" s="12" t="s">
        <v>71</v>
      </c>
      <c r="D10" s="12" t="s">
        <v>70</v>
      </c>
      <c r="E10" s="12">
        <f>VLOOKUP($A10,Data_DIW88!$A:$G,2,FALSE)*1000</f>
        <v>998000</v>
      </c>
      <c r="F10">
        <f>VLOOKUP($A10,Data_DIW88!$A:$G,3,FALSE)*1000</f>
        <v>25000</v>
      </c>
      <c r="G10" s="12">
        <f>VLOOKUP($A10,Data_DIW88!$A:$G,7,FALSE)</f>
        <v>20</v>
      </c>
    </row>
    <row r="11" spans="1:12" x14ac:dyDescent="0.25">
      <c r="A11" s="12" t="s">
        <v>33</v>
      </c>
      <c r="B11" s="12" t="s">
        <v>81</v>
      </c>
      <c r="C11" s="12" t="s">
        <v>72</v>
      </c>
      <c r="D11" s="12" t="s">
        <v>64</v>
      </c>
      <c r="E11" s="12">
        <f>VLOOKUP($A11,Data_DIW88!$A:$G,2,FALSE)*1000</f>
        <v>2400000</v>
      </c>
      <c r="F11">
        <f>VLOOKUP($A11,Data_DIW88!$A:$G,3,FALSE)*1000</f>
        <v>100000</v>
      </c>
      <c r="G11" s="12">
        <f>VLOOKUP($A11,Data_DIW88!$A:$G,7,FALSE)</f>
        <v>30</v>
      </c>
      <c r="L11" s="11"/>
    </row>
    <row r="12" spans="1:12" x14ac:dyDescent="0.25">
      <c r="A12" s="12" t="s">
        <v>32</v>
      </c>
      <c r="B12" s="12" t="s">
        <v>82</v>
      </c>
      <c r="C12" s="12" t="s">
        <v>73</v>
      </c>
      <c r="D12" s="12" t="s">
        <v>64</v>
      </c>
      <c r="E12" s="12">
        <f>VLOOKUP($A12,Data_DIW88!$A:$G,2,FALSE)*1000</f>
        <v>2424000</v>
      </c>
      <c r="F12">
        <f>VLOOKUP($A12,Data_DIW88!$A:$G,3,FALSE)*1000</f>
        <v>100000</v>
      </c>
      <c r="G12" s="12">
        <f>VLOOKUP($A12,Data_DIW88!$A:$G,7,FALSE)</f>
        <v>30</v>
      </c>
      <c r="L12" s="11"/>
    </row>
    <row r="13" spans="1:12" x14ac:dyDescent="0.25">
      <c r="A13" s="12" t="s">
        <v>37</v>
      </c>
      <c r="B13" s="12" t="s">
        <v>83</v>
      </c>
      <c r="C13" s="12" t="s">
        <v>75</v>
      </c>
      <c r="D13" s="12" t="s">
        <v>74</v>
      </c>
      <c r="E13" s="12">
        <f>VLOOKUP($A13,Data_DIW88!$A:$G,2,FALSE)*1000</f>
        <v>3500000</v>
      </c>
      <c r="F13">
        <f>VLOOKUP($A13,Data_DIW88!$A:$G,3,FALSE)*1000</f>
        <v>35000</v>
      </c>
      <c r="G13" s="12">
        <f>VLOOKUP($A13,Data_DIW88!$A:$G,7,FALSE)</f>
        <v>20</v>
      </c>
      <c r="L13" s="11"/>
    </row>
    <row r="14" spans="1:12" x14ac:dyDescent="0.25">
      <c r="A14" s="12" t="s">
        <v>36</v>
      </c>
      <c r="B14" s="12" t="s">
        <v>84</v>
      </c>
      <c r="C14" s="12" t="s">
        <v>75</v>
      </c>
      <c r="D14" s="12" t="s">
        <v>76</v>
      </c>
      <c r="E14" s="12">
        <f>VLOOKUP($A14,Data_DIW88!$A:$G,2,FALSE)*1000</f>
        <v>1063000</v>
      </c>
      <c r="F14">
        <f>VLOOKUP($A14,Data_DIW88!$A:$G,3,FALSE)*1000</f>
        <v>35000</v>
      </c>
      <c r="G14" s="12">
        <f>VLOOKUP($A14,Data_DIW88!$A:$G,7,FALSE)</f>
        <v>20</v>
      </c>
      <c r="L14" s="11"/>
    </row>
    <row r="15" spans="1:12" x14ac:dyDescent="0.25">
      <c r="L15" s="11"/>
    </row>
    <row r="16" spans="1:12" x14ac:dyDescent="0.25">
      <c r="L16" s="11"/>
    </row>
    <row r="17" spans="12:13" x14ac:dyDescent="0.25">
      <c r="L17" s="11"/>
      <c r="M17" s="11"/>
    </row>
    <row r="18" spans="12:13" x14ac:dyDescent="0.25">
      <c r="L18" s="11"/>
      <c r="M18" s="11"/>
    </row>
    <row r="19" spans="12:13" x14ac:dyDescent="0.25">
      <c r="L19" s="11"/>
      <c r="M19" s="11"/>
    </row>
    <row r="20" spans="12:13" x14ac:dyDescent="0.25">
      <c r="L20" s="11"/>
      <c r="M20" s="11"/>
    </row>
    <row r="21" spans="12:13" x14ac:dyDescent="0.25">
      <c r="L21" s="11"/>
      <c r="M21" s="11"/>
    </row>
    <row r="22" spans="12:13" x14ac:dyDescent="0.25">
      <c r="L22" s="11"/>
    </row>
    <row r="23" spans="12:13" x14ac:dyDescent="0.25">
      <c r="L23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K7" sqref="K7"/>
    </sheetView>
  </sheetViews>
  <sheetFormatPr baseColWidth="10" defaultRowHeight="15.75" x14ac:dyDescent="0.25"/>
  <cols>
    <col min="2" max="2" width="12.875" customWidth="1"/>
  </cols>
  <sheetData>
    <row r="1" spans="1:8" x14ac:dyDescent="0.25">
      <c r="A1" s="13" t="s">
        <v>85</v>
      </c>
      <c r="D1" s="2"/>
    </row>
    <row r="2" spans="1:8" x14ac:dyDescent="0.25">
      <c r="B2" t="s">
        <v>11</v>
      </c>
      <c r="C2">
        <v>2015</v>
      </c>
    </row>
    <row r="3" spans="1:8" x14ac:dyDescent="0.25">
      <c r="B3" s="3" t="s">
        <v>12</v>
      </c>
      <c r="C3" s="3" t="s">
        <v>13</v>
      </c>
      <c r="D3" s="3" t="s">
        <v>14</v>
      </c>
      <c r="E3" s="3" t="s">
        <v>2</v>
      </c>
      <c r="F3" s="3" t="s">
        <v>15</v>
      </c>
      <c r="G3" s="3" t="s">
        <v>16</v>
      </c>
      <c r="H3" s="3" t="s">
        <v>17</v>
      </c>
    </row>
    <row r="4" spans="1:8" x14ac:dyDescent="0.25">
      <c r="A4" s="3" t="s">
        <v>1</v>
      </c>
    </row>
    <row r="5" spans="1:8" x14ac:dyDescent="0.25">
      <c r="B5" s="3" t="s">
        <v>18</v>
      </c>
      <c r="C5" s="3" t="s">
        <v>19</v>
      </c>
      <c r="D5" s="3" t="s">
        <v>20</v>
      </c>
      <c r="E5" s="3" t="s">
        <v>21</v>
      </c>
      <c r="F5" s="3" t="s">
        <v>22</v>
      </c>
      <c r="G5" s="3" t="s">
        <v>23</v>
      </c>
      <c r="H5" s="3" t="s">
        <v>24</v>
      </c>
    </row>
    <row r="6" spans="1:8" x14ac:dyDescent="0.25">
      <c r="A6" s="4" t="s">
        <v>8</v>
      </c>
      <c r="B6" s="5">
        <v>6000</v>
      </c>
      <c r="C6" s="5">
        <v>100</v>
      </c>
      <c r="D6" s="5">
        <v>9</v>
      </c>
      <c r="E6" s="6">
        <v>0.33</v>
      </c>
      <c r="F6" s="5">
        <v>50</v>
      </c>
      <c r="G6" s="5">
        <v>30</v>
      </c>
    </row>
    <row r="7" spans="1:8" x14ac:dyDescent="0.25">
      <c r="A7" s="4" t="s">
        <v>6</v>
      </c>
      <c r="B7" s="5">
        <v>1800</v>
      </c>
      <c r="C7" s="5">
        <v>60</v>
      </c>
      <c r="D7" s="5">
        <v>7</v>
      </c>
      <c r="E7" s="6">
        <v>0.43</v>
      </c>
      <c r="F7" s="5">
        <v>40</v>
      </c>
      <c r="G7" s="5">
        <v>30</v>
      </c>
    </row>
    <row r="8" spans="1:8" x14ac:dyDescent="0.25">
      <c r="A8" s="4" t="s">
        <v>25</v>
      </c>
      <c r="B8" s="5">
        <v>1800</v>
      </c>
      <c r="C8" s="5">
        <v>50</v>
      </c>
      <c r="D8" s="5">
        <v>6</v>
      </c>
      <c r="E8" s="6">
        <v>0.46</v>
      </c>
      <c r="F8" s="5">
        <v>40</v>
      </c>
      <c r="G8" s="5">
        <v>30</v>
      </c>
    </row>
    <row r="9" spans="1:8" x14ac:dyDescent="0.25">
      <c r="A9" s="4" t="s">
        <v>26</v>
      </c>
      <c r="B9" s="5">
        <v>800</v>
      </c>
      <c r="C9" s="5">
        <v>20</v>
      </c>
      <c r="D9" s="5">
        <v>3</v>
      </c>
      <c r="E9" s="6">
        <v>0.6</v>
      </c>
      <c r="F9" s="5">
        <v>40</v>
      </c>
      <c r="G9" s="5">
        <v>30</v>
      </c>
    </row>
    <row r="10" spans="1:8" x14ac:dyDescent="0.25">
      <c r="A10" s="4" t="s">
        <v>27</v>
      </c>
      <c r="B10" s="5">
        <v>550</v>
      </c>
      <c r="C10" s="5">
        <v>15</v>
      </c>
      <c r="D10" s="5">
        <v>2</v>
      </c>
      <c r="E10" s="6">
        <v>0.39</v>
      </c>
      <c r="F10" s="5">
        <v>40</v>
      </c>
      <c r="G10" s="5">
        <v>30</v>
      </c>
    </row>
    <row r="11" spans="1:8" x14ac:dyDescent="0.25">
      <c r="A11" s="4" t="s">
        <v>28</v>
      </c>
      <c r="B11" s="5">
        <v>550</v>
      </c>
      <c r="C11" s="5">
        <v>15</v>
      </c>
      <c r="D11" s="5">
        <v>3</v>
      </c>
      <c r="E11" s="6">
        <v>0.41</v>
      </c>
      <c r="F11" s="5">
        <v>40</v>
      </c>
      <c r="G11" s="5">
        <v>30</v>
      </c>
    </row>
    <row r="12" spans="1:8" x14ac:dyDescent="0.25">
      <c r="A12" s="4" t="s">
        <v>29</v>
      </c>
      <c r="B12" s="5">
        <v>800</v>
      </c>
      <c r="C12" s="5">
        <v>25</v>
      </c>
      <c r="D12" s="5">
        <v>4</v>
      </c>
      <c r="E12" s="6">
        <v>0.6</v>
      </c>
      <c r="F12" s="5">
        <v>40</v>
      </c>
      <c r="G12" s="5">
        <v>30</v>
      </c>
    </row>
    <row r="13" spans="1:8" x14ac:dyDescent="0.25">
      <c r="A13" s="4" t="s">
        <v>30</v>
      </c>
      <c r="B13" s="5">
        <v>400</v>
      </c>
      <c r="C13" s="5">
        <v>6</v>
      </c>
      <c r="D13" s="5">
        <v>3</v>
      </c>
      <c r="E13" s="6">
        <v>0.39</v>
      </c>
      <c r="F13" s="5">
        <v>40</v>
      </c>
      <c r="G13" s="5">
        <v>30</v>
      </c>
    </row>
    <row r="14" spans="1:8" x14ac:dyDescent="0.25">
      <c r="A14" s="4" t="s">
        <v>31</v>
      </c>
      <c r="B14" s="5">
        <v>400</v>
      </c>
      <c r="C14" s="5">
        <v>6</v>
      </c>
      <c r="D14" s="5">
        <v>3</v>
      </c>
      <c r="E14" s="6">
        <v>0.41</v>
      </c>
      <c r="F14" s="5">
        <v>40</v>
      </c>
      <c r="G14" s="5">
        <v>30</v>
      </c>
    </row>
    <row r="15" spans="1:8" x14ac:dyDescent="0.25">
      <c r="A15" s="7" t="s">
        <v>32</v>
      </c>
      <c r="B15" s="5">
        <v>2424</v>
      </c>
      <c r="C15" s="5">
        <v>100</v>
      </c>
      <c r="D15" s="5">
        <v>7</v>
      </c>
      <c r="E15" s="6">
        <v>1</v>
      </c>
      <c r="F15" s="5">
        <v>50</v>
      </c>
      <c r="G15" s="5">
        <v>30</v>
      </c>
    </row>
    <row r="16" spans="1:8" x14ac:dyDescent="0.25">
      <c r="A16" s="7" t="s">
        <v>33</v>
      </c>
      <c r="B16" s="5">
        <v>2400</v>
      </c>
      <c r="C16" s="5">
        <v>100</v>
      </c>
      <c r="D16" s="5">
        <v>7</v>
      </c>
      <c r="E16" s="6">
        <v>0.38</v>
      </c>
      <c r="F16" s="5">
        <v>40</v>
      </c>
      <c r="G16" s="5">
        <v>30</v>
      </c>
    </row>
    <row r="17" spans="1:8" x14ac:dyDescent="0.25">
      <c r="A17" s="7" t="s">
        <v>34</v>
      </c>
      <c r="B17" s="5">
        <v>2000</v>
      </c>
      <c r="C17" s="5">
        <v>20</v>
      </c>
      <c r="D17" s="5">
        <v>0</v>
      </c>
      <c r="E17" s="6">
        <v>0.75</v>
      </c>
      <c r="F17" s="5">
        <v>100</v>
      </c>
      <c r="G17" s="5">
        <v>30</v>
      </c>
    </row>
    <row r="18" spans="1:8" x14ac:dyDescent="0.25">
      <c r="A18" s="7" t="s">
        <v>35</v>
      </c>
      <c r="B18" s="5">
        <v>3000</v>
      </c>
      <c r="C18" s="5">
        <v>60</v>
      </c>
      <c r="D18" s="5">
        <v>0</v>
      </c>
      <c r="E18" s="6">
        <v>1</v>
      </c>
      <c r="F18" s="5">
        <v>100</v>
      </c>
      <c r="G18" s="5">
        <v>30</v>
      </c>
    </row>
    <row r="19" spans="1:8" x14ac:dyDescent="0.25">
      <c r="A19" s="7" t="s">
        <v>36</v>
      </c>
      <c r="B19" s="5">
        <v>1063</v>
      </c>
      <c r="C19" s="5">
        <v>35</v>
      </c>
      <c r="D19" s="5">
        <v>0</v>
      </c>
      <c r="E19" s="6">
        <v>1</v>
      </c>
      <c r="F19" s="5">
        <v>25</v>
      </c>
      <c r="G19" s="5">
        <v>20</v>
      </c>
    </row>
    <row r="20" spans="1:8" x14ac:dyDescent="0.25">
      <c r="A20" s="7" t="s">
        <v>37</v>
      </c>
      <c r="B20" s="5">
        <v>3500</v>
      </c>
      <c r="C20" s="5">
        <v>35</v>
      </c>
      <c r="D20" s="5">
        <v>0</v>
      </c>
      <c r="E20" s="6">
        <v>1</v>
      </c>
      <c r="F20" s="5">
        <v>25</v>
      </c>
      <c r="G20" s="5">
        <v>20</v>
      </c>
    </row>
    <row r="21" spans="1:8" x14ac:dyDescent="0.25">
      <c r="A21" s="7" t="s">
        <v>38</v>
      </c>
      <c r="B21" s="5">
        <v>998</v>
      </c>
      <c r="C21" s="5">
        <v>25</v>
      </c>
      <c r="D21" s="5">
        <v>0</v>
      </c>
      <c r="E21" s="6">
        <v>1</v>
      </c>
      <c r="F21" s="5">
        <v>25</v>
      </c>
      <c r="G21" s="5">
        <v>20</v>
      </c>
    </row>
    <row r="22" spans="1:8" x14ac:dyDescent="0.25">
      <c r="A22" s="7" t="s">
        <v>39</v>
      </c>
      <c r="B22" s="5">
        <v>5300</v>
      </c>
      <c r="C22" s="5">
        <v>30</v>
      </c>
      <c r="D22" s="5">
        <v>0</v>
      </c>
      <c r="E22" s="6">
        <v>1</v>
      </c>
      <c r="F22" s="5">
        <v>30</v>
      </c>
      <c r="G22" s="5">
        <v>30</v>
      </c>
    </row>
    <row r="23" spans="1:8" x14ac:dyDescent="0.25">
      <c r="A23" s="7" t="s">
        <v>40</v>
      </c>
      <c r="B23" s="5">
        <v>4608</v>
      </c>
      <c r="C23" s="5">
        <v>150</v>
      </c>
      <c r="D23" s="5">
        <v>0</v>
      </c>
      <c r="E23" s="6">
        <v>1</v>
      </c>
      <c r="F23" s="5">
        <v>50</v>
      </c>
      <c r="G23" s="5">
        <v>30</v>
      </c>
    </row>
    <row r="24" spans="1:8" x14ac:dyDescent="0.25">
      <c r="A24" s="7" t="s">
        <v>41</v>
      </c>
      <c r="B24" s="5">
        <v>3982</v>
      </c>
      <c r="C24" s="5">
        <v>80</v>
      </c>
      <c r="D24" s="5">
        <v>0</v>
      </c>
      <c r="E24" s="6">
        <v>1</v>
      </c>
      <c r="F24" s="5">
        <v>50</v>
      </c>
      <c r="G24" s="5">
        <v>30</v>
      </c>
    </row>
    <row r="25" spans="1:8" x14ac:dyDescent="0.25">
      <c r="A25" s="8" t="s">
        <v>42</v>
      </c>
      <c r="B25" s="5">
        <v>3950</v>
      </c>
      <c r="C25" s="5">
        <v>90</v>
      </c>
      <c r="D25" s="5">
        <v>8</v>
      </c>
      <c r="E25" s="6">
        <v>0.3</v>
      </c>
      <c r="F25" s="5">
        <v>50</v>
      </c>
      <c r="G25" s="5">
        <v>30</v>
      </c>
    </row>
    <row r="26" spans="1:8" x14ac:dyDescent="0.25">
      <c r="A26" s="8" t="s">
        <v>43</v>
      </c>
      <c r="B26" s="5">
        <v>3550</v>
      </c>
      <c r="C26" s="5">
        <v>80</v>
      </c>
      <c r="D26" s="5">
        <v>8</v>
      </c>
      <c r="E26" s="6">
        <v>0.31</v>
      </c>
      <c r="F26" s="5">
        <v>50</v>
      </c>
      <c r="G26" s="5">
        <v>30</v>
      </c>
    </row>
    <row r="27" spans="1:8" x14ac:dyDescent="0.25">
      <c r="A27" s="8" t="s">
        <v>44</v>
      </c>
      <c r="B27" s="5">
        <v>1670</v>
      </c>
      <c r="C27" s="5">
        <v>40</v>
      </c>
      <c r="D27" s="5">
        <v>4</v>
      </c>
      <c r="E27" s="6">
        <v>0.49</v>
      </c>
      <c r="F27" s="5">
        <v>50</v>
      </c>
      <c r="G27" s="5">
        <v>30</v>
      </c>
    </row>
    <row r="28" spans="1:8" x14ac:dyDescent="0.25">
      <c r="A28" s="8" t="s">
        <v>45</v>
      </c>
      <c r="B28" s="5">
        <v>1384</v>
      </c>
      <c r="C28" s="5">
        <v>30</v>
      </c>
      <c r="D28" s="5">
        <v>4</v>
      </c>
      <c r="E28" s="6">
        <v>0.34</v>
      </c>
      <c r="F28" s="5">
        <v>50</v>
      </c>
      <c r="G28" s="5">
        <v>30</v>
      </c>
    </row>
    <row r="29" spans="1:8" x14ac:dyDescent="0.25">
      <c r="A29" s="8" t="s">
        <v>46</v>
      </c>
      <c r="B29" s="5">
        <v>5630</v>
      </c>
      <c r="C29" s="5">
        <v>120</v>
      </c>
      <c r="D29" s="5">
        <v>8</v>
      </c>
      <c r="E29" s="6">
        <v>0.26</v>
      </c>
      <c r="F29" s="5">
        <v>50</v>
      </c>
      <c r="G29" s="5">
        <v>30</v>
      </c>
    </row>
    <row r="30" spans="1:8" x14ac:dyDescent="0.25">
      <c r="A30" s="9" t="s">
        <v>47</v>
      </c>
      <c r="B30" s="5">
        <v>2000</v>
      </c>
      <c r="C30" s="5">
        <v>20</v>
      </c>
      <c r="D30" s="5">
        <v>0</v>
      </c>
      <c r="E30" s="6">
        <v>0.75</v>
      </c>
      <c r="F30" s="5">
        <v>100</v>
      </c>
      <c r="G30" s="5">
        <v>30</v>
      </c>
      <c r="H30" s="5">
        <v>10</v>
      </c>
    </row>
    <row r="31" spans="1:8" x14ac:dyDescent="0.25">
      <c r="A31" s="9" t="s">
        <v>48</v>
      </c>
      <c r="B31" s="5">
        <v>153</v>
      </c>
      <c r="C31" s="5">
        <v>3</v>
      </c>
      <c r="D31" s="5">
        <v>0</v>
      </c>
      <c r="E31" s="6">
        <v>0.88</v>
      </c>
      <c r="F31" s="5">
        <v>8</v>
      </c>
      <c r="G31" s="5">
        <v>10</v>
      </c>
      <c r="H31" s="5">
        <v>625</v>
      </c>
    </row>
    <row r="32" spans="1:8" x14ac:dyDescent="0.25">
      <c r="A32" s="9" t="s">
        <v>49</v>
      </c>
      <c r="B32" s="5">
        <v>1850</v>
      </c>
      <c r="C32" s="5">
        <v>37</v>
      </c>
      <c r="D32" s="5">
        <v>1</v>
      </c>
      <c r="E32" s="6">
        <v>0.37</v>
      </c>
      <c r="F32" s="5">
        <v>20</v>
      </c>
      <c r="G32" s="5">
        <v>20</v>
      </c>
      <c r="H32" s="5">
        <v>0</v>
      </c>
    </row>
    <row r="33" spans="1:8" x14ac:dyDescent="0.25">
      <c r="A33" s="9" t="s">
        <v>50</v>
      </c>
      <c r="B33" s="5">
        <v>745</v>
      </c>
      <c r="C33" s="5">
        <v>0</v>
      </c>
      <c r="D33" s="5">
        <v>0</v>
      </c>
      <c r="E33" s="6">
        <v>1</v>
      </c>
      <c r="F33" s="5">
        <v>10</v>
      </c>
      <c r="G33" s="5">
        <v>10</v>
      </c>
      <c r="H33" s="5">
        <v>1</v>
      </c>
    </row>
    <row r="34" spans="1:8" x14ac:dyDescent="0.25">
      <c r="A34" s="9" t="s">
        <v>51</v>
      </c>
      <c r="B34" s="5">
        <v>835</v>
      </c>
      <c r="C34" s="5">
        <v>0</v>
      </c>
      <c r="D34" s="5">
        <v>0</v>
      </c>
      <c r="E34" s="6">
        <v>1</v>
      </c>
      <c r="F34" s="5">
        <v>10</v>
      </c>
      <c r="G34" s="5">
        <v>10</v>
      </c>
      <c r="H34" s="5">
        <v>1</v>
      </c>
    </row>
    <row r="35" spans="1:8" x14ac:dyDescent="0.25">
      <c r="A35" s="9" t="s">
        <v>52</v>
      </c>
      <c r="B35" s="5">
        <v>30</v>
      </c>
      <c r="C35" s="5">
        <v>0</v>
      </c>
      <c r="D35" s="5">
        <v>0</v>
      </c>
      <c r="E35" s="6">
        <v>1</v>
      </c>
      <c r="F35" s="5">
        <v>10</v>
      </c>
      <c r="G35" s="5">
        <v>10</v>
      </c>
      <c r="H35" s="5">
        <v>1</v>
      </c>
    </row>
    <row r="36" spans="1:8" x14ac:dyDescent="0.25">
      <c r="A36" s="9" t="s">
        <v>53</v>
      </c>
      <c r="B36" s="5">
        <v>180</v>
      </c>
      <c r="C36" s="5">
        <v>0</v>
      </c>
      <c r="D36" s="5">
        <v>0</v>
      </c>
      <c r="E36" s="6">
        <v>0.8</v>
      </c>
      <c r="F36" s="5">
        <v>10</v>
      </c>
      <c r="G36" s="5">
        <v>10</v>
      </c>
      <c r="H36" s="5">
        <v>0</v>
      </c>
    </row>
    <row r="45" spans="1:8" x14ac:dyDescent="0.25">
      <c r="B45" s="10" t="s">
        <v>54</v>
      </c>
    </row>
    <row r="46" spans="1:8" x14ac:dyDescent="0.25">
      <c r="B46" s="10" t="s">
        <v>6</v>
      </c>
    </row>
    <row r="47" spans="1:8" x14ac:dyDescent="0.25">
      <c r="B47" s="10" t="s">
        <v>25</v>
      </c>
    </row>
    <row r="48" spans="1:8" x14ac:dyDescent="0.25">
      <c r="B48" s="10" t="s">
        <v>26</v>
      </c>
    </row>
    <row r="49" spans="2:2" x14ac:dyDescent="0.25">
      <c r="B49" s="10" t="s">
        <v>55</v>
      </c>
    </row>
    <row r="50" spans="2:2" x14ac:dyDescent="0.25">
      <c r="B50" s="10" t="s">
        <v>56</v>
      </c>
    </row>
    <row r="51" spans="2:2" x14ac:dyDescent="0.25">
      <c r="B51" s="10" t="s">
        <v>29</v>
      </c>
    </row>
    <row r="52" spans="2:2" x14ac:dyDescent="0.25">
      <c r="B52" s="10" t="s">
        <v>30</v>
      </c>
    </row>
    <row r="53" spans="2:2" x14ac:dyDescent="0.25">
      <c r="B53" s="10" t="s">
        <v>31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csv_export</vt:lpstr>
      <vt:lpstr>Data_DIW88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Zech, Matthias</cp:lastModifiedBy>
  <dcterms:created xsi:type="dcterms:W3CDTF">2018-09-03T13:53:21Z</dcterms:created>
  <dcterms:modified xsi:type="dcterms:W3CDTF">2019-07-02T12:25:42Z</dcterms:modified>
</cp:coreProperties>
</file>