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545" tabRatio="846" firstSheet="76" activeTab="77" autoFilterDateGrouping="1"/>
  </bookViews>
  <sheets>
    <sheet name="00000(1)" sheetId="1" state="visible" r:id="rId1"/>
    <sheet name="00000(2)" sheetId="2" state="visible" r:id="rId2"/>
    <sheet name="00000(3)" sheetId="3" state="visible" r:id="rId3"/>
    <sheet name="000004" sheetId="4" state="visible" r:id="rId4"/>
    <sheet name="000005" sheetId="5" state="visible" r:id="rId5"/>
    <sheet name="000006" sheetId="6" state="visible" r:id="rId6"/>
    <sheet name="000007" sheetId="7" state="visible" r:id="rId7"/>
    <sheet name="000008" sheetId="8" state="visible" r:id="rId8"/>
    <sheet name="000009" sheetId="9" state="visible" r:id="rId9"/>
    <sheet name="0000010" sheetId="10" state="visible" r:id="rId10"/>
    <sheet name="00000(11)" sheetId="11" state="visible" r:id="rId11"/>
    <sheet name="00000(12)" sheetId="12" state="visible" r:id="rId12"/>
    <sheet name="00000(13)" sheetId="13" state="visible" r:id="rId13"/>
    <sheet name="00000(14)" sheetId="14" state="visible" r:id="rId14"/>
    <sheet name="00000(15)" sheetId="15" state="visible" r:id="rId15"/>
    <sheet name="00000(16)" sheetId="16" state="visible" r:id="rId16"/>
    <sheet name="00000(17)" sheetId="17" state="visible" r:id="rId17"/>
    <sheet name="00000(18)" sheetId="18" state="visible" r:id="rId18"/>
    <sheet name="00000(19)" sheetId="19" state="visible" r:id="rId19"/>
    <sheet name="00000(20)" sheetId="20" state="visible" r:id="rId20"/>
    <sheet name="00000(21)" sheetId="21" state="visible" r:id="rId21"/>
    <sheet name="00000(22)" sheetId="22" state="visible" r:id="rId22"/>
    <sheet name="00000(23)" sheetId="23" state="visible" r:id="rId23"/>
    <sheet name="00000(24)" sheetId="24" state="visible" r:id="rId24"/>
    <sheet name="00000(25)" sheetId="25" state="visible" r:id="rId25"/>
    <sheet name="00000(26)" sheetId="26" state="visible" r:id="rId26"/>
    <sheet name="00000(27)" sheetId="27" state="visible" r:id="rId27"/>
    <sheet name="00000(28)" sheetId="28" state="visible" r:id="rId28"/>
    <sheet name="00000(29)" sheetId="29" state="visible" r:id="rId29"/>
    <sheet name="00000(30)" sheetId="30" state="visible" r:id="rId30"/>
    <sheet name="00000(31)" sheetId="31" state="visible" r:id="rId31"/>
    <sheet name="00000(32)" sheetId="32" state="visible" r:id="rId32"/>
    <sheet name="00000(33)" sheetId="33" state="visible" r:id="rId33"/>
    <sheet name="00000(34)" sheetId="34" state="visible" r:id="rId34"/>
    <sheet name="00000(35)" sheetId="35" state="visible" r:id="rId35"/>
    <sheet name="00000(36)" sheetId="36" state="visible" r:id="rId36"/>
    <sheet name="00000(37)" sheetId="37" state="visible" r:id="rId37"/>
    <sheet name="00000(38)" sheetId="38" state="visible" r:id="rId38"/>
    <sheet name="0000039" sheetId="39" state="visible" r:id="rId39"/>
    <sheet name="00000(40)" sheetId="40" state="visible" r:id="rId40"/>
    <sheet name="00000(41)" sheetId="41" state="visible" r:id="rId41"/>
    <sheet name="00000(42)" sheetId="42" state="visible" r:id="rId42"/>
    <sheet name="00000(43)" sheetId="43" state="visible" r:id="rId43"/>
    <sheet name="00000(44)" sheetId="44" state="visible" r:id="rId44"/>
    <sheet name="00000(45)" sheetId="45" state="visible" r:id="rId45"/>
    <sheet name="00000(46)" sheetId="46" state="visible" r:id="rId46"/>
    <sheet name="00000(47)" sheetId="47" state="visible" r:id="rId47"/>
    <sheet name="00000(48)" sheetId="48" state="visible" r:id="rId48"/>
    <sheet name="00000(49)" sheetId="49" state="visible" r:id="rId49"/>
    <sheet name="00000(50)" sheetId="50" state="visible" r:id="rId50"/>
    <sheet name="00000(51)" sheetId="51" state="visible" r:id="rId51"/>
    <sheet name="00000(52)" sheetId="52" state="visible" r:id="rId52"/>
    <sheet name="00000(53)" sheetId="53" state="visible" r:id="rId53"/>
    <sheet name="00000(54)" sheetId="54" state="visible" r:id="rId54"/>
    <sheet name="00000(55)" sheetId="55" state="visible" r:id="rId55"/>
    <sheet name="00000(56)" sheetId="56" state="visible" r:id="rId56"/>
    <sheet name="00000(57)" sheetId="57" state="visible" r:id="rId57"/>
    <sheet name="00000(58)" sheetId="58" state="visible" r:id="rId58"/>
    <sheet name="00000(59)" sheetId="59" state="visible" r:id="rId59"/>
    <sheet name="00000(60)" sheetId="60" state="visible" r:id="rId60"/>
    <sheet name="00000 (62)" sheetId="61" state="visible" r:id="rId61"/>
    <sheet name="00000 (63)" sheetId="62" state="visible" r:id="rId62"/>
    <sheet name="00000 (64)" sheetId="63" state="visible" r:id="rId63"/>
    <sheet name="00000 (65)" sheetId="64" state="visible" r:id="rId64"/>
    <sheet name="00000 (66)" sheetId="65" state="visible" r:id="rId65"/>
    <sheet name="00000 (67)" sheetId="66" state="visible" r:id="rId66"/>
    <sheet name="00000 (68)" sheetId="67" state="visible" r:id="rId67"/>
    <sheet name="00000 (69)" sheetId="68" state="visible" r:id="rId68"/>
    <sheet name="00000 (70)" sheetId="69" state="visible" r:id="rId69"/>
    <sheet name="00000 (71)" sheetId="70" state="visible" r:id="rId70"/>
    <sheet name="00000 (72)" sheetId="71" state="visible" r:id="rId71"/>
    <sheet name="00000 (73)" sheetId="72" state="visible" r:id="rId72"/>
    <sheet name="00000 (74)" sheetId="73" state="visible" r:id="rId73"/>
    <sheet name="00000 (75)" sheetId="74" state="visible" r:id="rId74"/>
    <sheet name="00000 (76)" sheetId="75" state="visible" r:id="rId75"/>
    <sheet name="00000 (77)" sheetId="76" state="visible" r:id="rId76"/>
    <sheet name="00000 (78)" sheetId="77" state="visible" r:id="rId77"/>
    <sheet name="00000 (79)" sheetId="78" state="visible" r:id="rId78"/>
    <sheet name="00000 (80)" sheetId="79" state="visible" r:id="rId79"/>
    <sheet name="00000 (81)" sheetId="80" state="visible" r:id="rId80"/>
    <sheet name="00000 (82)" sheetId="81" state="visible" r:id="rId81"/>
    <sheet name="00000 (83)" sheetId="82" state="visible" r:id="rId82"/>
    <sheet name="00000 (84)" sheetId="83" state="visible" r:id="rId83"/>
    <sheet name="00000 (85)" sheetId="84" state="visible" r:id="rId84"/>
    <sheet name="00000 (86)" sheetId="85" state="visible" r:id="rId85"/>
    <sheet name="00000 (87)" sheetId="86" state="visible" r:id="rId86"/>
    <sheet name="00000 (88)" sheetId="87" state="visible" r:id="rId87"/>
    <sheet name="00000 (89)" sheetId="88" state="visible" r:id="rId88"/>
    <sheet name="00000 (90)" sheetId="89" state="visible" r:id="rId89"/>
    <sheet name="00000 (91)" sheetId="90" state="visible" r:id="rId90"/>
    <sheet name="00000 (92)" sheetId="91" state="visible" r:id="rId91"/>
    <sheet name="00000 (93)" sheetId="92" state="visible" r:id="rId92"/>
    <sheet name="00000 (94)" sheetId="93" state="visible" r:id="rId93"/>
    <sheet name="00000 (95)" sheetId="94" state="visible" r:id="rId94"/>
    <sheet name="00000 (96)" sheetId="95" state="visible" r:id="rId95"/>
    <sheet name="00000 (97)" sheetId="96" state="visible" r:id="rId96"/>
    <sheet name="00000 (98)" sheetId="97" state="visible" r:id="rId97"/>
    <sheet name="00000 (99)" sheetId="98" state="visible" r:id="rId98"/>
    <sheet name="00000 (100)" sheetId="99" state="visible" r:id="rId99"/>
    <sheet name="00000 (101)" sheetId="100" state="visible" r:id="rId100"/>
    <sheet name="00000 (102)" sheetId="101" state="visible" r:id="rId101"/>
    <sheet name="00000 (103)" sheetId="102" state="visible" r:id="rId102"/>
    <sheet name="00000 (104)" sheetId="103" state="visible" r:id="rId103"/>
    <sheet name="00000 (105)" sheetId="104" state="visible" r:id="rId104"/>
    <sheet name="00000 (106)" sheetId="105" state="visible" r:id="rId105"/>
    <sheet name="00000 (107)" sheetId="106" state="visible" r:id="rId106"/>
    <sheet name="00000 (108)" sheetId="107" state="visible" r:id="rId107"/>
    <sheet name="00000 (109)" sheetId="108" state="visible" r:id="rId108"/>
    <sheet name="00000 (110)" sheetId="109" state="visible" r:id="rId109"/>
    <sheet name="00000 (111)" sheetId="110" state="visible" r:id="rId110"/>
    <sheet name="00000 (112)" sheetId="111" state="visible" r:id="rId111"/>
    <sheet name="00000 (113)" sheetId="112" state="visible" r:id="rId112"/>
    <sheet name="00000 (114)" sheetId="113" state="visible" r:id="rId113"/>
    <sheet name="00000 (115)" sheetId="114" state="visible" r:id="rId114"/>
    <sheet name="00000 (116)" sheetId="115" state="visible" r:id="rId115"/>
    <sheet name="00000 (117)" sheetId="116" state="visible" r:id="rId116"/>
    <sheet name="00000 (118)" sheetId="117" state="visible" r:id="rId117"/>
    <sheet name="00000 (119)" sheetId="118" state="visible" r:id="rId118"/>
    <sheet name="00000(120)" sheetId="119" state="visible" r:id="rId119"/>
    <sheet name="00000(121)" sheetId="120" state="visible" r:id="rId120"/>
  </sheets>
  <definedNames>
    <definedName name="_xlnm.Print_Area" localSheetId="0">'00000(1)'!$B$5:$K$129</definedName>
    <definedName name="_xlnm.Print_Area" localSheetId="1">'00000(2)'!$B$5:$K$129</definedName>
    <definedName name="_xlnm.Print_Area" localSheetId="2">'00000(3)'!$B$5:$K$129</definedName>
    <definedName name="_xlnm.Print_Area" localSheetId="3">'000004'!$B$5:$K$129</definedName>
    <definedName name="_xlnm.Print_Area" localSheetId="4">'000005'!$B$5:$K$129</definedName>
    <definedName name="_xlnm.Print_Area" localSheetId="5">'000006'!$B$5:$K$129</definedName>
    <definedName name="_xlnm.Print_Area" localSheetId="6">'000007'!$B$5:$K$83</definedName>
    <definedName name="_xlnm.Print_Area" localSheetId="7">'000008'!$B$5:$K$83</definedName>
    <definedName name="_xlnm.Print_Area" localSheetId="8">'000009'!$B$5:$K$83</definedName>
    <definedName name="_xlnm.Print_Area" localSheetId="9">'0000010'!$B$5:$K$83</definedName>
    <definedName name="_xlnm.Print_Area" localSheetId="10">'00000(11)'!$B$5:$K$83</definedName>
    <definedName name="_xlnm.Print_Area" localSheetId="11">'00000(12)'!$B$5:$K$83</definedName>
    <definedName name="_xlnm.Print_Area" localSheetId="12">'00000(13)'!$B$5:$K$83</definedName>
    <definedName name="_xlnm.Print_Area" localSheetId="13">'00000(14)'!$B$5:$K$83</definedName>
    <definedName name="_xlnm.Print_Area" localSheetId="14">'00000(15)'!$B$5:$K$129</definedName>
    <definedName name="_xlnm.Print_Area" localSheetId="15">'00000(16)'!$B$5:$K$129</definedName>
    <definedName name="_xlnm.Print_Area" localSheetId="16">'00000(17)'!$B$5:$K$129</definedName>
    <definedName name="_xlnm.Print_Area" localSheetId="17">'00000(18)'!$B$5:$K$129</definedName>
    <definedName name="_xlnm.Print_Area" localSheetId="18">'00000(19)'!$B$5:$K$125</definedName>
    <definedName name="_xlnm.Print_Area" localSheetId="19">'00000(20)'!$B$5:$K$83</definedName>
    <definedName name="_xlnm.Print_Area" localSheetId="20">'00000(21)'!$B$5:$K$129</definedName>
    <definedName name="_xlnm.Print_Area" localSheetId="21">'00000(22)'!$B$5:$K$129</definedName>
    <definedName name="_xlnm.Print_Area" localSheetId="22">'00000(23)'!$B$5:$K$129</definedName>
    <definedName name="_xlnm.Print_Area" localSheetId="23">'00000(24)'!$B$5:$K$125</definedName>
    <definedName name="_xlnm.Print_Area" localSheetId="24">'00000(25)'!$B$5:$K$129</definedName>
    <definedName name="_xlnm.Print_Area" localSheetId="25">'00000(26)'!$B$5:$K$129</definedName>
    <definedName name="_xlnm.Print_Area" localSheetId="26">'00000(27)'!$B$5:$K$129</definedName>
    <definedName name="_xlnm.Print_Area" localSheetId="27">'00000(28)'!$B$5:$K$129</definedName>
    <definedName name="_xlnm.Print_Area" localSheetId="28">'00000(29)'!$B$5:$K$129</definedName>
    <definedName name="_xlnm.Print_Area" localSheetId="29">'00000(30)'!$B$5:$K$129</definedName>
    <definedName name="_xlnm.Print_Area" localSheetId="30">'00000(31)'!$B$5:$K$129</definedName>
    <definedName name="_xlnm.Print_Area" localSheetId="31">'00000(32)'!$B$5:$K$129</definedName>
    <definedName name="_xlnm.Print_Area" localSheetId="32">'00000(33)'!$B$5:$K$129</definedName>
    <definedName name="_xlnm.Print_Area" localSheetId="33">'00000(34)'!$B$5:$K$129</definedName>
    <definedName name="_xlnm.Print_Area" localSheetId="34">'00000(35)'!$B$5:$K$129</definedName>
    <definedName name="_xlnm.Print_Area" localSheetId="35">'00000(36)'!$B$5:$K$129</definedName>
    <definedName name="_xlnm.Print_Area" localSheetId="36">'00000(37)'!$B$5:$K$129</definedName>
    <definedName name="_xlnm.Print_Area" localSheetId="37">'00000(38)'!$B$5:$K$129</definedName>
    <definedName name="_xlnm.Print_Area" localSheetId="38">'0000039'!$B$5:$K$83</definedName>
    <definedName name="_xlnm.Print_Area" localSheetId="39">'00000(40)'!$B$5:$K$83</definedName>
    <definedName name="_xlnm.Print_Area" localSheetId="40">'00000(41)'!$B$5:$K$83</definedName>
    <definedName name="_xlnm.Print_Area" localSheetId="41">'00000(42)'!$B$5:$K$83</definedName>
    <definedName name="_xlnm.Print_Area" localSheetId="42">'00000(43)'!$B$5:$K$129</definedName>
    <definedName name="_xlnm.Print_Area" localSheetId="43">'00000(44)'!$B$5:$K$128</definedName>
    <definedName name="_xlnm.Print_Area" localSheetId="44">'00000(45)'!$B$5:$K$129</definedName>
    <definedName name="_xlnm.Print_Area" localSheetId="45">'00000(46)'!$B$86:$K$129</definedName>
    <definedName name="_xlnm.Print_Area" localSheetId="46">'00000(47)'!$B$5:$K$129</definedName>
    <definedName name="_xlnm.Print_Area" localSheetId="47">'00000(48)'!$B$5:$K$129</definedName>
    <definedName name="_xlnm.Print_Area" localSheetId="48">'00000(49)'!$B$5:$K$129</definedName>
    <definedName name="_xlnm.Print_Area" localSheetId="49">'00000(50)'!$B$5:$K$129</definedName>
    <definedName name="_xlnm.Print_Area" localSheetId="50">'00000(51)'!$B$5:$K$83</definedName>
    <definedName name="_xlnm.Print_Area" localSheetId="51">'00000(52)'!$B$5:$K$129</definedName>
    <definedName name="_xlnm.Print_Area" localSheetId="52">'00000(53)'!$B$5:$K$129</definedName>
    <definedName name="_xlnm.Print_Area" localSheetId="53">'00000(54)'!$B$5:$K$129</definedName>
    <definedName name="_xlnm.Print_Area" localSheetId="54">'00000(55)'!$B$5:$K$129</definedName>
    <definedName name="_xlnm.Print_Area" localSheetId="55">'00000(56)'!$B$5:$K$129</definedName>
    <definedName name="_xlnm.Print_Area" localSheetId="56">'00000(57)'!$B$5:$K$129</definedName>
    <definedName name="_xlnm.Print_Area" localSheetId="57">'00000(58)'!$B$5:$K$129</definedName>
    <definedName name="_xlnm.Print_Area" localSheetId="58">'00000(59)'!$B$5:$K$129</definedName>
    <definedName name="_xlnm.Print_Area" localSheetId="59">'00000(60)'!$B$5:$K$129</definedName>
    <definedName name="_xlnm.Print_Area" localSheetId="60">'00000 (62)'!$B$5:$K$129</definedName>
    <definedName name="_xlnm.Print_Area" localSheetId="61">'00000 (63)'!$B$5:$K$129</definedName>
    <definedName name="_xlnm.Print_Area" localSheetId="62">'00000 (64)'!$B$5:$K$129</definedName>
    <definedName name="_xlnm.Print_Area" localSheetId="63">'00000 (65)'!$B$5:$K$129</definedName>
    <definedName name="_xlnm.Print_Area" localSheetId="64">'00000 (66)'!$B$5:$K$129</definedName>
    <definedName name="_xlnm.Print_Area" localSheetId="65">'00000 (67)'!$B$5:$K$129</definedName>
    <definedName name="_xlnm.Print_Area" localSheetId="66">'00000 (68)'!$B$5:$K$129</definedName>
    <definedName name="_xlnm.Print_Area" localSheetId="67">'00000 (69)'!$B$5:$K$129</definedName>
    <definedName name="_xlnm.Print_Area" localSheetId="68">'00000 (70)'!$B$5:$K$129</definedName>
    <definedName name="_xlnm.Print_Area" localSheetId="69">'00000 (71)'!$B$5:$K$129</definedName>
    <definedName name="_xlnm.Print_Area" localSheetId="70">'00000 (72)'!$B$5:$K$129</definedName>
    <definedName name="_xlnm.Print_Area" localSheetId="71">'00000 (73)'!$B$5:$K$129</definedName>
    <definedName name="_xlnm.Print_Area" localSheetId="72">'00000 (74)'!$B$5:$L$473</definedName>
    <definedName name="_xlnm.Print_Area" localSheetId="73">'00000 (75)'!$B$5:$K$129</definedName>
    <definedName name="_xlnm.Print_Area" localSheetId="74">'00000 (76)'!$B$5:$K$129</definedName>
    <definedName name="_xlnm.Print_Area" localSheetId="75">'00000 (77)'!$B$5:$K$129</definedName>
    <definedName name="_xlnm.Print_Area" localSheetId="76">'00000 (78)'!$B$5:$K$129</definedName>
    <definedName name="_xlnm.Print_Area" localSheetId="77">'00000 (79)'!$B$5:$K$129</definedName>
    <definedName name="_xlnm.Print_Area" localSheetId="78">'00000 (80)'!$B$5:$K$129</definedName>
    <definedName name="_xlnm.Print_Area" localSheetId="79">'00000 (81)'!$B$5:$K$129</definedName>
    <definedName name="_xlnm.Print_Area" localSheetId="80">'00000 (82)'!$B$5:$K$129</definedName>
    <definedName name="_xlnm.Print_Area" localSheetId="81">'00000 (83)'!$B$5:$K$129</definedName>
    <definedName name="_xlnm.Print_Area" localSheetId="82">'00000 (84)'!$B$5:$K$129</definedName>
    <definedName name="_xlnm.Print_Area" localSheetId="83">'00000 (85)'!$B$5:$K$129</definedName>
    <definedName name="_xlnm.Print_Area" localSheetId="84">'00000 (86)'!$B$5:$K$129</definedName>
    <definedName name="_xlnm.Print_Area" localSheetId="85">'00000 (87)'!$B$5:$K$129</definedName>
    <definedName name="_xlnm.Print_Area" localSheetId="86">'00000 (88)'!$B$5:$K$495</definedName>
    <definedName name="_xlnm.Print_Area" localSheetId="87">'00000 (89)'!$B$5:$K$129</definedName>
    <definedName name="_xlnm.Print_Area" localSheetId="88">'00000 (90)'!$B$5:$K$129</definedName>
    <definedName name="_xlnm.Print_Area" localSheetId="89">'00000 (91)'!$B$5:$K$129</definedName>
    <definedName name="_xlnm.Print_Area" localSheetId="90">'00000 (92)'!$B$5:$K$129</definedName>
    <definedName name="_xlnm.Print_Area" localSheetId="91">'00000 (93)'!$B$5:$K$129</definedName>
    <definedName name="_xlnm.Print_Area" localSheetId="92">'00000 (94)'!$B$5:$K$129</definedName>
    <definedName name="_xlnm.Print_Area" localSheetId="93">'00000 (95)'!$B$5:$K$129</definedName>
    <definedName name="_xlnm.Print_Area" localSheetId="94">'00000 (96)'!$B$5:$K$129</definedName>
    <definedName name="_xlnm.Print_Area" localSheetId="95">'00000 (97)'!$B$5:$K$129</definedName>
    <definedName name="_xlnm.Print_Area" localSheetId="96">'00000 (98)'!$B$5:$K$129</definedName>
    <definedName name="_xlnm.Print_Area" localSheetId="97">'00000 (99)'!$B$5:$K$129</definedName>
    <definedName name="_xlnm.Print_Area" localSheetId="98">'00000 (100)'!$B$5:$K$129</definedName>
    <definedName name="_xlnm.Print_Area" localSheetId="99">'00000 (101)'!$B$5:$K$129</definedName>
    <definedName name="_xlnm.Print_Area" localSheetId="100">'00000 (102)'!$B$5:$K$129</definedName>
    <definedName name="_xlnm.Print_Area" localSheetId="101">'00000 (103)'!$B$5:$K$129</definedName>
    <definedName name="_xlnm.Print_Area" localSheetId="102">'00000 (104)'!$B$5:$K$129</definedName>
    <definedName name="_xlnm.Print_Area" localSheetId="103">'00000 (105)'!$B$5:$K$129</definedName>
    <definedName name="_xlnm.Print_Area" localSheetId="104">'00000 (106)'!$B$5:$K$129</definedName>
    <definedName name="_xlnm.Print_Area" localSheetId="105">'00000 (107)'!$B$5:$K$129</definedName>
    <definedName name="_xlnm.Print_Area" localSheetId="106">'00000 (108)'!$B$5:$K$129</definedName>
    <definedName name="_xlnm.Print_Area" localSheetId="107">'00000 (109)'!$B$5:$K$129</definedName>
    <definedName name="_xlnm.Print_Area" localSheetId="108">'00000 (110)'!$B$5:$K$129</definedName>
    <definedName name="_xlnm.Print_Area" localSheetId="109">'00000 (111)'!$B$5:$K$129</definedName>
    <definedName name="_xlnm.Print_Area" localSheetId="110">'00000 (112)'!$B$5:$K$129</definedName>
    <definedName name="_xlnm.Print_Area" localSheetId="111">'00000 (113)'!$B$5:$K$129</definedName>
    <definedName name="_xlnm.Print_Area" localSheetId="112">'00000 (114)'!$B$5:$K$129</definedName>
    <definedName name="_xlnm.Print_Area" localSheetId="113">'00000 (115)'!$B$5:$K$129</definedName>
    <definedName name="_xlnm.Print_Area" localSheetId="114">'00000 (116)'!$B$5:$K$129</definedName>
    <definedName name="_xlnm.Print_Area" localSheetId="115">'00000 (117)'!$B$5:$K$129</definedName>
    <definedName name="_xlnm.Print_Area" localSheetId="116">'00000 (118)'!$B$5:$K$129</definedName>
    <definedName name="_xlnm.Print_Area" localSheetId="117">'00000 (119)'!$B$5:$K$129</definedName>
    <definedName name="_xlnm.Print_Area" localSheetId="118">'00000(120)'!$B$5:$K$129</definedName>
    <definedName name="_xlnm.Print_Area" localSheetId="119">'00000(121)'!$B$5:$K$129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 [$$-2C0A]\ * #,##0.00_ ;_ [$$-2C0A]\ * \-#,##0.00_ ;_ [$$-2C0A]\ * &quot;-&quot;??_ ;_ @_ "/>
    <numFmt numFmtId="165" formatCode="&quot;$&quot;\ #,##0;[Red]\-&quot;$&quot;\ #,##0"/>
    <numFmt numFmtId="166" formatCode="_ [$$-2C0A]\ * #,##0_ ;_ [$$-2C0A]\ * \-#,##0_ ;_ [$$-2C0A]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  <numFmt numFmtId="169" formatCode="&quot;$&quot;\ #,##0.00;[Red]\-&quot;$&quot;\ #,##0.00"/>
    <numFmt numFmtId="170" formatCode="_ &quot;$&quot;\ * #,##0_ ;_ &quot;$&quot;\ * \-#,##0_ ;_ &quot;$&quot;\ * &quot;-&quot;??_ ;_ @_ "/>
    <numFmt numFmtId="171" formatCode="_ &quot;$&quot;\ * #,##0.00_ ;_ &quot;$&quot;\ * \-#,##0.00_ ;_ &quot;$&quot;\ * &quot;-&quot;??_ ;_ @_ "/>
  </numFmts>
  <fonts count="26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sz val="48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sz val="8"/>
    </font>
    <font>
      <name val="Calibri"/>
      <family val="2"/>
      <b val="1"/>
      <sz val="16"/>
    </font>
    <font>
      <name val="Calibri"/>
      <family val="2"/>
      <sz val="14"/>
    </font>
    <font>
      <name val="Calibri"/>
      <family val="2"/>
      <i val="1"/>
      <sz val="11"/>
    </font>
    <font>
      <name val="Calibri"/>
      <family val="2"/>
      <sz val="12"/>
    </font>
    <font>
      <name val="Calibri"/>
      <family val="2"/>
      <sz val="9"/>
    </font>
    <font>
      <name val="Calibri"/>
      <family val="2"/>
      <b val="1"/>
      <sz val="14"/>
    </font>
    <font>
      <name val="Calibri"/>
      <family val="2"/>
      <b val="1"/>
      <i val="1"/>
      <sz val="11"/>
    </font>
    <font>
      <name val="Calibri"/>
      <family val="2"/>
      <sz val="22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b val="1"/>
      <sz val="20"/>
    </font>
    <font>
      <name val="Calibri"/>
      <family val="2"/>
      <b val="1"/>
      <sz val="14"/>
      <u val="single"/>
    </font>
    <font>
      <name val="Calibri"/>
      <family val="2"/>
      <color theme="10"/>
      <sz val="11"/>
      <u val="single"/>
    </font>
    <font>
      <name val="Calibri"/>
      <family val="2"/>
      <color theme="1"/>
      <sz val="9"/>
    </font>
    <font>
      <name val="Calibri"/>
      <family val="2"/>
      <color rgb="FFFF0000"/>
      <sz val="9"/>
    </font>
    <font>
      <name val="Calibri"/>
      <family val="2"/>
      <color rgb="FF002060"/>
      <sz val="9"/>
    </font>
    <font>
      <name val="Calibri"/>
      <family val="2"/>
      <b val="1"/>
      <sz val="15"/>
    </font>
    <font>
      <name val="Calibri"/>
      <family val="2"/>
      <sz val="11"/>
      <u val="single"/>
    </font>
    <font>
      <name val="Calibri"/>
      <family val="2"/>
      <sz val="11"/>
      <u val="singleAccounting"/>
    </font>
    <font>
      <name val="Calibri"/>
      <family val="2"/>
      <b val="1"/>
      <sz val="15"/>
      <scheme val="minor"/>
    </font>
  </fonts>
  <fills count="13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FEE5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8" fillId="0" borderId="0" applyAlignment="1" applyProtection="1">
      <alignment vertical="top"/>
      <protection locked="0" hidden="0"/>
    </xf>
    <xf numFmtId="171" fontId="15" fillId="0" borderId="0"/>
  </cellStyleXfs>
  <cellXfs count="64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0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8" pivotButton="0" quotePrefix="0" xfId="0"/>
    <xf numFmtId="0" fontId="8" fillId="2" borderId="1" pivotButton="0" quotePrefix="0" xfId="0"/>
    <xf numFmtId="0" fontId="8" fillId="2" borderId="4" pivotButton="0" quotePrefix="0" xfId="0"/>
    <xf numFmtId="0" fontId="8" fillId="2" borderId="6" pivotButton="0" quotePrefix="0" xfId="0"/>
    <xf numFmtId="0" fontId="1" fillId="2" borderId="9" pivotButton="0" quotePrefix="0" xfId="0"/>
    <xf numFmtId="0" fontId="8" fillId="2" borderId="3" pivotButton="0" quotePrefix="0" xfId="0"/>
    <xf numFmtId="0" fontId="4" fillId="2" borderId="9" applyAlignment="1" pivotButton="0" quotePrefix="0" xfId="0">
      <alignment horizontal="center"/>
    </xf>
    <xf numFmtId="164" fontId="11" fillId="2" borderId="0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1" fillId="3" borderId="0" pivotButton="0" quotePrefix="0" xfId="0"/>
    <xf numFmtId="0" fontId="14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4" fillId="2" borderId="0" pivotButton="0" quotePrefix="0" xfId="0"/>
    <xf numFmtId="49" fontId="4" fillId="2" borderId="0" pivotButton="0" quotePrefix="0" xfId="0"/>
    <xf numFmtId="0" fontId="1" fillId="4" borderId="0" pivotButton="0" quotePrefix="0" xfId="0"/>
    <xf numFmtId="3" fontId="1" fillId="2" borderId="0" pivotButton="0" quotePrefix="0" xfId="0"/>
    <xf numFmtId="0" fontId="1" fillId="3" borderId="4" pivotButton="0" quotePrefix="0" xfId="0"/>
    <xf numFmtId="0" fontId="4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5" borderId="9" applyAlignment="1" pivotButton="0" quotePrefix="0" xfId="0">
      <alignment horizontal="center"/>
    </xf>
    <xf numFmtId="0" fontId="1" fillId="5" borderId="0" pivotButton="0" quotePrefix="0" xfId="0"/>
    <xf numFmtId="0" fontId="1" fillId="5" borderId="5" pivotButton="0" quotePrefix="0" xfId="0"/>
    <xf numFmtId="165" fontId="1" fillId="2" borderId="0" pivotButton="0" quotePrefix="0" xfId="0"/>
    <xf numFmtId="17" fontId="1" fillId="2" borderId="4" pivotButton="0" quotePrefix="0" xfId="0"/>
    <xf numFmtId="164" fontId="4" fillId="2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18" fillId="2" borderId="2" pivotButton="0" quotePrefix="0" xfId="1"/>
    <xf numFmtId="0" fontId="8" fillId="0" borderId="4" pivotButton="0" quotePrefix="0" xfId="0"/>
    <xf numFmtId="0" fontId="8" fillId="0" borderId="6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5" borderId="10" applyAlignment="1" pivotButton="0" quotePrefix="0" xfId="0">
      <alignment horizontal="left"/>
    </xf>
    <xf numFmtId="0" fontId="1" fillId="5" borderId="11" applyAlignment="1" pivotButton="0" quotePrefix="0" xfId="0">
      <alignment horizontal="left"/>
    </xf>
    <xf numFmtId="0" fontId="1" fillId="5" borderId="12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164" fontId="1" fillId="5" borderId="10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3" borderId="0" applyAlignment="1" pivotButton="0" quotePrefix="0" xfId="0">
      <alignment wrapText="1"/>
    </xf>
    <xf numFmtId="164" fontId="1" fillId="5" borderId="10" applyAlignment="1" pivotButton="0" quotePrefix="0" xfId="0">
      <alignment horizontal="left"/>
    </xf>
    <xf numFmtId="164" fontId="1" fillId="5" borderId="12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8" fillId="2" borderId="6" applyAlignment="1" pivotButton="0" quotePrefix="0" xfId="1">
      <alignment horizontal="center"/>
    </xf>
    <xf numFmtId="0" fontId="18" fillId="2" borderId="7" applyAlignment="1" pivotButton="0" quotePrefix="0" xfId="1">
      <alignment horizontal="center"/>
    </xf>
    <xf numFmtId="0" fontId="18" fillId="2" borderId="8" applyAlignment="1" pivotButton="0" quotePrefix="0" xfId="1">
      <alignment horizontal="center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10" borderId="0" pivotButton="0" quotePrefix="0" xfId="0"/>
    <xf numFmtId="0" fontId="4" fillId="2" borderId="4" applyAlignment="1" pivotButton="0" quotePrefix="0" xfId="0">
      <alignment horizontal="left"/>
    </xf>
    <xf numFmtId="0" fontId="8" fillId="3" borderId="0" pivotButton="0" quotePrefix="0" xfId="0"/>
    <xf numFmtId="0" fontId="4" fillId="5" borderId="9" applyAlignment="1" pivotButton="0" quotePrefix="1" xfId="0">
      <alignment horizontal="center"/>
    </xf>
    <xf numFmtId="3" fontId="1" fillId="2" borderId="0" applyAlignment="1" pivotButton="0" quotePrefix="0" xfId="0">
      <alignment horizontal="left"/>
    </xf>
    <xf numFmtId="164" fontId="1" fillId="2" borderId="0" pivotButton="0" quotePrefix="0" xfId="0"/>
    <xf numFmtId="0" fontId="1" fillId="2" borderId="9" applyAlignment="1" pivotButton="0" quotePrefix="0" xfId="0">
      <alignment horizontal="left"/>
    </xf>
    <xf numFmtId="0" fontId="10" fillId="2" borderId="3" pivotButton="0" quotePrefix="0" xfId="0"/>
    <xf numFmtId="0" fontId="10" fillId="2" borderId="8" pivotButton="0" quotePrefix="0" xfId="0"/>
    <xf numFmtId="0" fontId="1" fillId="2" borderId="10" pivotButton="0" quotePrefix="0" xfId="0"/>
    <xf numFmtId="0" fontId="10" fillId="2" borderId="6" applyAlignment="1" pivotButton="0" quotePrefix="0" xfId="0">
      <alignment horizontal="right"/>
    </xf>
    <xf numFmtId="0" fontId="1" fillId="2" borderId="0" applyAlignment="1" pivotButton="0" quotePrefix="0" xfId="0">
      <alignment horizontal="right"/>
    </xf>
    <xf numFmtId="0" fontId="8" fillId="12" borderId="3" pivotButton="0" quotePrefix="0" xfId="0"/>
    <xf numFmtId="0" fontId="4" fillId="12" borderId="9" applyAlignment="1" pivotButton="0" quotePrefix="0" xfId="0">
      <alignment horizontal="center"/>
    </xf>
    <xf numFmtId="0" fontId="1" fillId="12" borderId="9" pivotButton="0" quotePrefix="0" xfId="0"/>
    <xf numFmtId="0" fontId="8" fillId="12" borderId="4" pivotButton="0" quotePrefix="0" xfId="0"/>
    <xf numFmtId="164" fontId="1" fillId="12" borderId="10" applyAlignment="1" pivotButton="0" quotePrefix="0" xfId="0">
      <alignment horizontal="center"/>
    </xf>
    <xf numFmtId="164" fontId="1" fillId="12" borderId="10" pivotButton="0" quotePrefix="0" xfId="0"/>
    <xf numFmtId="164" fontId="1" fillId="12" borderId="12" applyAlignment="1" pivotButton="0" quotePrefix="0" xfId="0">
      <alignment wrapText="1"/>
    </xf>
    <xf numFmtId="164" fontId="1" fillId="12" borderId="12" applyAlignment="1" pivotButton="0" quotePrefix="0" xfId="0">
      <alignment horizontal="center" wrapText="1"/>
    </xf>
    <xf numFmtId="0" fontId="1" fillId="12" borderId="0" pivotButton="0" quotePrefix="0" xfId="0"/>
    <xf numFmtId="0" fontId="1" fillId="12" borderId="7" pivotButton="0" quotePrefix="0" xfId="0"/>
    <xf numFmtId="0" fontId="1" fillId="12" borderId="10" applyAlignment="1" pivotButton="0" quotePrefix="0" xfId="0">
      <alignment horizontal="left"/>
    </xf>
    <xf numFmtId="0" fontId="1" fillId="12" borderId="11" applyAlignment="1" pivotButton="0" quotePrefix="0" xfId="0">
      <alignment horizontal="left"/>
    </xf>
    <xf numFmtId="0" fontId="1" fillId="12" borderId="12" applyAlignment="1" pivotButton="0" quotePrefix="0" xfId="0">
      <alignment horizontal="left"/>
    </xf>
    <xf numFmtId="0" fontId="1" fillId="12" borderId="6" pivotButton="0" quotePrefix="0" xfId="0"/>
    <xf numFmtId="0" fontId="1" fillId="12" borderId="5" pivotButton="0" quotePrefix="0" xfId="0"/>
    <xf numFmtId="164" fontId="4" fillId="2" borderId="0" applyAlignment="1" pivotButton="0" quotePrefix="0" xfId="0">
      <alignment horizontal="center" vertical="center"/>
    </xf>
    <xf numFmtId="0" fontId="4" fillId="2" borderId="5" pivotButton="0" quotePrefix="0" xfId="0"/>
    <xf numFmtId="0" fontId="12" fillId="2" borderId="2" applyAlignment="1" pivotButton="0" quotePrefix="0" xfId="0">
      <alignment horizontal="left"/>
    </xf>
    <xf numFmtId="0" fontId="12" fillId="2" borderId="3" applyAlignment="1" pivotButton="0" quotePrefix="0" xfId="0">
      <alignment horizontal="left"/>
    </xf>
    <xf numFmtId="0" fontId="1" fillId="2" borderId="6" applyAlignment="1" pivotButton="0" quotePrefix="0" xfId="0">
      <alignment horizontal="left"/>
    </xf>
    <xf numFmtId="0" fontId="1" fillId="2" borderId="17" pivotButton="0" quotePrefix="0" xfId="0"/>
    <xf numFmtId="0" fontId="1" fillId="2" borderId="12" pivotButton="0" quotePrefix="0" xfId="0"/>
    <xf numFmtId="0" fontId="1" fillId="2" borderId="11" pivotButton="0" quotePrefix="0" xfId="0"/>
    <xf numFmtId="0" fontId="1" fillId="12" borderId="10" pivotButton="0" quotePrefix="0" xfId="0"/>
    <xf numFmtId="0" fontId="1" fillId="12" borderId="3" pivotButton="0" quotePrefix="0" xfId="0"/>
    <xf numFmtId="0" fontId="0" fillId="3" borderId="0" pivotButton="0" quotePrefix="0" xfId="0"/>
    <xf numFmtId="0" fontId="10" fillId="2" borderId="1" applyAlignment="1" pivotButton="0" quotePrefix="0" xfId="0">
      <alignment horizontal="left"/>
    </xf>
    <xf numFmtId="0" fontId="1" fillId="2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2" applyAlignment="1" pivotButton="0" quotePrefix="0" xfId="0">
      <alignment horizontal="left"/>
    </xf>
    <xf numFmtId="49" fontId="4" fillId="12" borderId="9" applyAlignment="1" pivotButton="0" quotePrefix="0" xfId="0">
      <alignment horizontal="center"/>
    </xf>
    <xf numFmtId="0" fontId="0" fillId="2" borderId="0" pivotButton="0" quotePrefix="0" xfId="0"/>
    <xf numFmtId="164" fontId="1" fillId="5" borderId="10" pivotButton="0" quotePrefix="0" xfId="0"/>
    <xf numFmtId="164" fontId="1" fillId="5" borderId="12" pivotButton="0" quotePrefix="0" xfId="0"/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2" fillId="5" borderId="7" applyAlignment="1" pivotButton="0" quotePrefix="0" xfId="0">
      <alignment horizontal="left"/>
    </xf>
    <xf numFmtId="0" fontId="12" fillId="5" borderId="8" applyAlignment="1" pivotButton="0" quotePrefix="0" xfId="0">
      <alignment horizontal="left"/>
    </xf>
    <xf numFmtId="3" fontId="10" fillId="5" borderId="10" applyAlignment="1" pivotButton="0" quotePrefix="0" xfId="0">
      <alignment horizontal="center"/>
    </xf>
    <xf numFmtId="3" fontId="10" fillId="5" borderId="12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2" fillId="5" borderId="0" applyAlignment="1" pivotButton="0" quotePrefix="0" xfId="0">
      <alignment horizontal="left"/>
    </xf>
    <xf numFmtId="0" fontId="16" fillId="2" borderId="2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5" borderId="10" applyAlignment="1" pivotButton="0" quotePrefix="0" xfId="0">
      <alignment horizontal="left"/>
    </xf>
    <xf numFmtId="0" fontId="1" fillId="5" borderId="11" applyAlignment="1" pivotButton="0" quotePrefix="0" xfId="0">
      <alignment horizontal="left"/>
    </xf>
    <xf numFmtId="0" fontId="1" fillId="5" borderId="12" applyAlignment="1" pivotButton="0" quotePrefix="0" xfId="0">
      <alignment horizontal="left"/>
    </xf>
    <xf numFmtId="0" fontId="12" fillId="5" borderId="2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166" fontId="11" fillId="5" borderId="13" applyAlignment="1" pivotButton="0" quotePrefix="0" xfId="0">
      <alignment horizontal="center" vertical="center"/>
    </xf>
    <xf numFmtId="166" fontId="11" fillId="5" borderId="14" applyAlignment="1" pivotButton="0" quotePrefix="0" xfId="0">
      <alignment horizontal="center" vertical="center"/>
    </xf>
    <xf numFmtId="166" fontId="11" fillId="5" borderId="15" applyAlignment="1" pivotButton="0" quotePrefix="0" xfId="0">
      <alignment horizontal="center" vertical="center"/>
    </xf>
    <xf numFmtId="166" fontId="11" fillId="5" borderId="16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/>
    </xf>
    <xf numFmtId="0" fontId="8" fillId="5" borderId="5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2" applyAlignment="1" pivotButton="0" quotePrefix="0" xfId="0">
      <alignment horizontal="center"/>
    </xf>
    <xf numFmtId="0" fontId="1" fillId="2" borderId="4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166" fontId="4" fillId="5" borderId="0" applyAlignment="1" pivotButton="0" quotePrefix="0" xfId="0">
      <alignment horizontal="center"/>
    </xf>
    <xf numFmtId="166" fontId="1" fillId="5" borderId="7" applyAlignment="1" pivotButton="0" quotePrefix="0" xfId="2">
      <alignment horizontal="center"/>
    </xf>
    <xf numFmtId="166" fontId="1" fillId="5" borderId="0" applyAlignment="1" pivotButton="0" quotePrefix="0" xfId="0">
      <alignment horizontal="center"/>
    </xf>
    <xf numFmtId="0" fontId="4" fillId="2" borderId="1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166" fontId="11" fillId="5" borderId="10" applyAlignment="1" pivotButton="0" quotePrefix="0" xfId="0">
      <alignment horizontal="center"/>
    </xf>
    <xf numFmtId="166" fontId="11" fillId="5" borderId="12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2" fillId="5" borderId="3" applyAlignment="1" pivotButton="0" quotePrefix="0" xfId="0">
      <alignment horizontal="left"/>
    </xf>
    <xf numFmtId="0" fontId="9" fillId="2" borderId="10" applyAlignment="1" pivotButton="0" quotePrefix="0" xfId="0">
      <alignment horizontal="center"/>
    </xf>
    <xf numFmtId="0" fontId="9" fillId="2" borderId="11" applyAlignment="1" pivotButton="0" quotePrefix="0" xfId="0">
      <alignment horizontal="center"/>
    </xf>
    <xf numFmtId="0" fontId="9" fillId="2" borderId="12" applyAlignment="1" pivotButton="0" quotePrefix="0" xfId="0">
      <alignment horizontal="center"/>
    </xf>
    <xf numFmtId="0" fontId="18" fillId="2" borderId="6" applyAlignment="1" pivotButton="0" quotePrefix="0" xfId="1">
      <alignment horizontal="center"/>
    </xf>
    <xf numFmtId="0" fontId="18" fillId="2" borderId="7" applyAlignment="1" pivotButton="0" quotePrefix="0" xfId="1">
      <alignment horizontal="center"/>
    </xf>
    <xf numFmtId="0" fontId="18" fillId="2" borderId="8" applyAlignment="1" pivotButton="0" quotePrefix="0" xfId="1">
      <alignment horizontal="center"/>
    </xf>
    <xf numFmtId="0" fontId="12" fillId="5" borderId="5" applyAlignment="1" pivotButton="0" quotePrefix="0" xfId="0">
      <alignment horizontal="left"/>
    </xf>
    <xf numFmtId="0" fontId="4" fillId="2" borderId="5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6" fontId="1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10" fillId="5" borderId="10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166" fontId="1" fillId="2" borderId="0" applyAlignment="1" pivotButton="0" quotePrefix="0" xfId="2">
      <alignment horizontal="center"/>
    </xf>
    <xf numFmtId="166" fontId="17" fillId="5" borderId="13" applyAlignment="1" pivotButton="0" quotePrefix="0" xfId="0">
      <alignment horizontal="center" vertical="center"/>
    </xf>
    <xf numFmtId="166" fontId="17" fillId="5" borderId="14" applyAlignment="1" pivotButton="0" quotePrefix="0" xfId="0">
      <alignment horizontal="center" vertical="center"/>
    </xf>
    <xf numFmtId="166" fontId="17" fillId="5" borderId="15" applyAlignment="1" pivotButton="0" quotePrefix="0" xfId="0">
      <alignment horizontal="center" vertical="center"/>
    </xf>
    <xf numFmtId="166" fontId="17" fillId="5" borderId="1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4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1" fillId="4" borderId="10" applyAlignment="1" pivotButton="0" quotePrefix="1" xfId="0">
      <alignment horizontal="center" vertical="center"/>
    </xf>
    <xf numFmtId="0" fontId="1" fillId="4" borderId="11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/>
    </xf>
    <xf numFmtId="2" fontId="4" fillId="2" borderId="0" applyAlignment="1" pivotButton="0" quotePrefix="0" xfId="0">
      <alignment horizontal="center"/>
    </xf>
    <xf numFmtId="0" fontId="12" fillId="2" borderId="2" applyAlignment="1" pivotButton="0" quotePrefix="0" xfId="0">
      <alignment horizontal="left"/>
    </xf>
    <xf numFmtId="0" fontId="12" fillId="2" borderId="3" applyAlignment="1" pivotButton="0" quotePrefix="0" xfId="0">
      <alignment horizontal="left"/>
    </xf>
    <xf numFmtId="164" fontId="4" fillId="2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0" fontId="12" fillId="2" borderId="0" applyAlignment="1" pivotButton="0" quotePrefix="0" xfId="0">
      <alignment horizontal="left"/>
    </xf>
    <xf numFmtId="0" fontId="12" fillId="2" borderId="5" applyAlignment="1" pivotButton="0" quotePrefix="0" xfId="0">
      <alignment horizontal="left"/>
    </xf>
    <xf numFmtId="0" fontId="1" fillId="2" borderId="9" applyAlignment="1" pivotButton="0" quotePrefix="0" xfId="0">
      <alignment horizontal="left"/>
    </xf>
    <xf numFmtId="3" fontId="10" fillId="2" borderId="9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2" fillId="2" borderId="7" applyAlignment="1" pivotButton="0" quotePrefix="0" xfId="0">
      <alignment horizontal="left"/>
    </xf>
    <xf numFmtId="0" fontId="12" fillId="2" borderId="8" applyAlignment="1" pivotButton="0" quotePrefix="0" xfId="0">
      <alignment horizontal="left"/>
    </xf>
    <xf numFmtId="0" fontId="1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164" fontId="1" fillId="12" borderId="10" applyAlignment="1" pivotButton="0" quotePrefix="0" xfId="0">
      <alignment horizontal="center"/>
    </xf>
    <xf numFmtId="164" fontId="1" fillId="12" borderId="12" applyAlignment="1" pivotButton="0" quotePrefix="0" xfId="0">
      <alignment horizontal="center"/>
    </xf>
    <xf numFmtId="0" fontId="12" fillId="12" borderId="0" applyAlignment="1" pivotButton="0" quotePrefix="0" xfId="0">
      <alignment horizontal="left"/>
    </xf>
    <xf numFmtId="164" fontId="4" fillId="5" borderId="10" applyAlignment="1" pivotButton="0" quotePrefix="0" xfId="0">
      <alignment horizontal="center"/>
    </xf>
    <xf numFmtId="164" fontId="4" fillId="5" borderId="12" applyAlignment="1" pivotButton="0" quotePrefix="0" xfId="0">
      <alignment horizontal="center"/>
    </xf>
    <xf numFmtId="164" fontId="1" fillId="5" borderId="10" applyAlignment="1" pivotButton="0" quotePrefix="0" xfId="0">
      <alignment horizontal="left"/>
    </xf>
    <xf numFmtId="164" fontId="1" fillId="5" borderId="12" applyAlignment="1" pivotButton="0" quotePrefix="0" xfId="0">
      <alignment horizontal="left"/>
    </xf>
    <xf numFmtId="164" fontId="4" fillId="5" borderId="10" applyAlignment="1" pivotButton="0" quotePrefix="0" xfId="0">
      <alignment horizontal="left"/>
    </xf>
    <xf numFmtId="164" fontId="4" fillId="5" borderId="12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166" fontId="1" fillId="12" borderId="0" applyAlignment="1" pivotButton="0" quotePrefix="0" xfId="0">
      <alignment horizontal="center"/>
    </xf>
    <xf numFmtId="0" fontId="10" fillId="12" borderId="10" applyAlignment="1" pivotButton="0" quotePrefix="0" xfId="0">
      <alignment horizontal="center"/>
    </xf>
    <xf numFmtId="0" fontId="10" fillId="12" borderId="12" applyAlignment="1" pivotButton="0" quotePrefix="0" xfId="0">
      <alignment horizontal="center"/>
    </xf>
    <xf numFmtId="166" fontId="1" fillId="12" borderId="0" applyAlignment="1" pivotButton="0" quotePrefix="0" xfId="2">
      <alignment horizontal="center"/>
    </xf>
    <xf numFmtId="3" fontId="10" fillId="12" borderId="1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  <xf numFmtId="0" fontId="8" fillId="12" borderId="5" applyAlignment="1" pivotButton="0" quotePrefix="0" xfId="0">
      <alignment horizontal="center"/>
    </xf>
    <xf numFmtId="0" fontId="22" fillId="2" borderId="4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2" fillId="2" borderId="5" applyAlignment="1" pivotButton="0" quotePrefix="0" xfId="0">
      <alignment horizontal="left" vertical="center"/>
    </xf>
    <xf numFmtId="0" fontId="1" fillId="4" borderId="6" applyAlignment="1" pivotButton="0" quotePrefix="1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164" fontId="1" fillId="12" borderId="9" applyAlignment="1" pivotButton="0" quotePrefix="0" xfId="0">
      <alignment horizontal="center"/>
    </xf>
    <xf numFmtId="0" fontId="22" fillId="2" borderId="6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/>
    </xf>
    <xf numFmtId="0" fontId="22" fillId="2" borderId="8" applyAlignment="1" pivotButton="0" quotePrefix="0" xfId="0">
      <alignment horizontal="center" vertical="center"/>
    </xf>
    <xf numFmtId="0" fontId="10" fillId="12" borderId="9" applyAlignment="1" pivotButton="0" quotePrefix="0" xfId="0">
      <alignment horizontal="center"/>
    </xf>
    <xf numFmtId="0" fontId="12" fillId="12" borderId="2" applyAlignment="1" pivotButton="0" quotePrefix="0" xfId="0">
      <alignment horizontal="left"/>
    </xf>
    <xf numFmtId="0" fontId="12" fillId="12" borderId="3" applyAlignment="1" pivotButton="0" quotePrefix="0" xfId="0">
      <alignment horizontal="left"/>
    </xf>
    <xf numFmtId="0" fontId="12" fillId="12" borderId="5" applyAlignment="1" pivotButton="0" quotePrefix="0" xfId="0">
      <alignment horizontal="left"/>
    </xf>
    <xf numFmtId="0" fontId="1" fillId="12" borderId="9" applyAlignment="1" pivotButton="0" quotePrefix="0" xfId="0">
      <alignment horizontal="left"/>
    </xf>
    <xf numFmtId="3" fontId="10" fillId="12" borderId="9" applyAlignment="1" pivotButton="0" quotePrefix="0" xfId="0">
      <alignment horizontal="center"/>
    </xf>
    <xf numFmtId="164" fontId="4" fillId="12" borderId="9" applyAlignment="1" pivotButton="0" quotePrefix="0" xfId="0">
      <alignment horizontal="center"/>
    </xf>
    <xf numFmtId="0" fontId="12" fillId="12" borderId="7" applyAlignment="1" pivotButton="0" quotePrefix="0" xfId="0">
      <alignment horizontal="left"/>
    </xf>
    <xf numFmtId="0" fontId="12" fillId="12" borderId="8" applyAlignment="1" pivotButton="0" quotePrefix="0" xfId="0">
      <alignment horizontal="left"/>
    </xf>
    <xf numFmtId="164" fontId="1" fillId="12" borderId="9" pivotButton="0" quotePrefix="0" xfId="0"/>
    <xf numFmtId="3" fontId="10" fillId="5" borderId="10" applyAlignment="1" pivotButton="0" quotePrefix="0" xfId="0">
      <alignment horizontal="left"/>
    </xf>
    <xf numFmtId="3" fontId="10" fillId="5" borderId="12" applyAlignment="1" pivotButton="0" quotePrefix="0" xfId="0">
      <alignment horizontal="left"/>
    </xf>
    <xf numFmtId="164" fontId="1" fillId="6" borderId="10" applyAlignment="1" pivotButton="0" quotePrefix="0" xfId="0">
      <alignment horizontal="center"/>
    </xf>
    <xf numFmtId="164" fontId="1" fillId="6" borderId="12" applyAlignment="1" pivotButton="0" quotePrefix="0" xfId="0">
      <alignment horizontal="center"/>
    </xf>
    <xf numFmtId="0" fontId="10" fillId="5" borderId="12" applyAlignment="1" pivotButton="0" quotePrefix="0" xfId="0">
      <alignment horizontal="left"/>
    </xf>
    <xf numFmtId="0" fontId="10" fillId="12" borderId="9" applyAlignment="1" pivotButton="0" quotePrefix="0" xfId="0">
      <alignment horizontal="left"/>
    </xf>
    <xf numFmtId="164" fontId="1" fillId="12" borderId="9" applyAlignment="1" pivotButton="0" quotePrefix="0" xfId="0">
      <alignment horizontal="left"/>
    </xf>
    <xf numFmtId="0" fontId="1" fillId="12" borderId="10" applyAlignment="1" pivotButton="0" quotePrefix="0" xfId="0">
      <alignment horizontal="left"/>
    </xf>
    <xf numFmtId="0" fontId="1" fillId="12" borderId="11" applyAlignment="1" pivotButton="0" quotePrefix="0" xfId="0">
      <alignment horizontal="left"/>
    </xf>
    <xf numFmtId="0" fontId="1" fillId="12" borderId="12" applyAlignment="1" pivotButton="0" quotePrefix="0" xfId="0">
      <alignment horizontal="left"/>
    </xf>
    <xf numFmtId="0" fontId="1" fillId="12" borderId="10" applyAlignment="1" pivotButton="0" quotePrefix="0" xfId="0">
      <alignment horizontal="center"/>
    </xf>
    <xf numFmtId="0" fontId="1" fillId="12" borderId="11" applyAlignment="1" pivotButton="0" quotePrefix="0" xfId="0">
      <alignment horizontal="center"/>
    </xf>
    <xf numFmtId="0" fontId="1" fillId="12" borderId="12" applyAlignment="1" pivotButton="0" quotePrefix="0" xfId="0">
      <alignment horizontal="center"/>
    </xf>
    <xf numFmtId="164" fontId="1" fillId="12" borderId="10" applyAlignment="1" pivotButton="0" quotePrefix="0" xfId="0">
      <alignment horizontal="left"/>
    </xf>
    <xf numFmtId="164" fontId="1" fillId="12" borderId="12" applyAlignment="1" pivotButton="0" quotePrefix="0" xfId="0">
      <alignment horizontal="left"/>
    </xf>
    <xf numFmtId="14" fontId="1" fillId="5" borderId="10" applyAlignment="1" pivotButton="0" quotePrefix="0" xfId="0">
      <alignment horizontal="left"/>
    </xf>
    <xf numFmtId="14" fontId="1" fillId="12" borderId="10" applyAlignment="1" pivotButton="0" quotePrefix="0" xfId="0">
      <alignment horizontal="left"/>
    </xf>
    <xf numFmtId="14" fontId="1" fillId="12" borderId="9" applyAlignment="1" pivotButton="0" quotePrefix="0" xfId="0">
      <alignment horizontal="left"/>
    </xf>
    <xf numFmtId="166" fontId="1" fillId="5" borderId="0" applyAlignment="1" pivotButton="0" quotePrefix="0" xfId="2">
      <alignment horizontal="center"/>
    </xf>
    <xf numFmtId="166" fontId="11" fillId="5" borderId="6" applyAlignment="1" pivotButton="0" quotePrefix="0" xfId="0">
      <alignment horizontal="center"/>
    </xf>
    <xf numFmtId="166" fontId="11" fillId="5" borderId="8" applyAlignment="1" pivotButton="0" quotePrefix="0" xfId="0">
      <alignment horizontal="center"/>
    </xf>
    <xf numFmtId="164" fontId="1" fillId="12" borderId="17" applyAlignment="1" pivotButton="0" quotePrefix="0" xfId="0">
      <alignment horizontal="left"/>
    </xf>
    <xf numFmtId="0" fontId="9" fillId="2" borderId="2" applyAlignment="1" pivotButton="0" quotePrefix="0" xfId="0">
      <alignment horizontal="center"/>
    </xf>
    <xf numFmtId="167" fontId="11" fillId="5" borderId="13" applyAlignment="1" pivotButton="0" quotePrefix="0" xfId="0">
      <alignment horizontal="center" vertical="center"/>
    </xf>
    <xf numFmtId="167" fontId="11" fillId="5" borderId="14" applyAlignment="1" pivotButton="0" quotePrefix="0" xfId="0">
      <alignment horizontal="center" vertical="center"/>
    </xf>
    <xf numFmtId="167" fontId="11" fillId="5" borderId="15" applyAlignment="1" pivotButton="0" quotePrefix="0" xfId="0">
      <alignment horizontal="center" vertical="center"/>
    </xf>
    <xf numFmtId="167" fontId="11" fillId="5" borderId="16" applyAlignment="1" pivotButton="0" quotePrefix="0" xfId="0">
      <alignment horizontal="center" vertical="center"/>
    </xf>
    <xf numFmtId="17" fontId="10" fillId="12" borderId="9" applyAlignment="1" pivotButton="0" quotePrefix="0" xfId="0">
      <alignment horizontal="center"/>
    </xf>
    <xf numFmtId="168" fontId="1" fillId="12" borderId="9" applyAlignment="1" pivotButton="0" quotePrefix="0" xfId="2">
      <alignment horizontal="center"/>
    </xf>
    <xf numFmtId="3" fontId="10" fillId="2" borderId="10" applyAlignment="1" pivotButton="0" quotePrefix="0" xfId="0">
      <alignment horizontal="center"/>
    </xf>
    <xf numFmtId="3" fontId="10" fillId="2" borderId="12" applyAlignment="1" pivotButton="0" quotePrefix="0" xfId="0">
      <alignment horizontal="center"/>
    </xf>
    <xf numFmtId="164" fontId="1" fillId="2" borderId="10" applyAlignment="1" pivotButton="0" quotePrefix="0" xfId="0">
      <alignment horizontal="center"/>
    </xf>
    <xf numFmtId="164" fontId="1" fillId="2" borderId="12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2" applyAlignment="1" pivotButton="0" quotePrefix="0" xfId="0">
      <alignment horizontal="left"/>
    </xf>
    <xf numFmtId="164" fontId="1" fillId="12" borderId="10" pivotButton="0" quotePrefix="0" xfId="0"/>
    <xf numFmtId="164" fontId="1" fillId="12" borderId="12" pivotButton="0" quotePrefix="0" xfId="0"/>
    <xf numFmtId="164" fontId="1" fillId="5" borderId="11" applyAlignment="1" pivotButton="0" quotePrefix="0" xfId="0">
      <alignment horizontal="center"/>
    </xf>
    <xf numFmtId="0" fontId="10" fillId="12" borderId="11" applyAlignment="1" pivotButton="0" quotePrefix="0" xfId="0">
      <alignment horizontal="center"/>
    </xf>
    <xf numFmtId="0" fontId="1" fillId="2" borderId="6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1" fillId="2" borderId="8" applyAlignment="1" pivotButton="0" quotePrefix="0" xfId="0">
      <alignment horizontal="left"/>
    </xf>
    <xf numFmtId="0" fontId="4" fillId="2" borderId="6" applyAlignment="1" pivotButton="0" quotePrefix="0" xfId="0">
      <alignment horizontal="center"/>
    </xf>
    <xf numFmtId="0" fontId="22" fillId="2" borderId="6" applyAlignment="1" pivotButton="0" quotePrefix="0" xfId="0">
      <alignment horizontal="left" vertical="center"/>
    </xf>
    <xf numFmtId="0" fontId="22" fillId="2" borderId="7" applyAlignment="1" pivotButton="0" quotePrefix="0" xfId="0">
      <alignment horizontal="left" vertical="center"/>
    </xf>
    <xf numFmtId="0" fontId="22" fillId="2" borderId="8" applyAlignment="1" pivotButton="0" quotePrefix="0" xfId="0">
      <alignment horizontal="left" vertical="center"/>
    </xf>
    <xf numFmtId="0" fontId="1" fillId="4" borderId="11" applyAlignment="1" pivotButton="0" quotePrefix="1" xfId="0">
      <alignment horizontal="center" vertical="center"/>
    </xf>
    <xf numFmtId="0" fontId="1" fillId="4" borderId="12" applyAlignment="1" pivotButton="0" quotePrefix="1" xfId="0">
      <alignment horizontal="center" vertical="center"/>
    </xf>
    <xf numFmtId="0" fontId="22" fillId="2" borderId="10" applyAlignment="1" pivotButton="0" quotePrefix="0" xfId="0">
      <alignment horizontal="center" vertical="center"/>
    </xf>
    <xf numFmtId="0" fontId="22" fillId="2" borderId="11" applyAlignment="1" pivotButton="0" quotePrefix="0" xfId="0">
      <alignment horizontal="center" vertical="center"/>
    </xf>
    <xf numFmtId="0" fontId="22" fillId="2" borderId="12" applyAlignment="1" pivotButton="0" quotePrefix="0" xfId="0">
      <alignment horizontal="center" vertical="center"/>
    </xf>
    <xf numFmtId="3" fontId="12" fillId="5" borderId="0" applyAlignment="1" pivotButton="0" quotePrefix="0" xfId="0">
      <alignment horizontal="left"/>
    </xf>
    <xf numFmtId="166" fontId="11" fillId="12" borderId="13" applyAlignment="1" pivotButton="0" quotePrefix="0" xfId="0">
      <alignment horizontal="center" vertical="center"/>
    </xf>
    <xf numFmtId="166" fontId="11" fillId="12" borderId="14" applyAlignment="1" pivotButton="0" quotePrefix="0" xfId="0">
      <alignment horizontal="center" vertical="center"/>
    </xf>
    <xf numFmtId="166" fontId="11" fillId="12" borderId="15" applyAlignment="1" pivotButton="0" quotePrefix="0" xfId="0">
      <alignment horizontal="center" vertical="center"/>
    </xf>
    <xf numFmtId="166" fontId="11" fillId="12" borderId="16" applyAlignment="1" pivotButton="0" quotePrefix="0" xfId="0">
      <alignment horizontal="center" vertical="center"/>
    </xf>
    <xf numFmtId="164" fontId="1" fillId="5" borderId="10" pivotButton="0" quotePrefix="0" xfId="0"/>
    <xf numFmtId="164" fontId="1" fillId="5" borderId="12" pivotButton="0" quotePrefix="0" xfId="0"/>
    <xf numFmtId="166" fontId="1" fillId="12" borderId="7" applyAlignment="1" pivotButton="0" quotePrefix="0" xfId="2">
      <alignment horizontal="center"/>
    </xf>
    <xf numFmtId="0" fontId="10" fillId="5" borderId="10" applyAlignment="1" pivotButton="0" quotePrefix="0" xfId="0">
      <alignment horizontal="left"/>
    </xf>
    <xf numFmtId="165" fontId="1" fillId="12" borderId="9" applyAlignment="1" pivotButton="0" quotePrefix="0" xfId="0">
      <alignment horizontal="left"/>
    </xf>
    <xf numFmtId="0" fontId="1" fillId="2" borderId="18" applyAlignment="1" pivotButton="0" quotePrefix="0" xfId="0">
      <alignment horizontal="left"/>
    </xf>
    <xf numFmtId="0" fontId="1" fillId="2" borderId="17" applyAlignment="1" pivotButton="0" quotePrefix="0" xfId="0">
      <alignment horizontal="left"/>
    </xf>
    <xf numFmtId="164" fontId="1" fillId="2" borderId="9" applyAlignment="1" pivotButton="0" quotePrefix="0" xfId="0">
      <alignment horizontal="left"/>
    </xf>
    <xf numFmtId="0" fontId="10" fillId="2" borderId="10" applyAlignment="1" pivotButton="0" quotePrefix="0" xfId="0">
      <alignment horizontal="center"/>
    </xf>
    <xf numFmtId="0" fontId="10" fillId="2" borderId="12" applyAlignment="1" pivotButton="0" quotePrefix="0" xfId="0">
      <alignment horizontal="center"/>
    </xf>
    <xf numFmtId="0" fontId="10" fillId="2" borderId="9" applyAlignment="1" pivotButton="0" quotePrefix="0" xfId="0">
      <alignment horizontal="left"/>
    </xf>
    <xf numFmtId="0" fontId="11" fillId="2" borderId="7" applyAlignment="1" pivotButton="0" quotePrefix="0" xfId="0">
      <alignment horizontal="center"/>
    </xf>
    <xf numFmtId="0" fontId="1" fillId="12" borderId="9" pivotButton="0" quotePrefix="0" xfId="0"/>
    <xf numFmtId="166" fontId="4" fillId="5" borderId="2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3" fontId="1" fillId="2" borderId="12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164" fontId="1" fillId="5" borderId="10" applyAlignment="1" pivotButton="0" quotePrefix="0" xfId="0">
      <alignment horizontal="right"/>
    </xf>
    <xf numFmtId="164" fontId="1" fillId="5" borderId="12" applyAlignment="1" pivotButton="0" quotePrefix="0" xfId="0">
      <alignment horizontal="right"/>
    </xf>
    <xf numFmtId="164" fontId="1" fillId="12" borderId="9" applyAlignment="1" pivotButton="0" quotePrefix="0" xfId="0">
      <alignment horizontal="right"/>
    </xf>
    <xf numFmtId="164" fontId="4" fillId="5" borderId="10" applyAlignment="1" pivotButton="0" quotePrefix="0" xfId="0">
      <alignment horizontal="center" vertical="center"/>
    </xf>
    <xf numFmtId="164" fontId="4" fillId="5" borderId="12" applyAlignment="1" pivotButton="0" quotePrefix="0" xfId="0">
      <alignment horizontal="center" vertical="center"/>
    </xf>
    <xf numFmtId="165" fontId="10" fillId="12" borderId="9" applyAlignment="1" pivotButton="0" quotePrefix="0" xfId="0">
      <alignment horizontal="center"/>
    </xf>
    <xf numFmtId="3" fontId="20" fillId="5" borderId="12" applyAlignment="1" pivotButton="0" quotePrefix="0" xfId="0">
      <alignment horizontal="center"/>
    </xf>
    <xf numFmtId="17" fontId="21" fillId="5" borderId="10" applyAlignment="1" pivotButton="0" quotePrefix="0" xfId="0">
      <alignment horizontal="center"/>
    </xf>
    <xf numFmtId="0" fontId="20" fillId="5" borderId="12" applyAlignment="1" pivotButton="0" quotePrefix="0" xfId="0">
      <alignment horizontal="center"/>
    </xf>
    <xf numFmtId="164" fontId="1" fillId="2" borderId="10" applyAlignment="1" pivotButton="0" quotePrefix="0" xfId="0">
      <alignment horizontal="left"/>
    </xf>
    <xf numFmtId="164" fontId="1" fillId="2" borderId="12" applyAlignment="1" pivotButton="0" quotePrefix="0" xfId="0">
      <alignment horizontal="left"/>
    </xf>
    <xf numFmtId="165" fontId="10" fillId="2" borderId="9" applyAlignment="1" pivotButton="0" quotePrefix="0" xfId="0">
      <alignment horizontal="center"/>
    </xf>
    <xf numFmtId="17" fontId="19" fillId="2" borderId="9" applyAlignment="1" pivotButton="0" quotePrefix="0" xfId="0">
      <alignment horizontal="center"/>
    </xf>
    <xf numFmtId="0" fontId="20" fillId="2" borderId="9" applyAlignment="1" pivotButton="0" quotePrefix="0" xfId="0">
      <alignment horizontal="center"/>
    </xf>
    <xf numFmtId="164" fontId="4" fillId="7" borderId="9" applyAlignment="1" pivotButton="0" quotePrefix="0" xfId="0">
      <alignment horizontal="left"/>
    </xf>
    <xf numFmtId="164" fontId="1" fillId="7" borderId="9" applyAlignment="1" pivotButton="0" quotePrefix="0" xfId="0">
      <alignment horizontal="left"/>
    </xf>
    <xf numFmtId="17" fontId="10" fillId="5" borderId="10" applyAlignment="1" pivotButton="0" quotePrefix="0" xfId="0">
      <alignment horizontal="center"/>
    </xf>
    <xf numFmtId="164" fontId="18" fillId="5" borderId="10" applyAlignment="1" pivotButton="0" quotePrefix="0" xfId="1">
      <alignment horizontal="left"/>
    </xf>
    <xf numFmtId="17" fontId="10" fillId="2" borderId="9" applyAlignment="1" pivotButton="0" quotePrefix="0" xfId="0">
      <alignment horizontal="center"/>
    </xf>
    <xf numFmtId="0" fontId="12" fillId="6" borderId="7" applyAlignment="1" pivotButton="0" quotePrefix="0" xfId="0">
      <alignment horizontal="left"/>
    </xf>
    <xf numFmtId="0" fontId="12" fillId="6" borderId="0" applyAlignment="1" pivotButton="0" quotePrefix="0" xfId="0">
      <alignment horizontal="left"/>
    </xf>
    <xf numFmtId="0" fontId="12" fillId="6" borderId="8" applyAlignment="1" pivotButton="0" quotePrefix="0" xfId="0">
      <alignment horizontal="left"/>
    </xf>
    <xf numFmtId="0" fontId="1" fillId="7" borderId="10" applyAlignment="1" pivotButton="0" quotePrefix="0" xfId="0">
      <alignment horizontal="left"/>
    </xf>
    <xf numFmtId="0" fontId="1" fillId="7" borderId="11" applyAlignment="1" pivotButton="0" quotePrefix="0" xfId="0">
      <alignment horizontal="left"/>
    </xf>
    <xf numFmtId="0" fontId="1" fillId="7" borderId="12" applyAlignment="1" pivotButton="0" quotePrefix="0" xfId="0">
      <alignment horizontal="left"/>
    </xf>
    <xf numFmtId="0" fontId="1" fillId="7" borderId="9" applyAlignment="1" pivotButton="0" quotePrefix="0" xfId="0">
      <alignment horizontal="left"/>
    </xf>
    <xf numFmtId="164" fontId="1" fillId="2" borderId="9" pivotButton="0" quotePrefix="0" xfId="0"/>
    <xf numFmtId="3" fontId="10" fillId="12" borderId="12" applyAlignment="1" pivotButton="0" quotePrefix="0" xfId="0">
      <alignment horizontal="center"/>
    </xf>
    <xf numFmtId="0" fontId="10" fillId="12" borderId="10" applyAlignment="1" pivotButton="0" quotePrefix="0" xfId="0">
      <alignment horizontal="left"/>
    </xf>
    <xf numFmtId="0" fontId="10" fillId="12" borderId="12" applyAlignment="1" pivotButton="0" quotePrefix="0" xfId="0">
      <alignment horizontal="left"/>
    </xf>
    <xf numFmtId="169" fontId="10" fillId="2" borderId="9" applyAlignment="1" pivotButton="0" quotePrefix="0" xfId="0">
      <alignment horizontal="center"/>
    </xf>
    <xf numFmtId="164" fontId="1" fillId="2" borderId="10" pivotButton="0" quotePrefix="0" xfId="0"/>
    <xf numFmtId="164" fontId="1" fillId="2" borderId="12" pivotButton="0" quotePrefix="0" xfId="0"/>
    <xf numFmtId="14" fontId="10" fillId="2" borderId="10" applyAlignment="1" pivotButton="0" quotePrefix="0" xfId="0">
      <alignment horizontal="center"/>
    </xf>
    <xf numFmtId="14" fontId="10" fillId="2" borderId="12" applyAlignment="1" pivotButton="0" quotePrefix="0" xfId="0">
      <alignment horizontal="center"/>
    </xf>
    <xf numFmtId="164" fontId="1" fillId="12" borderId="9" applyAlignment="1" pivotButton="0" quotePrefix="1" xfId="0">
      <alignment horizontal="center"/>
    </xf>
    <xf numFmtId="0" fontId="18" fillId="2" borderId="0" applyAlignment="1" pivotButton="0" quotePrefix="0" xfId="1">
      <alignment horizontal="center"/>
    </xf>
    <xf numFmtId="0" fontId="10" fillId="5" borderId="10" pivotButton="0" quotePrefix="0" xfId="0"/>
    <xf numFmtId="0" fontId="10" fillId="5" borderId="12" pivotButton="0" quotePrefix="0" xfId="0"/>
    <xf numFmtId="0" fontId="0" fillId="5" borderId="10" applyAlignment="1" pivotButton="0" quotePrefix="0" xfId="0">
      <alignment horizontal="center"/>
    </xf>
    <xf numFmtId="165" fontId="10" fillId="5" borderId="10" applyAlignment="1" pivotButton="0" quotePrefix="0" xfId="0">
      <alignment horizontal="center"/>
    </xf>
    <xf numFmtId="3" fontId="1" fillId="12" borderId="9" applyAlignment="1" pivotButton="0" quotePrefix="0" xfId="0">
      <alignment horizontal="left"/>
    </xf>
    <xf numFmtId="166" fontId="4" fillId="12" borderId="0" applyAlignment="1" pivotButton="0" quotePrefix="0" xfId="0">
      <alignment horizontal="center"/>
    </xf>
    <xf numFmtId="0" fontId="25" fillId="2" borderId="4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0" fontId="25" fillId="2" borderId="5" applyAlignment="1" pivotButton="0" quotePrefix="0" xfId="0">
      <alignment horizontal="left" vertical="center"/>
    </xf>
    <xf numFmtId="0" fontId="25" fillId="2" borderId="6" applyAlignment="1" pivotButton="0" quotePrefix="0" xfId="0">
      <alignment horizontal="center" vertical="center"/>
    </xf>
    <xf numFmtId="0" fontId="25" fillId="2" borderId="7" applyAlignment="1" pivotButton="0" quotePrefix="0" xfId="0">
      <alignment horizontal="center" vertical="center"/>
    </xf>
    <xf numFmtId="0" fontId="25" fillId="2" borderId="8" applyAlignment="1" pivotButton="0" quotePrefix="0" xfId="0">
      <alignment horizontal="center" vertical="center"/>
    </xf>
    <xf numFmtId="164" fontId="4" fillId="12" borderId="10" applyAlignment="1" pivotButton="0" quotePrefix="0" xfId="0">
      <alignment horizontal="left"/>
    </xf>
    <xf numFmtId="164" fontId="4" fillId="12" borderId="12" applyAlignment="1" pivotButton="0" quotePrefix="0" xfId="0">
      <alignment horizontal="left"/>
    </xf>
    <xf numFmtId="164" fontId="4" fillId="12" borderId="9" applyAlignment="1" pivotButton="0" quotePrefix="0" xfId="0">
      <alignment horizontal="left"/>
    </xf>
    <xf numFmtId="14" fontId="10" fillId="12" borderId="10" applyAlignment="1" pivotButton="0" quotePrefix="0" xfId="0">
      <alignment horizontal="center"/>
    </xf>
    <xf numFmtId="14" fontId="10" fillId="12" borderId="12" applyAlignment="1" pivotButton="0" quotePrefix="0" xfId="0">
      <alignment horizontal="center"/>
    </xf>
    <xf numFmtId="0" fontId="10" fillId="12" borderId="9" pivotButton="0" quotePrefix="0" xfId="0"/>
    <xf numFmtId="0" fontId="1" fillId="5" borderId="1" applyAlignment="1" pivotButton="0" quotePrefix="0" xfId="0">
      <alignment horizontal="left"/>
    </xf>
    <xf numFmtId="0" fontId="1" fillId="5" borderId="2" applyAlignment="1" pivotButton="0" quotePrefix="0" xfId="0">
      <alignment horizontal="left"/>
    </xf>
    <xf numFmtId="0" fontId="1" fillId="5" borderId="3" applyAlignment="1" pivotButton="0" quotePrefix="0" xfId="0">
      <alignment horizontal="left"/>
    </xf>
    <xf numFmtId="164" fontId="1" fillId="11" borderId="9" applyAlignment="1" pivotButton="0" quotePrefix="0" xfId="0">
      <alignment horizontal="center"/>
    </xf>
    <xf numFmtId="0" fontId="1" fillId="9" borderId="10" applyAlignment="1" pivotButton="0" quotePrefix="1" xfId="0">
      <alignment horizontal="center" vertical="center"/>
    </xf>
    <xf numFmtId="0" fontId="1" fillId="9" borderId="11" applyAlignment="1" pivotButton="0" quotePrefix="0" xfId="0">
      <alignment horizontal="center" vertical="center"/>
    </xf>
    <xf numFmtId="0" fontId="1" fillId="9" borderId="12" applyAlignment="1" pivotButton="0" quotePrefix="0" xfId="0">
      <alignment horizontal="center" vertical="center"/>
    </xf>
    <xf numFmtId="14" fontId="10" fillId="12" borderId="9" applyAlignment="1" pivotButton="0" quotePrefix="0" xfId="0">
      <alignment horizontal="center"/>
    </xf>
    <xf numFmtId="3" fontId="10" fillId="12" borderId="10" applyAlignment="1" pivotButton="0" quotePrefix="0" xfId="0">
      <alignment horizontal="left"/>
    </xf>
    <xf numFmtId="3" fontId="10" fillId="12" borderId="12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66" fontId="11" fillId="12" borderId="10" applyAlignment="1" pivotButton="0" quotePrefix="0" xfId="0">
      <alignment horizontal="center"/>
    </xf>
    <xf numFmtId="166" fontId="11" fillId="12" borderId="12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8" fillId="12" borderId="2" applyAlignment="1" pivotButton="0" quotePrefix="0" xfId="0">
      <alignment horizontal="center"/>
    </xf>
    <xf numFmtId="17" fontId="10" fillId="5" borderId="10" applyAlignment="1" pivotButton="0" quotePrefix="0" xfId="0">
      <alignment horizontal="left"/>
    </xf>
    <xf numFmtId="17" fontId="10" fillId="12" borderId="9" applyAlignment="1" pivotButton="0" quotePrefix="0" xfId="0">
      <alignment horizontal="left"/>
    </xf>
    <xf numFmtId="170" fontId="4" fillId="5" borderId="0" applyAlignment="1" pivotButton="0" quotePrefix="0" xfId="2">
      <alignment horizontal="center"/>
    </xf>
    <xf numFmtId="164" fontId="24" fillId="12" borderId="9" applyAlignment="1" pivotButton="0" quotePrefix="0" xfId="0">
      <alignment horizontal="center"/>
    </xf>
    <xf numFmtId="0" fontId="23" fillId="12" borderId="9" applyAlignment="1" pivotButton="0" quotePrefix="0" xfId="0">
      <alignment horizontal="left"/>
    </xf>
    <xf numFmtId="14" fontId="10" fillId="5" borderId="10" applyAlignment="1" pivotButton="0" quotePrefix="0" xfId="0">
      <alignment horizontal="center"/>
    </xf>
    <xf numFmtId="165" fontId="10" fillId="12" borderId="9" applyAlignment="1" pivotButton="0" quotePrefix="0" xfId="0">
      <alignment horizontal="left"/>
    </xf>
    <xf numFmtId="0" fontId="6" fillId="2" borderId="4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6" fontId="1" fillId="12" borderId="0" applyAlignment="1" pivotButton="0" quotePrefix="0" xfId="0">
      <alignment horizontal="left"/>
    </xf>
    <xf numFmtId="166" fontId="4" fillId="5" borderId="0" applyAlignment="1" pivotButton="0" quotePrefix="0" xfId="0">
      <alignment horizontal="left"/>
    </xf>
    <xf numFmtId="166" fontId="1" fillId="12" borderId="0" applyAlignment="1" pivotButton="0" quotePrefix="0" xfId="2">
      <alignment horizontal="left"/>
    </xf>
    <xf numFmtId="3" fontId="10" fillId="12" borderId="9" applyAlignment="1" pivotButton="0" quotePrefix="0" xfId="0">
      <alignment horizontal="center" vertical="center"/>
    </xf>
    <xf numFmtId="0" fontId="10" fillId="12" borderId="9" applyAlignment="1" pivotButton="0" quotePrefix="0" xfId="0">
      <alignment horizontal="center" vertical="center"/>
    </xf>
    <xf numFmtId="0" fontId="10" fillId="12" borderId="9" applyAlignment="1" pivotButton="0" quotePrefix="0" xfId="0">
      <alignment horizontal="left" vertical="center"/>
    </xf>
    <xf numFmtId="0" fontId="9" fillId="2" borderId="10" pivotButton="0" quotePrefix="0" xfId="0"/>
    <xf numFmtId="0" fontId="9" fillId="2" borderId="11" pivotButton="0" quotePrefix="0" xfId="0"/>
    <xf numFmtId="0" fontId="9" fillId="2" borderId="12" pivotButton="0" quotePrefix="0" xfId="0"/>
    <xf numFmtId="0" fontId="1" fillId="5" borderId="10" pivotButton="0" quotePrefix="0" xfId="0"/>
    <xf numFmtId="0" fontId="1" fillId="5" borderId="11" pivotButton="0" quotePrefix="0" xfId="0"/>
    <xf numFmtId="0" fontId="1" fillId="5" borderId="12" pivotButton="0" quotePrefix="0" xfId="0"/>
    <xf numFmtId="0" fontId="6" fillId="2" borderId="0" applyAlignment="1" pivotButton="0" quotePrefix="0" xfId="0">
      <alignment horizontal="center" vertical="center"/>
    </xf>
    <xf numFmtId="0" fontId="11" fillId="2" borderId="4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1" fillId="2" borderId="5" applyAlignment="1" pivotButton="0" quotePrefix="0" xfId="0">
      <alignment horizontal="left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3" fontId="11" fillId="5" borderId="13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/>
    </xf>
    <xf numFmtId="16" fontId="10" fillId="12" borderId="9" applyAlignment="1" pivotButton="0" quotePrefix="0" xfId="0">
      <alignment horizontal="center"/>
    </xf>
    <xf numFmtId="0" fontId="4" fillId="2" borderId="8" applyAlignment="1" pivotButton="0" quotePrefix="0" xfId="0">
      <alignment horizontal="center"/>
    </xf>
    <xf numFmtId="169" fontId="1" fillId="2" borderId="9" applyAlignment="1" pivotButton="0" quotePrefix="0" xfId="0">
      <alignment horizontal="left"/>
    </xf>
    <xf numFmtId="0" fontId="10" fillId="5" borderId="11" applyAlignment="1" pivotButton="0" quotePrefix="0" xfId="0">
      <alignment horizontal="center"/>
    </xf>
    <xf numFmtId="166" fontId="11" fillId="2" borderId="13" applyAlignment="1" pivotButton="0" quotePrefix="0" xfId="0">
      <alignment horizontal="center" vertical="center"/>
    </xf>
    <xf numFmtId="166" fontId="11" fillId="2" borderId="14" applyAlignment="1" pivotButton="0" quotePrefix="0" xfId="0">
      <alignment horizontal="center" vertical="center"/>
    </xf>
    <xf numFmtId="166" fontId="11" fillId="2" borderId="15" applyAlignment="1" pivotButton="0" quotePrefix="0" xfId="0">
      <alignment horizontal="center" vertical="center"/>
    </xf>
    <xf numFmtId="166" fontId="11" fillId="2" borderId="16" applyAlignment="1" pivotButton="0" quotePrefix="0" xfId="0">
      <alignment horizontal="center" vertical="center"/>
    </xf>
    <xf numFmtId="0" fontId="4" fillId="2" borderId="4" applyAlignment="1" pivotButton="0" quotePrefix="0" xfId="0">
      <alignment horizontal="left"/>
    </xf>
    <xf numFmtId="0" fontId="4" fillId="2" borderId="5" applyAlignment="1" pivotButton="0" quotePrefix="0" xfId="0">
      <alignment horizontal="left"/>
    </xf>
    <xf numFmtId="169" fontId="1" fillId="5" borderId="10" applyAlignment="1" pivotButton="0" quotePrefix="0" xfId="0">
      <alignment horizontal="left"/>
    </xf>
    <xf numFmtId="165" fontId="1" fillId="5" borderId="10" applyAlignment="1" pivotButton="0" quotePrefix="0" xfId="0">
      <alignment horizontal="left"/>
    </xf>
    <xf numFmtId="16" fontId="10" fillId="2" borderId="9" applyAlignment="1" pivotButton="0" quotePrefix="0" xfId="0">
      <alignment horizontal="center"/>
    </xf>
    <xf numFmtId="0" fontId="18" fillId="2" borderId="7" applyAlignment="1" pivotButton="0" quotePrefix="0" xfId="1">
      <alignment horizontal="left"/>
    </xf>
    <xf numFmtId="14" fontId="1" fillId="2" borderId="9" applyAlignment="1" pivotButton="0" quotePrefix="0" xfId="0">
      <alignment horizontal="left"/>
    </xf>
    <xf numFmtId="166" fontId="4" fillId="2" borderId="0" applyAlignment="1" pivotButton="0" quotePrefix="0" xfId="0">
      <alignment horizontal="center"/>
    </xf>
    <xf numFmtId="166" fontId="1" fillId="2" borderId="7" applyAlignment="1" pivotButton="0" quotePrefix="0" xfId="2">
      <alignment horizontal="center"/>
    </xf>
    <xf numFmtId="166" fontId="11" fillId="2" borderId="10" applyAlignment="1" pivotButton="0" quotePrefix="0" xfId="0">
      <alignment horizontal="center"/>
    </xf>
    <xf numFmtId="166" fontId="11" fillId="2" borderId="12" applyAlignment="1" pivotButton="0" quotePrefix="0" xfId="0">
      <alignment horizontal="center"/>
    </xf>
    <xf numFmtId="9" fontId="10" fillId="2" borderId="9" applyAlignment="1" pivotButton="0" quotePrefix="0" xfId="0">
      <alignment horizontal="center"/>
    </xf>
    <xf numFmtId="0" fontId="4" fillId="2" borderId="21" applyAlignment="1" pivotButton="0" quotePrefix="0" xfId="0">
      <alignment horizontal="left" vertical="center"/>
    </xf>
    <xf numFmtId="0" fontId="4" fillId="2" borderId="20" applyAlignment="1" pivotButton="0" quotePrefix="0" xfId="0">
      <alignment horizontal="left" vertical="center"/>
    </xf>
    <xf numFmtId="0" fontId="4" fillId="2" borderId="19" applyAlignment="1" pivotButton="0" quotePrefix="0" xfId="0">
      <alignment horizontal="left" vertical="center"/>
    </xf>
    <xf numFmtId="10" fontId="10" fillId="2" borderId="9" applyAlignment="1" pivotButton="0" quotePrefix="0" xfId="0">
      <alignment horizontal="center"/>
    </xf>
    <xf numFmtId="3" fontId="10" fillId="2" borderId="10" applyAlignment="1" pivotButton="0" quotePrefix="0" xfId="0">
      <alignment horizontal="left"/>
    </xf>
    <xf numFmtId="3" fontId="10" fillId="2" borderId="12" applyAlignment="1" pivotButton="0" quotePrefix="0" xfId="0">
      <alignment horizontal="left"/>
    </xf>
    <xf numFmtId="0" fontId="10" fillId="2" borderId="12" applyAlignment="1" pivotButton="0" quotePrefix="0" xfId="0">
      <alignment horizontal="left"/>
    </xf>
    <xf numFmtId="0" fontId="10" fillId="2" borderId="10" applyAlignment="1" pivotButton="0" quotePrefix="0" xfId="0">
      <alignment horizontal="left"/>
    </xf>
    <xf numFmtId="0" fontId="4" fillId="2" borderId="9" applyAlignment="1" pivotButton="0" quotePrefix="0" xfId="0">
      <alignment horizontal="left"/>
    </xf>
    <xf numFmtId="3" fontId="12" fillId="2" borderId="0" applyAlignment="1" pivotButton="0" quotePrefix="0" xfId="0">
      <alignment horizontal="left"/>
    </xf>
    <xf numFmtId="164" fontId="1" fillId="2" borderId="9" applyAlignment="1" pivotButton="0" quotePrefix="1" xfId="0">
      <alignment horizontal="center"/>
    </xf>
    <xf numFmtId="0" fontId="2" fillId="2" borderId="9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22" applyAlignment="1" pivotButton="0" quotePrefix="0" xfId="0">
      <alignment horizontal="center"/>
    </xf>
    <xf numFmtId="0" fontId="0" fillId="0" borderId="6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7" pivotButton="0" quotePrefix="0" xfId="0"/>
    <xf numFmtId="0" fontId="18" fillId="2" borderId="17" applyAlignment="1" pivotButton="0" quotePrefix="0" xfId="1">
      <alignment horizontal="center"/>
    </xf>
    <xf numFmtId="164" fontId="4" fillId="2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0" fontId="9" fillId="2" borderId="9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164" fontId="1" fillId="2" borderId="9" applyAlignment="1" pivotButton="0" quotePrefix="0" xfId="0">
      <alignment horizontal="center"/>
    </xf>
    <xf numFmtId="166" fontId="17" fillId="5" borderId="2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7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center"/>
    </xf>
    <xf numFmtId="0" fontId="1" fillId="4" borderId="9" applyAlignment="1" pivotButton="0" quotePrefix="1" xfId="0">
      <alignment horizontal="center" vertical="center"/>
    </xf>
    <xf numFmtId="3" fontId="10" fillId="5" borderId="9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0" fontId="1" fillId="5" borderId="9" applyAlignment="1" pivotButton="0" quotePrefix="0" xfId="0">
      <alignment horizontal="left"/>
    </xf>
    <xf numFmtId="0" fontId="10" fillId="5" borderId="9" applyAlignment="1" pivotButton="0" quotePrefix="0" xfId="0">
      <alignment horizontal="center"/>
    </xf>
    <xf numFmtId="166" fontId="11" fillId="5" borderId="23" applyAlignment="1" pivotButton="0" quotePrefix="0" xfId="0">
      <alignment horizontal="center" vertical="center"/>
    </xf>
    <xf numFmtId="164" fontId="11" fillId="2" borderId="0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/>
    </xf>
    <xf numFmtId="0" fontId="3" fillId="2" borderId="9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66" fontId="1" fillId="2" borderId="0" applyAlignment="1" pivotButton="0" quotePrefix="0" xfId="0">
      <alignment horizontal="center"/>
    </xf>
    <xf numFmtId="166" fontId="1" fillId="2" borderId="0" applyAlignment="1" pivotButton="0" quotePrefix="0" xfId="2">
      <alignment horizontal="center"/>
    </xf>
    <xf numFmtId="166" fontId="11" fillId="5" borderId="9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" fillId="5" borderId="7" applyAlignment="1" pivotButton="0" quotePrefix="0" xfId="2">
      <alignment horizontal="center"/>
    </xf>
    <xf numFmtId="164" fontId="1" fillId="12" borderId="9" applyAlignment="1" pivotButton="0" quotePrefix="0" xfId="0">
      <alignment horizontal="center"/>
    </xf>
    <xf numFmtId="164" fontId="1" fillId="12" borderId="9" pivotButton="0" quotePrefix="0" xfId="0"/>
    <xf numFmtId="164" fontId="4" fillId="12" borderId="9" applyAlignment="1" pivotButton="0" quotePrefix="0" xfId="0">
      <alignment horizontal="center"/>
    </xf>
    <xf numFmtId="0" fontId="22" fillId="2" borderId="17" applyAlignment="1" pivotButton="0" quotePrefix="0" xfId="0">
      <alignment horizontal="center" vertical="center"/>
    </xf>
    <xf numFmtId="0" fontId="22" fillId="2" borderId="22" applyAlignment="1" pivotButton="0" quotePrefix="0" xfId="0">
      <alignment horizontal="left" vertical="center"/>
    </xf>
    <xf numFmtId="0" fontId="1" fillId="4" borderId="17" applyAlignment="1" pivotButton="0" quotePrefix="1" xfId="0">
      <alignment horizontal="center" vertical="center"/>
    </xf>
    <xf numFmtId="164" fontId="1" fillId="5" borderId="9" applyAlignment="1" pivotButton="0" quotePrefix="0" xfId="0">
      <alignment horizontal="left"/>
    </xf>
    <xf numFmtId="164" fontId="4" fillId="5" borderId="9" applyAlignment="1" pivotButton="0" quotePrefix="0" xfId="0">
      <alignment horizontal="left"/>
    </xf>
    <xf numFmtId="164" fontId="4" fillId="5" borderId="9" applyAlignment="1" pivotButton="0" quotePrefix="0" xfId="0">
      <alignment horizontal="center"/>
    </xf>
    <xf numFmtId="166" fontId="1" fillId="12" borderId="0" applyAlignment="1" pivotButton="0" quotePrefix="0" xfId="0">
      <alignment horizontal="center"/>
    </xf>
    <xf numFmtId="166" fontId="1" fillId="12" borderId="0" applyAlignment="1" pivotButton="0" quotePrefix="0" xfId="2">
      <alignment horizontal="center"/>
    </xf>
    <xf numFmtId="164" fontId="1" fillId="12" borderId="9" applyAlignment="1" pivotButton="0" quotePrefix="0" xfId="0">
      <alignment horizontal="left"/>
    </xf>
    <xf numFmtId="0" fontId="1" fillId="12" borderId="9" applyAlignment="1" pivotButton="0" quotePrefix="0" xfId="0">
      <alignment horizontal="center"/>
    </xf>
    <xf numFmtId="164" fontId="1" fillId="6" borderId="9" applyAlignment="1" pivotButton="0" quotePrefix="0" xfId="0">
      <alignment horizontal="center"/>
    </xf>
    <xf numFmtId="3" fontId="10" fillId="5" borderId="9" applyAlignment="1" pivotButton="0" quotePrefix="0" xfId="0">
      <alignment horizontal="left"/>
    </xf>
    <xf numFmtId="14" fontId="1" fillId="5" borderId="9" applyAlignment="1" pivotButton="0" quotePrefix="0" xfId="0">
      <alignment horizontal="left"/>
    </xf>
    <xf numFmtId="164" fontId="1" fillId="12" borderId="17" applyAlignment="1" pivotButton="0" quotePrefix="0" xfId="0">
      <alignment horizontal="left"/>
    </xf>
    <xf numFmtId="164" fontId="1" fillId="5" borderId="10" applyAlignment="1" pivotButton="0" quotePrefix="0" xfId="0">
      <alignment horizontal="left"/>
    </xf>
    <xf numFmtId="164" fontId="1" fillId="5" borderId="12" applyAlignment="1" pivotButton="0" quotePrefix="0" xfId="0">
      <alignment horizontal="left"/>
    </xf>
    <xf numFmtId="166" fontId="1" fillId="5" borderId="0" applyAlignment="1" pivotButton="0" quotePrefix="0" xfId="2">
      <alignment horizontal="center"/>
    </xf>
    <xf numFmtId="166" fontId="11" fillId="5" borderId="17" applyAlignment="1" pivotButton="0" quotePrefix="0" xfId="0">
      <alignment horizontal="center"/>
    </xf>
    <xf numFmtId="168" fontId="1" fillId="12" borderId="9" applyAlignment="1" pivotButton="0" quotePrefix="0" xfId="2">
      <alignment horizontal="center"/>
    </xf>
    <xf numFmtId="167" fontId="11" fillId="5" borderId="23" applyAlignment="1" pivotButton="0" quotePrefix="0" xfId="0">
      <alignment horizontal="center" vertical="center"/>
    </xf>
    <xf numFmtId="164" fontId="1" fillId="12" borderId="10" pivotButton="0" quotePrefix="0" xfId="0"/>
    <xf numFmtId="164" fontId="1" fillId="12" borderId="12" applyAlignment="1" pivotButton="0" quotePrefix="0" xfId="0">
      <alignment wrapText="1"/>
    </xf>
    <xf numFmtId="164" fontId="1" fillId="12" borderId="10" applyAlignment="1" pivotButton="0" quotePrefix="0" xfId="0">
      <alignment horizontal="center"/>
    </xf>
    <xf numFmtId="164" fontId="1" fillId="12" borderId="12" applyAlignment="1" pivotButton="0" quotePrefix="0" xfId="0">
      <alignment horizontal="center" wrapText="1"/>
    </xf>
    <xf numFmtId="0" fontId="22" fillId="2" borderId="9" applyAlignment="1" pivotButton="0" quotePrefix="0" xfId="0">
      <alignment horizontal="center" vertical="center"/>
    </xf>
    <xf numFmtId="0" fontId="22" fillId="2" borderId="17" applyAlignment="1" pivotButton="0" quotePrefix="0" xfId="0">
      <alignment horizontal="left" vertical="center"/>
    </xf>
    <xf numFmtId="164" fontId="1" fillId="5" borderId="10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166" fontId="11" fillId="12" borderId="23" applyAlignment="1" pivotButton="0" quotePrefix="0" xfId="0">
      <alignment horizontal="center" vertical="center"/>
    </xf>
    <xf numFmtId="165" fontId="1" fillId="12" borderId="9" applyAlignment="1" pivotButton="0" quotePrefix="0" xfId="0">
      <alignment horizontal="left"/>
    </xf>
    <xf numFmtId="164" fontId="1" fillId="5" borderId="9" pivotButton="0" quotePrefix="0" xfId="0"/>
    <xf numFmtId="0" fontId="10" fillId="5" borderId="9" applyAlignment="1" pivotButton="0" quotePrefix="0" xfId="0">
      <alignment horizontal="left"/>
    </xf>
    <xf numFmtId="166" fontId="1" fillId="12" borderId="7" applyAlignment="1" pivotButton="0" quotePrefix="0" xfId="2">
      <alignment horizontal="center"/>
    </xf>
    <xf numFmtId="164" fontId="1" fillId="2" borderId="9" applyAlignment="1" pivotButton="0" quotePrefix="0" xfId="0">
      <alignment horizontal="left"/>
    </xf>
    <xf numFmtId="164" fontId="1" fillId="2" borderId="12" applyAlignment="1" pivotButton="0" quotePrefix="0" xfId="0">
      <alignment horizontal="center"/>
    </xf>
    <xf numFmtId="166" fontId="4" fillId="5" borderId="2" applyAlignment="1" pivotButton="0" quotePrefix="0" xfId="0">
      <alignment horizontal="center"/>
    </xf>
    <xf numFmtId="164" fontId="1" fillId="12" borderId="9" applyAlignment="1" pivotButton="0" quotePrefix="0" xfId="0">
      <alignment horizontal="right"/>
    </xf>
    <xf numFmtId="164" fontId="1" fillId="5" borderId="9" applyAlignment="1" pivotButton="0" quotePrefix="0" xfId="0">
      <alignment horizontal="right"/>
    </xf>
    <xf numFmtId="164" fontId="4" fillId="5" borderId="9" applyAlignment="1" pivotButton="0" quotePrefix="0" xfId="0">
      <alignment horizontal="center" vertical="center"/>
    </xf>
    <xf numFmtId="165" fontId="10" fillId="12" borderId="9" applyAlignment="1" pivotButton="0" quotePrefix="0" xfId="0">
      <alignment horizontal="center"/>
    </xf>
    <xf numFmtId="164" fontId="4" fillId="7" borderId="9" applyAlignment="1" pivotButton="0" quotePrefix="0" xfId="0">
      <alignment horizontal="left"/>
    </xf>
    <xf numFmtId="164" fontId="1" fillId="7" borderId="9" applyAlignment="1" pivotButton="0" quotePrefix="0" xfId="0">
      <alignment horizontal="left"/>
    </xf>
    <xf numFmtId="165" fontId="10" fillId="2" borderId="9" applyAlignment="1" pivotButton="0" quotePrefix="0" xfId="0">
      <alignment horizontal="center"/>
    </xf>
    <xf numFmtId="165" fontId="1" fillId="2" borderId="0" pivotButton="0" quotePrefix="0" xfId="0"/>
    <xf numFmtId="17" fontId="21" fillId="5" borderId="9" applyAlignment="1" pivotButton="0" quotePrefix="0" xfId="0">
      <alignment horizontal="center"/>
    </xf>
    <xf numFmtId="17" fontId="10" fillId="5" borderId="9" applyAlignment="1" pivotButton="0" quotePrefix="0" xfId="0">
      <alignment horizontal="center"/>
    </xf>
    <xf numFmtId="164" fontId="18" fillId="5" borderId="9" applyAlignment="1" pivotButton="0" quotePrefix="0" xfId="1">
      <alignment horizontal="left"/>
    </xf>
    <xf numFmtId="164" fontId="1" fillId="2" borderId="9" pivotButton="0" quotePrefix="0" xfId="0"/>
    <xf numFmtId="169" fontId="10" fillId="2" borderId="9" applyAlignment="1" pivotButton="0" quotePrefix="0" xfId="0">
      <alignment horizontal="center"/>
    </xf>
    <xf numFmtId="14" fontId="10" fillId="2" borderId="9" applyAlignment="1" pivotButton="0" quotePrefix="0" xfId="0">
      <alignment horizontal="center"/>
    </xf>
    <xf numFmtId="164" fontId="1" fillId="12" borderId="9" applyAlignment="1" pivotButton="0" quotePrefix="1" xfId="0">
      <alignment horizontal="center"/>
    </xf>
    <xf numFmtId="0" fontId="10" fillId="5" borderId="9" pivotButton="0" quotePrefix="0" xfId="0"/>
    <xf numFmtId="165" fontId="10" fillId="5" borderId="9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25" fillId="2" borderId="17" applyAlignment="1" pivotButton="0" quotePrefix="0" xfId="0">
      <alignment horizontal="center" vertical="center"/>
    </xf>
    <xf numFmtId="0" fontId="25" fillId="2" borderId="22" applyAlignment="1" pivotButton="0" quotePrefix="0" xfId="0">
      <alignment horizontal="left" vertical="center"/>
    </xf>
    <xf numFmtId="164" fontId="4" fillId="12" borderId="9" applyAlignment="1" pivotButton="0" quotePrefix="0" xfId="0">
      <alignment horizontal="left"/>
    </xf>
    <xf numFmtId="0" fontId="1" fillId="9" borderId="9" applyAlignment="1" pivotButton="0" quotePrefix="1" xfId="0">
      <alignment horizontal="center" vertical="center"/>
    </xf>
    <xf numFmtId="164" fontId="1" fillId="11" borderId="9" applyAlignment="1" pivotButton="0" quotePrefix="0" xfId="0">
      <alignment horizontal="center"/>
    </xf>
    <xf numFmtId="0" fontId="1" fillId="5" borderId="18" applyAlignment="1" pivotButton="0" quotePrefix="0" xfId="0">
      <alignment horizontal="left"/>
    </xf>
    <xf numFmtId="166" fontId="11" fillId="12" borderId="9" applyAlignment="1" pivotButton="0" quotePrefix="0" xfId="0">
      <alignment horizontal="center"/>
    </xf>
    <xf numFmtId="3" fontId="10" fillId="12" borderId="9" applyAlignment="1" pivotButton="0" quotePrefix="0" xfId="0">
      <alignment horizontal="left"/>
    </xf>
    <xf numFmtId="17" fontId="10" fillId="5" borderId="9" applyAlignment="1" pivotButton="0" quotePrefix="0" xfId="0">
      <alignment horizontal="left"/>
    </xf>
    <xf numFmtId="164" fontId="24" fillId="12" borderId="9" applyAlignment="1" pivotButton="0" quotePrefix="0" xfId="0">
      <alignment horizontal="center"/>
    </xf>
    <xf numFmtId="14" fontId="10" fillId="5" borderId="9" applyAlignment="1" pivotButton="0" quotePrefix="0" xfId="0">
      <alignment horizontal="center"/>
    </xf>
    <xf numFmtId="165" fontId="10" fillId="12" borderId="9" applyAlignment="1" pivotButton="0" quotePrefix="0" xfId="0">
      <alignment horizontal="left"/>
    </xf>
    <xf numFmtId="0" fontId="9" fillId="2" borderId="9" pivotButton="0" quotePrefix="0" xfId="0"/>
    <xf numFmtId="166" fontId="4" fillId="5" borderId="0" applyAlignment="1" pivotButton="0" quotePrefix="0" xfId="0">
      <alignment horizontal="left"/>
    </xf>
    <xf numFmtId="166" fontId="1" fillId="12" borderId="0" applyAlignment="1" pivotButton="0" quotePrefix="0" xfId="0">
      <alignment horizontal="left"/>
    </xf>
    <xf numFmtId="166" fontId="1" fillId="12" borderId="0" applyAlignment="1" pivotButton="0" quotePrefix="0" xfId="2">
      <alignment horizontal="left"/>
    </xf>
    <xf numFmtId="0" fontId="1" fillId="5" borderId="9" pivotButton="0" quotePrefix="0" xfId="0"/>
    <xf numFmtId="164" fontId="1" fillId="2" borderId="0" pivotButton="0" quotePrefix="0" xfId="0"/>
    <xf numFmtId="0" fontId="11" fillId="2" borderId="17" applyAlignment="1" pivotButton="0" quotePrefix="0" xfId="0">
      <alignment horizontal="center" vertical="center"/>
    </xf>
    <xf numFmtId="0" fontId="11" fillId="2" borderId="22" applyAlignment="1" pivotButton="0" quotePrefix="0" xfId="0">
      <alignment horizontal="left" vertical="center"/>
    </xf>
    <xf numFmtId="3" fontId="11" fillId="5" borderId="23" applyAlignment="1" pivotButton="0" quotePrefix="0" xfId="0">
      <alignment horizontal="center" vertical="center"/>
    </xf>
    <xf numFmtId="169" fontId="1" fillId="2" borderId="9" applyAlignment="1" pivotButton="0" quotePrefix="0" xfId="0">
      <alignment horizontal="left"/>
    </xf>
    <xf numFmtId="0" fontId="4" fillId="2" borderId="17" applyAlignment="1" pivotButton="0" quotePrefix="0" xfId="0">
      <alignment horizontal="center"/>
    </xf>
    <xf numFmtId="166" fontId="11" fillId="2" borderId="23" applyAlignment="1" pivotButton="0" quotePrefix="0" xfId="0">
      <alignment horizontal="center" vertical="center"/>
    </xf>
    <xf numFmtId="169" fontId="1" fillId="5" borderId="9" applyAlignment="1" pivotButton="0" quotePrefix="0" xfId="0">
      <alignment horizontal="left"/>
    </xf>
    <xf numFmtId="165" fontId="1" fillId="5" borderId="9" applyAlignment="1" pivotButton="0" quotePrefix="0" xfId="0">
      <alignment horizontal="left"/>
    </xf>
    <xf numFmtId="0" fontId="4" fillId="2" borderId="22" applyAlignment="1" pivotButton="0" quotePrefix="0" xfId="0">
      <alignment horizontal="left"/>
    </xf>
    <xf numFmtId="164" fontId="1" fillId="5" borderId="10" pivotButton="0" quotePrefix="0" xfId="0"/>
    <xf numFmtId="164" fontId="1" fillId="5" borderId="12" pivotButton="0" quotePrefix="0" xfId="0"/>
    <xf numFmtId="166" fontId="4" fillId="2" borderId="0" applyAlignment="1" pivotButton="0" quotePrefix="0" xfId="0">
      <alignment horizontal="center"/>
    </xf>
    <xf numFmtId="166" fontId="11" fillId="2" borderId="9" applyAlignment="1" pivotButton="0" quotePrefix="0" xfId="0">
      <alignment horizontal="center"/>
    </xf>
    <xf numFmtId="166" fontId="1" fillId="2" borderId="7" applyAlignment="1" pivotButton="0" quotePrefix="0" xfId="2">
      <alignment horizontal="center"/>
    </xf>
    <xf numFmtId="0" fontId="18" fillId="2" borderId="8" applyAlignment="1" pivotButton="0" quotePrefix="0" xfId="1">
      <alignment horizontal="left"/>
    </xf>
    <xf numFmtId="0" fontId="0" fillId="0" borderId="20" pivotButton="0" quotePrefix="0" xfId="0"/>
    <xf numFmtId="0" fontId="4" fillId="2" borderId="27" applyAlignment="1" pivotButton="0" quotePrefix="0" xfId="0">
      <alignment horizontal="left" vertical="center"/>
    </xf>
    <xf numFmtId="3" fontId="10" fillId="2" borderId="9" applyAlignment="1" pivotButton="0" quotePrefix="0" xfId="0">
      <alignment horizontal="left"/>
    </xf>
    <xf numFmtId="164" fontId="1" fillId="2" borderId="9" applyAlignment="1" pivotButton="0" quotePrefix="1" xfId="0">
      <alignment horizontal="center"/>
    </xf>
  </cellXfs>
  <cellStyles count="3">
    <cellStyle name="Normal" xfId="0" builtinId="0"/>
    <cellStyle name="Hipervínculo" xfId="1" builtinId="8"/>
    <cellStyle name="Moneda" xfId="2" builtin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hmalnero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mailto:kupropiedades@gimail.com" TargetMode="External" Id="rId1" /><Relationship Type="http://schemas.openxmlformats.org/officeDocument/2006/relationships/hyperlink" Target="mailto:kupropiedades@.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mailto:jhmalnero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imal.com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mailto:kupropiedades@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12.xml.rels><Relationships xmlns="http://schemas.openxmlformats.org/package/2006/relationships"><Relationship Type="http://schemas.openxmlformats.org/officeDocument/2006/relationships/hyperlink" Target="mailto:kupropiedades@gi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1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14.xml.rels><Relationships xmlns="http://schemas.openxmlformats.org/package/2006/relationships"><Relationship Type="http://schemas.openxmlformats.org/officeDocument/2006/relationships/hyperlink" Target="mailto:kupropiedades@gma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1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6.xml.rels><Relationships xmlns="http://schemas.openxmlformats.org/package/2006/relationships"><Relationship Type="http://schemas.openxmlformats.org/officeDocument/2006/relationships/hyperlink" Target="mailto:jhmalnero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zquiza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8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9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20.xml.rels><Relationships xmlns="http://schemas.openxmlformats.org/package/2006/relationships"><Relationship Type="http://schemas.openxmlformats.org/officeDocument/2006/relationships/hyperlink" Target="mailto:kuzquiza@gmail.com" TargetMode="External" Id="rId1" /><Relationship Type="http://schemas.openxmlformats.org/officeDocument/2006/relationships/hyperlink" Target="mailto:kuzquiza@gmail.com" TargetMode="External" Id="rId2" /><Relationship Type="http://schemas.openxmlformats.org/officeDocument/2006/relationships/hyperlink" Target="mailto:jhmalnero@gmail.com" TargetMode="External" Id="rId3" /></Relationships>
</file>

<file path=xl/worksheets/_rels/sheet2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2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2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surfrenfrenos@gmail.com" TargetMode="External" Id="rId3" /><Relationship Type="http://schemas.openxmlformats.org/officeDocument/2006/relationships/hyperlink" Target="mailto:kupropiedades@gmail.com" TargetMode="External" Id="rId4" /></Relationships>
</file>

<file path=xl/worksheets/_rels/sheet2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2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26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l.com" TargetMode="External" Id="rId3" /></Relationships>
</file>

<file path=xl/worksheets/_rels/sheet2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28.xml.rels><Relationships xmlns="http://schemas.openxmlformats.org/package/2006/relationships"><Relationship Type="http://schemas.openxmlformats.org/officeDocument/2006/relationships/hyperlink" Target="mailto:kupropiedades@gma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29.xml.rels><Relationships xmlns="http://schemas.openxmlformats.org/package/2006/relationships"><Relationship Type="http://schemas.openxmlformats.org/officeDocument/2006/relationships/hyperlink" Target="mailto:kupropiedades@gma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0.xml.rels><Relationships xmlns="http://schemas.openxmlformats.org/package/2006/relationships"><Relationship Type="http://schemas.openxmlformats.org/officeDocument/2006/relationships/hyperlink" Target="mailto:adrianarias78@hotmail.com.ar" TargetMode="External" Id="rId1" /><Relationship Type="http://schemas.openxmlformats.org/officeDocument/2006/relationships/hyperlink" Target="mailto:kupropiedades.@gmail.com" TargetMode="External" Id="rId2" /><Relationship Type="http://schemas.openxmlformats.org/officeDocument/2006/relationships/hyperlink" Target="mailto:kupropiedades@gmail.com" TargetMode="External" Id="rId3" /><Relationship Type="http://schemas.openxmlformats.org/officeDocument/2006/relationships/hyperlink" Target="mailto:kupropiedades@gmail.com" TargetMode="External" Id="rId4" /></Relationships>
</file>

<file path=xl/worksheets/_rels/sheet3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4.xml.rels><Relationships xmlns="http://schemas.openxmlformats.org/package/2006/relationships"><Relationship Type="http://schemas.openxmlformats.org/officeDocument/2006/relationships/hyperlink" Target="mailto:kupropiedades@gma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5.xml.rels><Relationships xmlns="http://schemas.openxmlformats.org/package/2006/relationships"><Relationship Type="http://schemas.openxmlformats.org/officeDocument/2006/relationships/hyperlink" Target="mailto:kupropiedades@gma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6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8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39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40.xml.rels><Relationships xmlns="http://schemas.openxmlformats.org/package/2006/relationships"><Relationship Type="http://schemas.openxmlformats.org/officeDocument/2006/relationships/hyperlink" Target="mailto:kuzquiza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4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4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4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4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4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46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47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48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49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50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5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jhmalnero@gmail.com" TargetMode="External" Id="rId3" /></Relationships>
</file>

<file path=xl/worksheets/_rels/sheet5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5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jhmalnero@gmail.com" TargetMode="External" Id="rId2" /></Relationships>
</file>

<file path=xl/worksheets/_rels/sheet5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5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56.xml.rels><Relationships xmlns="http://schemas.openxmlformats.org/package/2006/relationships"><Relationship Type="http://schemas.openxmlformats.org/officeDocument/2006/relationships/hyperlink" Target="mailto:jhmalnero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5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58.xml.rels><Relationships xmlns="http://schemas.openxmlformats.org/package/2006/relationships"><Relationship Type="http://schemas.openxmlformats.org/officeDocument/2006/relationships/hyperlink" Target="mailto:jhmalnero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59.xml.rels><Relationships xmlns="http://schemas.openxmlformats.org/package/2006/relationships"><Relationship Type="http://schemas.openxmlformats.org/officeDocument/2006/relationships/hyperlink" Target="mailto:jhmalnero@gmai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jhmalnero@gmail.com" TargetMode="External" Id="rId3" /></Relationships>
</file>

<file path=xl/worksheets/_rels/sheet60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jhmalnero@gmail.com" TargetMode="External" Id="rId2" /></Relationships>
</file>

<file path=xl/worksheets/_rels/sheet61.xml.rels><Relationships xmlns="http://schemas.openxmlformats.org/package/2006/relationships"><Relationship Type="http://schemas.openxmlformats.org/officeDocument/2006/relationships/hyperlink" Target="mailto:kupropiedades@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62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63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jhmalnero@gmail.com" TargetMode="External" Id="rId2" /></Relationships>
</file>

<file path=xl/worksheets/_rels/sheet64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65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66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67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68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69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0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1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2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3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Relationship Type="http://schemas.openxmlformats.org/officeDocument/2006/relationships/hyperlink" Target="mailto:kpropiedades@gmail.com" TargetMode="External" Id="rId4" /><Relationship Type="http://schemas.openxmlformats.org/officeDocument/2006/relationships/hyperlink" Target="mailto:kpropiedades@gmail.com" TargetMode="External" Id="rId5" /><Relationship Type="http://schemas.openxmlformats.org/officeDocument/2006/relationships/hyperlink" Target="mailto:kpropiedades@gmail.com" TargetMode="External" Id="rId6" /><Relationship Type="http://schemas.openxmlformats.org/officeDocument/2006/relationships/hyperlink" Target="mailto:kpropiedades@gmail.com" TargetMode="External" Id="rId7" /><Relationship Type="http://schemas.openxmlformats.org/officeDocument/2006/relationships/hyperlink" Target="mailto:kpropiedades@gmail.com" TargetMode="External" Id="rId8" /><Relationship Type="http://schemas.openxmlformats.org/officeDocument/2006/relationships/hyperlink" Target="mailto:kpropiedades@gmail.com" TargetMode="External" Id="rId9" /><Relationship Type="http://schemas.openxmlformats.org/officeDocument/2006/relationships/hyperlink" Target="mailto:kpropiedades@gmail.com" TargetMode="External" Id="rId10" /><Relationship Type="http://schemas.openxmlformats.org/officeDocument/2006/relationships/hyperlink" Target="mailto:kpropiedades@gmail.com" TargetMode="External" Id="rId11" /></Relationships>
</file>

<file path=xl/worksheets/_rels/sheet74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5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6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7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8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79.xml.rels><Relationships xmlns="http://schemas.openxmlformats.org/package/2006/relationships"><Relationship Type="http://schemas.openxmlformats.org/officeDocument/2006/relationships/hyperlink" Target="mailto:kpropiedades@gmail.com" TargetMode="External" Id="rId1" /><Relationship Type="http://schemas.openxmlformats.org/officeDocument/2006/relationships/hyperlink" Target="mailto:kpropiedades@gmail.com" TargetMode="External" Id="rId2" /><Relationship Type="http://schemas.openxmlformats.org/officeDocument/2006/relationships/hyperlink" Target="mailto:kpropiedades@gmail.com" TargetMode="External" Id="rId3" /></Relationships>
</file>

<file path=xl/worksheets/_rels/sheet80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6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Relationship Type="http://schemas.openxmlformats.org/officeDocument/2006/relationships/hyperlink" Target="mailto:kupropiedades@gmail.com" TargetMode="External" Id="rId4" /><Relationship Type="http://schemas.openxmlformats.org/officeDocument/2006/relationships/hyperlink" Target="mailto:kupropiedades@gmail.com" TargetMode="External" Id="rId5" /><Relationship Type="http://schemas.openxmlformats.org/officeDocument/2006/relationships/hyperlink" Target="mailto:kupropiedades@gmail.com" TargetMode="External" Id="rId6" /><Relationship Type="http://schemas.openxmlformats.org/officeDocument/2006/relationships/hyperlink" Target="mailto:kupropiedades@gmail.com" TargetMode="External" Id="rId7" /><Relationship Type="http://schemas.openxmlformats.org/officeDocument/2006/relationships/hyperlink" Target="mailto:kupropiedades@gmail.com" TargetMode="External" Id="rId8" /><Relationship Type="http://schemas.openxmlformats.org/officeDocument/2006/relationships/hyperlink" Target="mailto:kupropiedades@gmail.com" TargetMode="External" Id="rId9" /><Relationship Type="http://schemas.openxmlformats.org/officeDocument/2006/relationships/hyperlink" Target="mailto:kupropiedades@gmail.com" TargetMode="External" Id="rId10" /><Relationship Type="http://schemas.openxmlformats.org/officeDocument/2006/relationships/hyperlink" Target="mailto:kupropiedades@gmail.com" TargetMode="External" Id="rId11" /></Relationships>
</file>

<file path=xl/worksheets/_rels/sheet88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89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0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6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8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99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0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6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8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09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0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1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2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3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4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5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6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7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8.xml.rels><Relationships xmlns="http://schemas.openxmlformats.org/package/2006/relationships"><Relationship Type="http://schemas.openxmlformats.org/officeDocument/2006/relationships/hyperlink" Target="mailto:kupropiedades@gmail.com" TargetMode="External" Id="rId1" /><Relationship Type="http://schemas.openxmlformats.org/officeDocument/2006/relationships/hyperlink" Target="mailto:kupropiedades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19.xml.rels><Relationships xmlns="http://schemas.openxmlformats.org/package/2006/relationships"><Relationship Type="http://schemas.openxmlformats.org/officeDocument/2006/relationships/hyperlink" Target="mailto:kupropiedades@gma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kupropiedades@gmail.com" TargetMode="External" Id="rId3" /></Relationships>
</file>

<file path=xl/worksheets/_rels/sheet120.xml.rels><Relationships xmlns="http://schemas.openxmlformats.org/package/2006/relationships"><Relationship Type="http://schemas.openxmlformats.org/officeDocument/2006/relationships/hyperlink" Target="mailto:kupropiedades@gmal.com" TargetMode="External" Id="rId1" /><Relationship Type="http://schemas.openxmlformats.org/officeDocument/2006/relationships/hyperlink" Target="mailto:jhmalnero@gmail.com" TargetMode="External" Id="rId2" /><Relationship Type="http://schemas.openxmlformats.org/officeDocument/2006/relationships/hyperlink" Target="mailto:kupropiedades@gmail.com" TargetMode="External" Id="rId3" /></Relationships>
</file>

<file path=xl/worksheets/sheet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 xml:space="preserve">                 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n"/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n"/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Av. BELGRANO 4017   P.B- " 1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inlineStr">
        <is>
          <t>100.000</t>
        </is>
      </c>
      <c r="F22" s="521" t="n"/>
      <c r="G22" s="245" t="inlineStr">
        <is>
          <t xml:space="preserve">METROGAS  VTO:  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inlineStr">
        <is>
          <t>C/EXP.</t>
        </is>
      </c>
      <c r="D23" s="521" t="n"/>
      <c r="E23" s="522" t="n">
        <v>0</v>
      </c>
      <c r="F23" s="521" t="n"/>
      <c r="G23" s="245" t="inlineStr">
        <is>
          <t xml:space="preserve"> EDESUR  VTO: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inlineStr">
        <is>
          <t>C/EXP.</t>
        </is>
      </c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inlineStr">
        <is>
          <t>SI</t>
        </is>
      </c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>
        <v>0</v>
      </c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23" t="n"/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27" t="n"/>
      <c r="C36" s="515" t="n"/>
      <c r="D36" s="513" t="n"/>
      <c r="E36" s="60" t="inlineStr">
        <is>
          <t>EL PAGO DE ALQUILERES DEBE REALIZARSE DE LUNES A VIERNES DE 10HS. A 12.30HS. Y DE 15HS. A 18.30HS.</t>
        </is>
      </c>
      <c r="F36" s="60" t="n"/>
      <c r="G36" s="60" t="n"/>
      <c r="H36" s="60" t="n"/>
      <c r="I36" s="528" t="n"/>
      <c r="J36" s="528" t="n"/>
      <c r="K36" s="69" t="n"/>
    </row>
    <row r="37" ht="15" customHeight="1">
      <c r="B37" s="529" t="inlineStr">
        <is>
          <t>SABADOS DE 10HS. A 13HS. HASTA EL DIA 10 DE CADA MES. CASO CONTRARIO, SE COBRARÁ UN INTERÉS PUNITORIO DIARIO, EQUIVALENTE DEL MEDIO POR CIENTO DIARIO</t>
        </is>
      </c>
      <c r="K37" s="510" t="n"/>
    </row>
    <row r="38" ht="15" customHeight="1">
      <c r="B38" s="529" t="inlineStr">
        <is>
          <t>(0,5%) QUE SE CALCULARÁ HASTA EL MOMENTO DE LA CANCELACIÓN TOTAL, DESDE EL PRIMER DÍA DEL MES IMPAGO.</t>
        </is>
      </c>
      <c r="K38" s="510" t="n"/>
    </row>
    <row r="39" ht="15" customHeight="1">
      <c r="B39" s="530" t="n"/>
      <c r="C39" s="515" t="n"/>
      <c r="D39" s="515" t="n"/>
      <c r="E39" s="515" t="n"/>
      <c r="F39" s="515" t="n"/>
      <c r="G39" s="515" t="n"/>
      <c r="H39" s="515" t="n"/>
      <c r="I39" s="515" t="n"/>
      <c r="J39" s="515" t="n"/>
      <c r="K39" s="513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 t="n"/>
      <c r="J49" s="30" t="n"/>
      <c r="K49" s="6" t="n"/>
    </row>
    <row r="50" ht="26.25" customHeight="1">
      <c r="B50" s="4" t="n"/>
      <c r="C50" s="179" t="inlineStr">
        <is>
          <t>(1875) Wilde-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 t="n"/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/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 t="n"/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452.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 t="n"/>
      <c r="J95" s="30" t="n"/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n"/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$C$32</f>
        <v/>
      </c>
      <c r="I114" s="18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 t="n"/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6">
    <mergeCell ref="C54:K54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display="jhmalnero@gmail.com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23" sqref="E23:F23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MASSOCHI, EMILIANO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ESPINOSA, CARLOS MARIANO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 AV. MITRE  6243  10°  " F "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100000</v>
      </c>
      <c r="F22" s="521" t="n"/>
      <c r="G22" s="289" t="inlineStr">
        <is>
          <t>TODO  SERVICIO ES ELECTRICO.</t>
        </is>
      </c>
      <c r="H22" s="520" t="n"/>
      <c r="I22" s="521" t="n"/>
      <c r="J22" s="547" t="n"/>
      <c r="K22" s="521" t="n"/>
    </row>
    <row r="23">
      <c r="B23" s="13" t="inlineStr">
        <is>
          <t>TSG :</t>
        </is>
      </c>
      <c r="C23" s="285" t="inlineStr">
        <is>
          <t>C / EXP.</t>
        </is>
      </c>
      <c r="D23" s="521" t="n"/>
      <c r="E23" s="546" t="n"/>
      <c r="F23" s="521" t="n"/>
      <c r="G23" s="289" t="inlineStr">
        <is>
          <t>EDESUR: C/EXP.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285" t="inlineStr">
        <is>
          <t>C / EXP.</t>
        </is>
      </c>
      <c r="D24" s="521" t="n"/>
      <c r="E24" s="546" t="n"/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8" t="n"/>
      <c r="K25" s="521" t="n"/>
    </row>
    <row r="26">
      <c r="B26" s="13" t="inlineStr">
        <is>
          <t>Expensas:</t>
        </is>
      </c>
      <c r="C26" s="285" t="inlineStr">
        <is>
          <t xml:space="preserve">EXP. </t>
        </is>
      </c>
      <c r="D26" s="521" t="n"/>
      <c r="E26" s="546" t="n"/>
      <c r="F26" s="521" t="n"/>
      <c r="G26" s="289" t="n"/>
      <c r="H26" s="520" t="n"/>
      <c r="I26" s="521" t="n"/>
      <c r="J26" s="548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13" t="n"/>
      <c r="C28" s="285" t="n"/>
      <c r="D28" s="521" t="n"/>
      <c r="E28" s="546" t="n"/>
      <c r="F28" s="521" t="n"/>
      <c r="G28" s="289" t="n"/>
      <c r="H28" s="520" t="n"/>
      <c r="I28" s="521" t="n"/>
      <c r="J28" s="546" t="n"/>
      <c r="K28" s="521" t="n"/>
      <c r="M28" s="54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  <c r="O30" s="18" t="inlineStr">
        <is>
          <t> </t>
        </is>
      </c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  <c r="L37" s="484" t="n"/>
    </row>
    <row r="38" ht="15" customHeight="1">
      <c r="B38" s="550" t="inlineStr">
        <is>
          <t>EQUIVALENTE DEL DOS POR CIENTO DIARIO (%)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51" t="inlineStr">
        <is>
          <t>----------------------------------------------------------------------------------------------------------------------------------------------------------------</t>
        </is>
      </c>
      <c r="C40" s="515" t="n"/>
      <c r="D40" s="515" t="n"/>
      <c r="E40" s="515" t="n"/>
      <c r="F40" s="515" t="n"/>
      <c r="G40" s="515" t="n"/>
      <c r="H40" s="515" t="n"/>
      <c r="I40" s="515" t="n"/>
      <c r="J40" s="515" t="n"/>
      <c r="K40" s="513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3533-7732/1538806283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46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285">
        <f>C23</f>
        <v/>
      </c>
      <c r="D59" s="521" t="n"/>
      <c r="E59" s="546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285">
        <f>C24</f>
        <v/>
      </c>
      <c r="D60" s="521" t="n"/>
      <c r="E60" s="546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285">
        <f>C25</f>
        <v/>
      </c>
      <c r="D61" s="521" t="n"/>
      <c r="E61" s="546">
        <f>E25</f>
        <v/>
      </c>
      <c r="F61" s="521" t="n"/>
      <c r="G61" s="534">
        <f>G25</f>
        <v/>
      </c>
      <c r="H61" s="520" t="n"/>
      <c r="I61" s="521" t="n"/>
      <c r="J61" s="553">
        <f>J25</f>
        <v/>
      </c>
      <c r="K61" s="521" t="n"/>
    </row>
    <row r="62">
      <c r="B62" s="13" t="inlineStr">
        <is>
          <t>Expensas:</t>
        </is>
      </c>
      <c r="C62" s="285">
        <f>C26</f>
        <v/>
      </c>
      <c r="D62" s="521" t="n"/>
      <c r="E62" s="546">
        <f>E26</f>
        <v/>
      </c>
      <c r="F62" s="521" t="n"/>
      <c r="G62" s="534">
        <f>G26</f>
        <v/>
      </c>
      <c r="H62" s="520" t="n"/>
      <c r="I62" s="521" t="n"/>
      <c r="J62" s="554">
        <f>J26</f>
        <v/>
      </c>
      <c r="K62" s="521" t="n"/>
    </row>
    <row r="63">
      <c r="B63" s="13" t="inlineStr">
        <is>
          <t>Exp. ExtOrd.:</t>
        </is>
      </c>
      <c r="C63" s="285">
        <f>C27</f>
        <v/>
      </c>
      <c r="D63" s="521" t="n"/>
      <c r="E63" s="546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285">
        <f>C28</f>
        <v/>
      </c>
      <c r="D64" s="521" t="n"/>
      <c r="E64" s="546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285" t="n"/>
      <c r="D65" s="521" t="n"/>
      <c r="E65" s="546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260" t="n"/>
      <c r="I68" s="18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34000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3533-7732/1538806283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46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46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46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46">
        <f>E61</f>
        <v/>
      </c>
      <c r="F107" s="521" t="n"/>
      <c r="G107" s="534">
        <f>G61</f>
        <v/>
      </c>
      <c r="H107" s="520" t="n"/>
      <c r="I107" s="521" t="n"/>
      <c r="J107" s="55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46">
        <f>E62</f>
        <v/>
      </c>
      <c r="F108" s="521" t="n"/>
      <c r="G108" s="534">
        <f>G62</f>
        <v/>
      </c>
      <c r="H108" s="520" t="n"/>
      <c r="I108" s="521" t="n"/>
      <c r="J108" s="554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46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46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 t="n"/>
      <c r="D111" s="521" t="n"/>
      <c r="E111" s="546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260" t="n"/>
      <c r="I114" s="18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8" zoomScale="75" zoomScaleNormal="90" workbookViewId="0">
      <selection activeCell="G30" sqref="G30:I3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kupropiedades@gimail.com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MARTINEZ, DANIELA GUADALUPE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MOSQUERA MORALES, AILEN DEBORA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BELGRANO  4017  2° " 5 " - VILLA DOMÍNICO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inlineStr">
        <is>
          <t>100.000</t>
        </is>
      </c>
      <c r="F22" s="521" t="n"/>
      <c r="G22" s="289" t="inlineStr">
        <is>
          <t>METROGAS :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300" t="inlineStr">
        <is>
          <t xml:space="preserve">VTO: </t>
        </is>
      </c>
      <c r="D23" s="521" t="n"/>
      <c r="E23" s="546" t="n"/>
      <c r="F23" s="521" t="n"/>
      <c r="G23" s="289" t="inlineStr">
        <is>
          <t xml:space="preserve">EDESUR 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>
        <v>0</v>
      </c>
      <c r="F24" s="521" t="n"/>
      <c r="G24" s="558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300" t="inlineStr">
        <is>
          <t xml:space="preserve">VTO: </t>
        </is>
      </c>
      <c r="D26" s="521" t="n"/>
      <c r="E26" s="546" t="n"/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245" t="n"/>
      <c r="H30" s="520" t="n"/>
      <c r="I30" s="521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kupropiedades@.gmail.com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59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60">
        <f>C23</f>
        <v/>
      </c>
      <c r="D59" s="521" t="n"/>
      <c r="E59" s="559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59">
        <f>E24</f>
        <v/>
      </c>
      <c r="F60" s="521" t="n"/>
      <c r="G60" s="534" t="n"/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59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59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59">
        <f>E27</f>
        <v/>
      </c>
      <c r="F63" s="521" t="n"/>
      <c r="G63" s="534" t="n"/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59">
        <f>E28</f>
        <v/>
      </c>
      <c r="F64" s="521" t="n"/>
      <c r="G64" s="534" t="n"/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2">
        <f>C29</f>
        <v/>
      </c>
      <c r="D65" s="521" t="n"/>
      <c r="E65" s="559">
        <f>E29</f>
        <v/>
      </c>
      <c r="F65" s="521" t="n"/>
      <c r="G65" s="534" t="n"/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18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34000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E76-E77-E78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60" t="inlineStr">
        <is>
          <t xml:space="preserve">VTO: </t>
        </is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18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E122-E123-E124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G30:I30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4.xml><?xml version="1.0" encoding="utf-8"?>
<worksheet xmlns="http://schemas.openxmlformats.org/spreadsheetml/2006/main">
  <sheetPr>
    <tabColor indexed="13"/>
    <outlinePr summaryBelow="1" summaryRight="1"/>
    <pageSetUpPr/>
  </sheetPr>
  <dimension ref="A2:T129"/>
  <sheetViews>
    <sheetView topLeftCell="A43" zoomScale="75" zoomScaleNormal="75" workbookViewId="0">
      <selection activeCell="B39" sqref="B39:K3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DIBONIS, DIEGO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PORTOLAN, DAIANA GISELE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/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BELGRANO 5722  3ro. " A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800000</v>
      </c>
      <c r="F22" s="521" t="n"/>
      <c r="G22" s="312" t="inlineStr">
        <is>
          <t xml:space="preserve">METROGAS: </t>
        </is>
      </c>
      <c r="H22" s="520" t="n"/>
      <c r="I22" s="521" t="n"/>
      <c r="J22" s="547" t="n"/>
      <c r="K22" s="521" t="n"/>
    </row>
    <row r="23">
      <c r="B23" s="13" t="inlineStr">
        <is>
          <t>TSG:</t>
        </is>
      </c>
      <c r="C23" s="285" t="inlineStr">
        <is>
          <t>NO</t>
        </is>
      </c>
      <c r="D23" s="521" t="n"/>
      <c r="E23" s="546" t="n"/>
      <c r="F23" s="521" t="n"/>
      <c r="G23" s="289" t="inlineStr">
        <is>
          <t>EDESUR: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285" t="inlineStr">
        <is>
          <t>NO</t>
        </is>
      </c>
      <c r="D24" s="521" t="n"/>
      <c r="E24" s="546" t="n"/>
      <c r="F24" s="521" t="n"/>
      <c r="G24" s="289" t="n"/>
      <c r="H24" s="520" t="n"/>
      <c r="I24" s="521" t="n"/>
      <c r="J24" s="547" t="inlineStr">
        <is>
          <t> </t>
        </is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7" t="n">
        <v>0</v>
      </c>
      <c r="K25" s="521" t="n"/>
    </row>
    <row r="26">
      <c r="B26" s="13" t="inlineStr">
        <is>
          <t>Expensas:</t>
        </is>
      </c>
      <c r="C26" s="285" t="inlineStr">
        <is>
          <t> </t>
        </is>
      </c>
      <c r="D26" s="521" t="n"/>
      <c r="E26" s="546" t="n">
        <v>135000</v>
      </c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inlineStr">
        <is>
          <t>Diferencia de deposito 1/2</t>
        </is>
      </c>
      <c r="D27" s="521" t="n"/>
      <c r="E27" s="546" t="n">
        <v>210000</v>
      </c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M.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312">
        <f>G22</f>
        <v/>
      </c>
      <c r="H58" s="520" t="n"/>
      <c r="I58" s="521" t="n"/>
      <c r="J58" s="547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289">
        <f>G23</f>
        <v/>
      </c>
      <c r="H59" s="520" t="n"/>
      <c r="I59" s="521" t="n"/>
      <c r="J59" s="557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289">
        <f>G24</f>
        <v/>
      </c>
      <c r="H60" s="520" t="n"/>
      <c r="I60" s="521" t="n"/>
      <c r="J60" s="546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289">
        <f>G25</f>
        <v/>
      </c>
      <c r="H61" s="520" t="n"/>
      <c r="I61" s="521" t="n"/>
      <c r="J61" s="546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 t="n">
        <v>135000</v>
      </c>
      <c r="F62" s="521" t="n"/>
      <c r="G62" s="289">
        <f>G26</f>
        <v/>
      </c>
      <c r="H62" s="520" t="n"/>
      <c r="I62" s="521" t="n"/>
      <c r="J62" s="546">
        <f>J26</f>
        <v/>
      </c>
      <c r="K62" s="521" t="n"/>
    </row>
    <row r="63">
      <c r="B63" s="13" t="inlineStr">
        <is>
          <t>Exp.Extraordinarias</t>
        </is>
      </c>
      <c r="C63" s="532">
        <f>C27</f>
        <v/>
      </c>
      <c r="D63" s="521" t="n"/>
      <c r="E63" s="533">
        <f>E27</f>
        <v/>
      </c>
      <c r="F63" s="521" t="n"/>
      <c r="G63" s="289">
        <f>G27</f>
        <v/>
      </c>
      <c r="H63" s="520" t="n"/>
      <c r="I63" s="521" t="n"/>
      <c r="J63" s="546" t="n"/>
      <c r="K63" s="521" t="n"/>
    </row>
    <row r="64">
      <c r="B64" s="13" t="inlineStr">
        <is>
          <t>cochera :</t>
        </is>
      </c>
      <c r="C64" s="532">
        <f>C28</f>
        <v/>
      </c>
      <c r="D64" s="521" t="n"/>
      <c r="E64" s="533">
        <f>E28</f>
        <v/>
      </c>
      <c r="F64" s="521" t="n"/>
      <c r="G64" s="289">
        <f>G28</f>
        <v/>
      </c>
      <c r="H64" s="520" t="n"/>
      <c r="I64" s="521" t="n"/>
      <c r="J64" s="546">
        <f>J28</f>
        <v/>
      </c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289">
        <f>G29</f>
        <v/>
      </c>
      <c r="H65" s="520" t="n"/>
      <c r="I65" s="521" t="n"/>
      <c r="J65" s="546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18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48000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46000</v>
      </c>
      <c r="G78" s="180" t="inlineStr">
        <is>
          <t>$ 46.000.- COMISION DE BELGRANO 6002 1° B - ( 46.000 + 48.000 =  $ 94.000.- )</t>
        </is>
      </c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E76-E77-E78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  <c r="M95" s="18" t="inlineStr">
        <is>
          <t> </t>
        </is>
      </c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E22</f>
        <v/>
      </c>
      <c r="F104" s="521" t="n"/>
      <c r="G104" s="561">
        <f>G58</f>
        <v/>
      </c>
      <c r="H104" s="520" t="n"/>
      <c r="I104" s="521" t="n"/>
      <c r="J104" s="557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E23</f>
        <v/>
      </c>
      <c r="F105" s="521" t="n"/>
      <c r="G105" s="534">
        <f>G59</f>
        <v/>
      </c>
      <c r="H105" s="520" t="n"/>
      <c r="I105" s="521" t="n"/>
      <c r="J105" s="557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E24</f>
        <v/>
      </c>
      <c r="F106" s="521" t="n"/>
      <c r="G106" s="534">
        <f>G60</f>
        <v/>
      </c>
      <c r="H106" s="520" t="n"/>
      <c r="I106" s="521" t="n"/>
      <c r="J106" s="557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E25</f>
        <v/>
      </c>
      <c r="F107" s="521" t="n"/>
      <c r="G107" s="534">
        <f>G61</f>
        <v/>
      </c>
      <c r="H107" s="520" t="n"/>
      <c r="I107" s="521" t="n"/>
      <c r="J107" s="546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 t="n">
        <v>135000</v>
      </c>
      <c r="F108" s="521" t="n"/>
      <c r="G108" s="534">
        <f>G62</f>
        <v/>
      </c>
      <c r="H108" s="520" t="n"/>
      <c r="I108" s="521" t="n"/>
      <c r="J108" s="546">
        <f>J62</f>
        <v/>
      </c>
      <c r="K108" s="521" t="n"/>
    </row>
    <row r="109">
      <c r="B109" s="13" t="inlineStr">
        <is>
          <t>Exp. Extraordinarias:</t>
        </is>
      </c>
      <c r="C109" s="532">
        <f>C63</f>
        <v/>
      </c>
      <c r="D109" s="521" t="n"/>
      <c r="E109" s="533">
        <f>E27</f>
        <v/>
      </c>
      <c r="F109" s="521" t="n"/>
      <c r="G109" s="534">
        <f>G63</f>
        <v/>
      </c>
      <c r="H109" s="520" t="n"/>
      <c r="I109" s="521" t="n"/>
      <c r="J109" s="546" t="n"/>
      <c r="K109" s="521" t="n"/>
      <c r="T109" s="18" t="inlineStr">
        <is>
          <t>CS</t>
        </is>
      </c>
    </row>
    <row r="110">
      <c r="B110" s="13" t="inlineStr">
        <is>
          <t>Cochera:</t>
        </is>
      </c>
      <c r="C110" s="532">
        <f>C64</f>
        <v/>
      </c>
      <c r="D110" s="521" t="n"/>
      <c r="E110" s="533">
        <f>E28</f>
        <v/>
      </c>
      <c r="F110" s="521" t="n"/>
      <c r="G110" s="534">
        <f>G64</f>
        <v/>
      </c>
      <c r="H110" s="520" t="n"/>
      <c r="I110" s="521" t="n"/>
      <c r="J110" s="546">
        <f>J64</f>
        <v/>
      </c>
      <c r="K110" s="521" t="n"/>
    </row>
    <row r="111">
      <c r="B111" s="13" t="inlineStr">
        <is>
          <t>Punitorios:</t>
        </is>
      </c>
      <c r="C111" s="532" t="n"/>
      <c r="D111" s="521" t="n"/>
      <c r="E111" s="533">
        <f>E29</f>
        <v/>
      </c>
      <c r="F111" s="521" t="n"/>
      <c r="G111" s="534">
        <f>G65</f>
        <v/>
      </c>
      <c r="H111" s="520" t="n"/>
      <c r="I111" s="521" t="n"/>
      <c r="J111" s="546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 E78</f>
        <v/>
      </c>
      <c r="F124" s="515" t="n"/>
      <c r="G124" s="180">
        <f>G78</f>
        <v/>
      </c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E122-E123-E124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 verticalDpi="360"/>
</worksheet>
</file>

<file path=xl/worksheets/sheet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9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 xml:space="preserve"> 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VIDAL, NOEMI CRISTINA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 xml:space="preserve">SILVA, FRANCO SEBASTIAN 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   BELGRANO   6002  1°  B " 2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761000</v>
      </c>
      <c r="F22" s="521" t="n"/>
      <c r="G22" s="289" t="inlineStr">
        <is>
          <t xml:space="preserve">EDESUR: </t>
        </is>
      </c>
      <c r="H22" s="520" t="n"/>
      <c r="I22" s="521" t="n"/>
      <c r="J22" s="289" t="n"/>
      <c r="K22" s="521" t="n"/>
    </row>
    <row r="23">
      <c r="B23" s="13" t="inlineStr">
        <is>
          <t>TSG :</t>
        </is>
      </c>
      <c r="C23" s="285" t="inlineStr">
        <is>
          <t>NO</t>
        </is>
      </c>
      <c r="D23" s="521" t="n"/>
      <c r="E23" s="546" t="n">
        <v>0</v>
      </c>
      <c r="F23" s="521" t="n"/>
      <c r="G23" s="289" t="inlineStr">
        <is>
          <t xml:space="preserve">METROGAS : </t>
        </is>
      </c>
      <c r="H23" s="520" t="n"/>
      <c r="I23" s="521" t="n"/>
      <c r="J23" s="562" t="n"/>
      <c r="K23" s="513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n"/>
      <c r="D25" s="521" t="n"/>
      <c r="E25" s="546" t="n">
        <v>0</v>
      </c>
      <c r="F25" s="521" t="n"/>
      <c r="G25" s="289" t="n"/>
      <c r="H25" s="520" t="n"/>
      <c r="I25" s="521" t="n"/>
      <c r="J25" s="557" t="n">
        <v>0</v>
      </c>
      <c r="K25" s="521" t="n"/>
    </row>
    <row r="26">
      <c r="B26" s="13" t="inlineStr">
        <is>
          <t>Expensas:</t>
        </is>
      </c>
      <c r="C26" s="285" t="inlineStr">
        <is>
          <t>EXPENSAS</t>
        </is>
      </c>
      <c r="D26" s="521" t="n"/>
      <c r="E26" s="546" t="n">
        <v>165000</v>
      </c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289">
        <f>G22</f>
        <v/>
      </c>
      <c r="H58" s="520" t="n"/>
      <c r="I58" s="521" t="n"/>
      <c r="J58" s="109" t="n"/>
      <c r="K58" s="110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289">
        <f>G23</f>
        <v/>
      </c>
      <c r="H59" s="520" t="n"/>
      <c r="I59" s="521" t="n"/>
      <c r="J59" s="562" t="n"/>
      <c r="K59" s="513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289">
        <f>G24</f>
        <v/>
      </c>
      <c r="H60" s="520" t="n"/>
      <c r="I60" s="521" t="n"/>
      <c r="J60" s="552" t="n">
        <v>0</v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289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260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  <c r="M69" s="31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46000</v>
      </c>
      <c r="G77" s="180" t="inlineStr">
        <is>
          <t>( $ 42.000.-  de comision, debitados de Av. Belgrano 5722 3° A )</t>
        </is>
      </c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kupropiedades@gimal.com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$E$22</f>
        <v/>
      </c>
      <c r="F104" s="521" t="n"/>
      <c r="G104" s="289">
        <f>G58</f>
        <v/>
      </c>
      <c r="H104" s="520" t="n"/>
      <c r="I104" s="521" t="n"/>
      <c r="J104" s="557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E69</f>
        <v/>
      </c>
      <c r="F105" s="521" t="n"/>
      <c r="G105" s="289">
        <f>G59</f>
        <v/>
      </c>
      <c r="H105" s="520" t="n"/>
      <c r="I105" s="521" t="n"/>
      <c r="J105" s="562" t="n"/>
      <c r="K105" s="513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E70</f>
        <v/>
      </c>
      <c r="F106" s="521" t="n"/>
      <c r="G106" s="289">
        <f>G60</f>
        <v/>
      </c>
      <c r="H106" s="520" t="n"/>
      <c r="I106" s="521" t="n"/>
      <c r="J106" s="557" t="n">
        <v>0</v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63" t="n"/>
      <c r="K107" s="564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 t="n"/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>
        <f>B64</f>
        <v/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Punitorios: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65">
        <f>E77</f>
        <v/>
      </c>
      <c r="G123" s="180">
        <f>G77</f>
        <v/>
      </c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66">
        <f>E122-E123</f>
        <v/>
      </c>
      <c r="F125" s="513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5">
    <mergeCell ref="C54:K54"/>
    <mergeCell ref="E36:K36"/>
    <mergeCell ref="I32:K32"/>
    <mergeCell ref="C44:E44"/>
    <mergeCell ref="C62:D62"/>
    <mergeCell ref="E62:F62"/>
    <mergeCell ref="G77:K77"/>
    <mergeCell ref="G62:I62"/>
    <mergeCell ref="E111:F111"/>
    <mergeCell ref="C107:D107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E105:F105"/>
    <mergeCell ref="H11:J12"/>
    <mergeCell ref="C105:D10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J106:K106"/>
    <mergeCell ref="E125:F125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C99:K99"/>
    <mergeCell ref="C104:D104"/>
    <mergeCell ref="E106:F106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display="jhmalnero@gmail.com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/>
</worksheet>
</file>

<file path=xl/worksheets/sheet6.xml><?xml version="1.0" encoding="utf-8"?>
<worksheet xmlns="http://schemas.openxmlformats.org/spreadsheetml/2006/main">
  <sheetPr>
    <tabColor indexed="13"/>
    <outlinePr summaryBelow="1" summaryRight="1"/>
    <pageSetUpPr/>
  </sheetPr>
  <dimension ref="A2:U132"/>
  <sheetViews>
    <sheetView topLeftCell="A19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 xml:space="preserve">  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>
        <v>29</v>
      </c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VIDAL, NOEMI CRISTINA 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CHINDAMO, FABIAN ALBERTO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AV. BELGRANO  6002 - 3 P-DPTO " C-7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38400</v>
      </c>
      <c r="F22" s="521" t="n"/>
      <c r="G22" s="245" t="inlineStr">
        <is>
          <t>EDESUR:  02/12/22 - $ 10,52.- P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inlineStr">
        <is>
          <t>C/EXP.</t>
        </is>
      </c>
      <c r="D23" s="521" t="n"/>
      <c r="E23" s="522" t="inlineStr">
        <is>
          <t>,</t>
        </is>
      </c>
      <c r="F23" s="521" t="n"/>
      <c r="G23" s="245" t="inlineStr">
        <is>
          <t>METROGAS :  02/12/22 - $ 806,02.-P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inlineStr">
        <is>
          <t>C/EXP.</t>
        </is>
      </c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6000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  <c r="P29" s="18" t="inlineStr">
        <is>
          <t>  </t>
        </is>
      </c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inlineStr">
        <is>
          <t>CUARENTA Y CUATRO MIL CUATROCIENTOS</t>
        </is>
      </c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 t="inlineStr">
        <is>
          <t>AV. BELGRANO  4017  2º  5º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>
        <f>H13</f>
        <v/>
      </c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VIDAL, NOEMI CRISTINA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 t="inlineStr">
        <is>
          <t>CHINDAMO, FABIAN ALBERTO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 t="inlineStr">
        <is>
          <t>Av. BELGRANO 6002   3° P-  DPTO " C-7 "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245">
        <f>G22</f>
        <v/>
      </c>
      <c r="H58" s="520" t="n"/>
      <c r="I58" s="521" t="n"/>
      <c r="J58" s="533">
        <f>J22</f>
        <v/>
      </c>
      <c r="K58" s="521" t="n"/>
      <c r="N58" s="18" t="inlineStr">
        <is>
          <t>-</t>
        </is>
      </c>
      <c r="U58" s="18" t="n">
        <v>0</v>
      </c>
    </row>
    <row r="59">
      <c r="B59" s="13" t="inlineStr">
        <is>
          <t>TSG :</t>
        </is>
      </c>
      <c r="C59" s="535" t="inlineStr">
        <is>
          <t>C/EXP.</t>
        </is>
      </c>
      <c r="D59" s="521" t="n"/>
      <c r="E59" s="533">
        <f>E23</f>
        <v/>
      </c>
      <c r="F59" s="521" t="n"/>
      <c r="G59" s="245">
        <f>G23</f>
        <v/>
      </c>
      <c r="H59" s="520" t="n"/>
      <c r="I59" s="521" t="n"/>
      <c r="J59" s="533" t="n"/>
      <c r="K59" s="521" t="n"/>
    </row>
    <row r="60">
      <c r="B60" s="13" t="inlineStr">
        <is>
          <t>AySA:</t>
        </is>
      </c>
      <c r="C60" s="535" t="inlineStr">
        <is>
          <t>C/EXP.</t>
        </is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 t="inlineStr">
        <is>
          <t>NO</t>
        </is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 t="n"/>
      <c r="D62" s="521" t="n"/>
      <c r="E62" s="533" t="n">
        <v>6000</v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 t="n"/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 t="n"/>
      <c r="D64" s="521" t="n"/>
      <c r="E64" s="533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 t="n"/>
      <c r="D65" s="521" t="n"/>
      <c r="E65" s="533" t="n"/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>
        <f>C32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 t="inlineStr">
        <is>
          <t xml:space="preserve"> AV. BELGRANO 6002 3° P- DPTO." C-7 "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2304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3640</v>
      </c>
      <c r="G78" s="180" t="inlineStr">
        <is>
          <t>(  $ 3.640.-   ADMINISTRACION AV. BELGRANO 6002  1° - B " 2 " )</t>
        </is>
      </c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E76-E77-E78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>
        <f>H49</f>
        <v/>
      </c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 xml:space="preserve">VIDAL, NOEMI CRISTINA 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 t="n"/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Punitorios: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>
        <f>G78</f>
        <v/>
      </c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E122-E123-E124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  <row r="132">
      <c r="R132" s="18" t="inlineStr">
        <is>
          <t>Z</t>
        </is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4" zoomScale="75" zoomScaleNormal="90" workbookViewId="0">
      <selection activeCell="E27" sqref="E27:F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EMPRENDIMIENTOS. ROXANA PIOMBINO.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IACCINO, CINTIA NATALIA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BELGRANO 6363 -  1° " 3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364" t="inlineStr">
        <is>
          <t>Alquiler :</t>
        </is>
      </c>
      <c r="C22" s="290" t="inlineStr">
        <is>
          <t>Agosto</t>
        </is>
      </c>
      <c r="D22" s="521" t="n"/>
      <c r="E22" s="546" t="n">
        <v>550000</v>
      </c>
      <c r="F22" s="521" t="n"/>
      <c r="G22" s="289" t="inlineStr">
        <is>
          <t xml:space="preserve">METROGAS : </t>
        </is>
      </c>
      <c r="H22" s="520" t="n"/>
      <c r="I22" s="521" t="n"/>
      <c r="J22" s="557" t="n"/>
      <c r="K22" s="521" t="n"/>
    </row>
    <row r="23">
      <c r="B23" s="364" t="inlineStr">
        <is>
          <t>TSG :</t>
        </is>
      </c>
      <c r="C23" s="285" t="inlineStr">
        <is>
          <t>C/EXP.</t>
        </is>
      </c>
      <c r="D23" s="521" t="n"/>
      <c r="E23" s="546" t="n"/>
      <c r="F23" s="521" t="n"/>
      <c r="G23" s="289" t="n"/>
      <c r="H23" s="520" t="n"/>
      <c r="I23" s="521" t="n"/>
      <c r="J23" s="557" t="n"/>
      <c r="K23" s="521" t="n"/>
    </row>
    <row r="24">
      <c r="B24" s="364" t="inlineStr">
        <is>
          <t>AySA:</t>
        </is>
      </c>
      <c r="C24" s="285" t="inlineStr">
        <is>
          <t>C/EXP.</t>
        </is>
      </c>
      <c r="D24" s="521" t="n"/>
      <c r="E24" s="546" t="n"/>
      <c r="F24" s="521" t="n"/>
      <c r="G24" s="289" t="n"/>
      <c r="H24" s="520" t="n"/>
      <c r="I24" s="521" t="n"/>
      <c r="J24" s="546" t="n"/>
      <c r="K24" s="521" t="n"/>
    </row>
    <row r="25">
      <c r="B25" s="364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6" t="n"/>
      <c r="K25" s="521" t="n"/>
    </row>
    <row r="26">
      <c r="B26" s="364" t="inlineStr">
        <is>
          <t>Expensas:</t>
        </is>
      </c>
      <c r="C26" s="285" t="inlineStr">
        <is>
          <t>VTO:</t>
        </is>
      </c>
      <c r="D26" s="521" t="n"/>
      <c r="E26" s="546" t="n">
        <v>180000</v>
      </c>
      <c r="F26" s="521" t="n"/>
      <c r="G26" s="289" t="n"/>
      <c r="H26" s="520" t="n"/>
      <c r="I26" s="521" t="n"/>
      <c r="J26" s="546" t="n"/>
      <c r="K26" s="521" t="n"/>
    </row>
    <row r="27">
      <c r="B27" s="364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364" t="inlineStr">
        <is>
          <t>EDESUR</t>
        </is>
      </c>
      <c r="C28" s="285" t="inlineStr">
        <is>
          <t>C/EXP.</t>
        </is>
      </c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364" t="inlineStr">
        <is>
          <t>Punitorios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 t="inlineStr">
        <is>
          <t>CP. EMPRENDIMIENTOS</t>
        </is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169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 t="inlineStr">
        <is>
          <t xml:space="preserve"> AV. BELGRANO 6363- 1°  " 3 "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 t="n"/>
      <c r="K58" s="521" t="n"/>
    </row>
    <row r="59">
      <c r="B59" s="13" t="inlineStr">
        <is>
          <t>TSG :</t>
        </is>
      </c>
      <c r="C59" s="29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290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290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29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290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EDESUR</t>
        </is>
      </c>
      <c r="C64" s="290">
        <f>C28</f>
        <v/>
      </c>
      <c r="D64" s="521" t="n"/>
      <c r="E64" s="533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290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33000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  <c r="N94" s="18" t="inlineStr">
        <is>
          <t>  </t>
        </is>
      </c>
    </row>
    <row r="95">
      <c r="B95" s="4" t="n"/>
      <c r="F95" s="5" t="n"/>
      <c r="G95" s="4" t="n"/>
      <c r="H95" s="30" t="n"/>
      <c r="I95" s="30" t="n"/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n"/>
      <c r="D104" s="521" t="n"/>
      <c r="E104" s="533" t="n"/>
      <c r="F104" s="521" t="n"/>
      <c r="G104" s="534" t="inlineStr">
        <is>
          <t xml:space="preserve">METROGAS: </t>
        </is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 t="inlineStr">
        <is>
          <t xml:space="preserve">EDESUR VTO: </t>
        </is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 t="n"/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 t="n"/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  <c r="L129" s="18" t="inlineStr">
        <is>
          <t>pl l</t>
        </is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I116" sqref="I116:J11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 xml:space="preserve">    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E C H A</t>
        </is>
      </c>
      <c r="K11" s="6" t="n"/>
    </row>
    <row r="12" ht="9.75" customHeight="1">
      <c r="B12" s="4" t="n"/>
      <c r="C12" s="179" t="inlineStr">
        <is>
          <t>Av. BELGRANO 6363 - P.B. "0"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  EMPRENDIMIENTOS  S.A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ARAMAYO, MATIAS NICOLAS // BLANCO, NICOLE NAHIR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BELGRANO  6363   2°  " 7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364" t="inlineStr">
        <is>
          <t>Alquiler :</t>
        </is>
      </c>
      <c r="C22" s="322" t="inlineStr">
        <is>
          <t>Agosto</t>
        </is>
      </c>
      <c r="D22" s="521" t="n"/>
      <c r="E22" s="567" t="n">
        <v>480000</v>
      </c>
      <c r="F22" s="521" t="n"/>
      <c r="G22" s="289" t="inlineStr">
        <is>
          <t>METROGAS :</t>
        </is>
      </c>
      <c r="H22" s="520" t="n"/>
      <c r="I22" s="521" t="n"/>
      <c r="J22" s="557" t="n"/>
      <c r="K22" s="521" t="n"/>
    </row>
    <row r="23">
      <c r="B23" s="364" t="inlineStr">
        <is>
          <t>TSG :</t>
        </is>
      </c>
      <c r="C23" s="285" t="inlineStr">
        <is>
          <t>C/EXP.</t>
        </is>
      </c>
      <c r="D23" s="521" t="n"/>
      <c r="E23" s="546" t="n"/>
      <c r="F23" s="521" t="n"/>
      <c r="G23" s="289" t="inlineStr">
        <is>
          <t>EDESUR CON EXPENSAS.</t>
        </is>
      </c>
      <c r="H23" s="520" t="n"/>
      <c r="I23" s="521" t="n"/>
      <c r="J23" s="557" t="n"/>
      <c r="K23" s="521" t="n"/>
    </row>
    <row r="24">
      <c r="B24" s="364" t="inlineStr">
        <is>
          <t>AySA:</t>
        </is>
      </c>
      <c r="C24" s="285" t="inlineStr">
        <is>
          <t>C/EXP.</t>
        </is>
      </c>
      <c r="D24" s="521" t="n"/>
      <c r="E24" s="546" t="n"/>
      <c r="F24" s="521" t="n"/>
      <c r="G24" s="289" t="n"/>
      <c r="H24" s="520" t="n"/>
      <c r="I24" s="521" t="n"/>
      <c r="J24" s="557" t="n"/>
      <c r="K24" s="521" t="n"/>
    </row>
    <row r="25">
      <c r="B25" s="364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57" t="n"/>
      <c r="K25" s="521" t="n"/>
    </row>
    <row r="26">
      <c r="B26" s="364" t="inlineStr">
        <is>
          <t>Expensas:</t>
        </is>
      </c>
      <c r="C26" s="285" t="inlineStr">
        <is>
          <t>EXPENSAS</t>
        </is>
      </c>
      <c r="D26" s="521" t="n"/>
      <c r="E26" s="546" t="n">
        <v>180000</v>
      </c>
      <c r="F26" s="521" t="n"/>
      <c r="G26" s="289" t="n"/>
      <c r="H26" s="520" t="n"/>
      <c r="I26" s="521" t="n"/>
      <c r="J26" s="546" t="n"/>
      <c r="K26" s="521" t="n"/>
    </row>
    <row r="27">
      <c r="B27" s="364" t="inlineStr">
        <is>
          <t>Exp-extraordinaria</t>
        </is>
      </c>
      <c r="C27" s="322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364" t="inlineStr">
        <is>
          <t>COCHERA:</t>
        </is>
      </c>
      <c r="C28" s="322" t="n"/>
      <c r="D28" s="521" t="n"/>
      <c r="E28" s="546" t="n"/>
      <c r="F28" s="521" t="n"/>
      <c r="G28" s="289" t="n"/>
      <c r="H28" s="520" t="n"/>
      <c r="I28" s="521" t="n"/>
      <c r="J28" s="546" t="n"/>
      <c r="K28" s="521" t="n"/>
    </row>
    <row r="29">
      <c r="B29" s="364" t="inlineStr">
        <is>
          <t>Punitorios:</t>
        </is>
      </c>
      <c r="C29" s="285" t="n"/>
      <c r="D29" s="521" t="n"/>
      <c r="E29" s="567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inlineStr">
        <is>
          <t xml:space="preserve">    pesos :</t>
        </is>
      </c>
      <c r="C32" s="169" t="n"/>
      <c r="I32" s="274" t="n"/>
      <c r="K32" s="510" t="n"/>
    </row>
    <row r="33" ht="15.75" customHeight="1" thickBot="1">
      <c r="B33" s="11" t="inlineStr">
        <is>
          <t>ubicado en:</t>
        </is>
      </c>
      <c r="C33" s="209" t="n"/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68">
        <f>SUM(E22:F29)</f>
        <v/>
      </c>
      <c r="J34" s="524" t="n"/>
      <c r="K34" s="6" t="n"/>
      <c r="M34" s="31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Expensas:Extra.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>
        <f>B28</f>
        <v/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29000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n"/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$C$32</f>
        <v/>
      </c>
      <c r="I114" s="18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 t="n">
        <v>820000</v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7" zoomScale="75" zoomScaleNormal="90" workbookViewId="0">
      <selection activeCell="C59" sqref="C59:D5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 xml:space="preserve">   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  EMPRENDIMIENTOS ROXANA PIOMBINO.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GORO FABRICIO Y MALDONADO CAMILA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 BELGRANO  6363  2° " 8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533000</v>
      </c>
      <c r="F22" s="521" t="n"/>
      <c r="G22" s="289" t="inlineStr">
        <is>
          <t>METROGAS: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C/EXP.</t>
        </is>
      </c>
      <c r="D23" s="521" t="n"/>
      <c r="E23" s="546" t="n">
        <v>0</v>
      </c>
      <c r="F23" s="521" t="n"/>
      <c r="G23" s="534" t="inlineStr">
        <is>
          <t>EDESUR: C/EXP</t>
        </is>
      </c>
      <c r="H23" s="520" t="n"/>
      <c r="I23" s="521" t="n"/>
      <c r="J23" s="557" t="n"/>
      <c r="K23" s="521" t="n"/>
    </row>
    <row r="24">
      <c r="B24" s="13" t="inlineStr">
        <is>
          <t>AYSA</t>
        </is>
      </c>
      <c r="C24" s="285" t="inlineStr">
        <is>
          <t>C/EXP.</t>
        </is>
      </c>
      <c r="D24" s="521" t="n"/>
      <c r="E24" s="546" t="n"/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inlineStr">
        <is>
          <t>EXPENSAS</t>
        </is>
      </c>
      <c r="D26" s="521" t="n"/>
      <c r="E26" s="546" t="n">
        <v>180000</v>
      </c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  <c r="P27" s="18" t="inlineStr">
        <is>
          <t>  </t>
        </is>
      </c>
    </row>
    <row r="28">
      <c r="B28" s="13" t="inlineStr">
        <is>
          <t>Edesur</t>
        </is>
      </c>
      <c r="C28" s="285" t="inlineStr">
        <is>
          <t>C/EXP.</t>
        </is>
      </c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 t="inlineStr">
        <is>
          <t>AV. BELGRANO 6363 2° "8"  WILDE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 t="inlineStr">
        <is>
          <t>GORO FABRICIO Y MALDONADO CAMILA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290">
        <f>C23</f>
        <v/>
      </c>
      <c r="D59" s="521" t="n"/>
      <c r="E59" s="533">
        <f>E23</f>
        <v/>
      </c>
      <c r="F59" s="521" t="n"/>
      <c r="G59" s="534" t="inlineStr">
        <is>
          <t>EDESUR: C/EXP</t>
        </is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290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290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29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290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290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290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32000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  <c r="M96" s="18" t="n">
        <v>11</v>
      </c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 t="inlineStr">
        <is>
          <t>GORO FABRICIO Y MALDONADO CAMILA</t>
        </is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ABRIL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 t="n"/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 t="n">
        <v>9500</v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 t="n"/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B21" sqref="B21:K21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.140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 P  EMPRENDIMIENTOS S.A.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SOER, YOEL DAVIDA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BELGRANO  6363   3° " 12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480000</v>
      </c>
      <c r="F22" s="521" t="n"/>
      <c r="G22" s="289" t="inlineStr">
        <is>
          <t xml:space="preserve">METROGAS: </t>
        </is>
      </c>
      <c r="H22" s="520" t="n"/>
      <c r="I22" s="521" t="n"/>
      <c r="J22" s="547" t="n"/>
      <c r="K22" s="521" t="n"/>
    </row>
    <row r="23">
      <c r="B23" s="13" t="inlineStr">
        <is>
          <t>TSG:</t>
        </is>
      </c>
      <c r="C23" s="285" t="inlineStr">
        <is>
          <t>C/EXP.</t>
        </is>
      </c>
      <c r="D23" s="521" t="n"/>
      <c r="E23" s="546" t="n">
        <v>0</v>
      </c>
      <c r="F23" s="521" t="n"/>
      <c r="G23" s="289" t="inlineStr">
        <is>
          <t>EDESUR: C/EXP.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/>
      <c r="F24" s="521" t="n"/>
      <c r="G24" s="289" t="n"/>
      <c r="H24" s="520" t="n"/>
      <c r="I24" s="521" t="n"/>
      <c r="J24" s="569" t="n"/>
      <c r="K24" s="570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71" t="n"/>
      <c r="K25" s="570" t="n"/>
    </row>
    <row r="26">
      <c r="B26" s="13" t="inlineStr">
        <is>
          <t>Expensas:</t>
        </is>
      </c>
      <c r="C26" s="285" t="inlineStr">
        <is>
          <t>EXPENSAS</t>
        </is>
      </c>
      <c r="D26" s="521" t="n"/>
      <c r="E26" s="546" t="n">
        <v>180000</v>
      </c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>Expensas: Extra: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/>
      <c r="K28" s="521" t="n"/>
      <c r="O28" s="5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87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88">
        <f>C17</f>
        <v/>
      </c>
      <c r="K53" s="510" t="n"/>
    </row>
    <row r="54" ht="15" customHeight="1">
      <c r="B54" s="12" t="inlineStr">
        <is>
          <t>Localidad:</t>
        </is>
      </c>
      <c r="C54" s="293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87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88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46">
        <f>$E$22</f>
        <v/>
      </c>
      <c r="F58" s="521" t="n"/>
      <c r="G58" s="289">
        <f>G22</f>
        <v/>
      </c>
      <c r="H58" s="520" t="n"/>
      <c r="I58" s="521" t="n"/>
      <c r="J58" s="557" t="n"/>
      <c r="K58" s="521" t="n"/>
    </row>
    <row r="59">
      <c r="B59" s="13" t="inlineStr">
        <is>
          <t>TSG :</t>
        </is>
      </c>
      <c r="C59" s="290">
        <f>C23</f>
        <v/>
      </c>
      <c r="D59" s="521" t="n"/>
      <c r="E59" s="546">
        <f>E23</f>
        <v/>
      </c>
      <c r="F59" s="521" t="n"/>
      <c r="G59" s="289">
        <f>G23</f>
        <v/>
      </c>
      <c r="H59" s="520" t="n"/>
      <c r="I59" s="521" t="n"/>
      <c r="J59" s="557" t="n"/>
      <c r="K59" s="521" t="n"/>
    </row>
    <row r="60">
      <c r="B60" s="13" t="inlineStr">
        <is>
          <t>AYSA:</t>
        </is>
      </c>
      <c r="C60" s="290">
        <f>C24</f>
        <v/>
      </c>
      <c r="D60" s="521" t="n"/>
      <c r="E60" s="546">
        <f>E24</f>
        <v/>
      </c>
      <c r="F60" s="521" t="n"/>
      <c r="G60" s="289">
        <f>G24</f>
        <v/>
      </c>
      <c r="H60" s="520" t="n"/>
      <c r="I60" s="521" t="n"/>
      <c r="J60" s="571" t="n"/>
      <c r="K60" s="572" t="n"/>
    </row>
    <row r="61">
      <c r="B61" s="13" t="inlineStr">
        <is>
          <t>ARBA:</t>
        </is>
      </c>
      <c r="C61" s="290">
        <f>C25</f>
        <v/>
      </c>
      <c r="D61" s="521" t="n"/>
      <c r="E61" s="546">
        <f>E25</f>
        <v/>
      </c>
      <c r="F61" s="521" t="n"/>
      <c r="G61" s="289">
        <f>G25</f>
        <v/>
      </c>
      <c r="H61" s="520" t="n"/>
      <c r="I61" s="521" t="n"/>
      <c r="J61" s="546" t="n"/>
      <c r="K61" s="521" t="n"/>
    </row>
    <row r="62">
      <c r="B62" s="13" t="inlineStr">
        <is>
          <t>Expensas:</t>
        </is>
      </c>
      <c r="C62" s="290">
        <f>C26</f>
        <v/>
      </c>
      <c r="D62" s="521" t="n"/>
      <c r="E62" s="546">
        <f>E26</f>
        <v/>
      </c>
      <c r="F62" s="521" t="n"/>
      <c r="G62" s="289">
        <f>G26</f>
        <v/>
      </c>
      <c r="H62" s="520" t="n"/>
      <c r="I62" s="521" t="n"/>
      <c r="J62" s="546">
        <f>J26</f>
        <v/>
      </c>
      <c r="K62" s="521" t="n"/>
    </row>
    <row r="63">
      <c r="B63" s="13" t="inlineStr">
        <is>
          <t>Exp. ExtOrd.:</t>
        </is>
      </c>
      <c r="C63" s="290">
        <f>C27</f>
        <v/>
      </c>
      <c r="D63" s="521" t="n"/>
      <c r="E63" s="546">
        <f>E27</f>
        <v/>
      </c>
      <c r="F63" s="521" t="n"/>
      <c r="G63" s="289">
        <f>G27</f>
        <v/>
      </c>
      <c r="H63" s="520" t="n"/>
      <c r="I63" s="521" t="n"/>
      <c r="J63" s="546">
        <f>J27</f>
        <v/>
      </c>
      <c r="K63" s="521" t="n"/>
    </row>
    <row r="64">
      <c r="B64" s="13" t="inlineStr">
        <is>
          <t>Cochera:</t>
        </is>
      </c>
      <c r="C64" s="290">
        <f>C28</f>
        <v/>
      </c>
      <c r="D64" s="521" t="n"/>
      <c r="E64" s="546">
        <f>E28</f>
        <v/>
      </c>
      <c r="F64" s="521" t="n"/>
      <c r="G64" s="289">
        <f>G28</f>
        <v/>
      </c>
      <c r="H64" s="520" t="n"/>
      <c r="I64" s="521" t="n"/>
      <c r="J64" s="546">
        <f>J28</f>
        <v/>
      </c>
      <c r="K64" s="521" t="n"/>
    </row>
    <row r="65">
      <c r="B65" s="13" t="inlineStr">
        <is>
          <t>Punitorios</t>
        </is>
      </c>
      <c r="C65" s="290">
        <f>C29</f>
        <v/>
      </c>
      <c r="D65" s="521" t="n"/>
      <c r="E65" s="546">
        <f>E29</f>
        <v/>
      </c>
      <c r="F65" s="521" t="n"/>
      <c r="G65" s="289">
        <f>G29</f>
        <v/>
      </c>
      <c r="H65" s="520" t="n"/>
      <c r="I65" s="521" t="n"/>
      <c r="J65" s="546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29000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>
        <f>H49</f>
        <v/>
      </c>
      <c r="I95" s="30" t="n">
        <v>5</v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 t="inlineStr">
        <is>
          <t>SEPTIEMBRE</t>
        </is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SEGURO</t>
        </is>
      </c>
      <c r="C106" s="246">
        <f>C60</f>
        <v/>
      </c>
      <c r="D106" s="521" t="n"/>
      <c r="E106" s="522" t="n"/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inlineStr">
        <is>
          <t>NUEVEMIL DOSCIENTOS  CUARENTA.</t>
        </is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 t="n">
        <v>19500</v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>
        <v>93800</v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4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I114:K114"/>
    <mergeCell ref="E79:F79"/>
    <mergeCell ref="E64:F64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1.xml><?xml version="1.0" encoding="utf-8"?>
<worksheet xmlns="http://schemas.openxmlformats.org/spreadsheetml/2006/main">
  <sheetPr>
    <tabColor indexed="13"/>
    <outlinePr summaryBelow="1" summaryRight="1"/>
    <pageSetUpPr/>
  </sheetPr>
  <dimension ref="A2:BDG129"/>
  <sheetViews>
    <sheetView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   S.A.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ESCOBAR, VICTORIA HELENA // MAYOL NICOLAS LAUTARO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 BELGRANO  6363   4°  " 16 "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490000</v>
      </c>
      <c r="F22" s="521" t="n"/>
      <c r="G22" s="289" t="inlineStr">
        <is>
          <t>METROGAS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C/EXP.</t>
        </is>
      </c>
      <c r="D23" s="521" t="n"/>
      <c r="E23" s="546" t="n">
        <v>0</v>
      </c>
      <c r="F23" s="521" t="n"/>
      <c r="G23" s="289" t="inlineStr">
        <is>
          <t>EDESUR: C/EXP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285" t="inlineStr">
        <is>
          <t>EXPENSAS</t>
        </is>
      </c>
      <c r="D26" s="521" t="n"/>
      <c r="E26" s="546" t="n">
        <v>180000</v>
      </c>
      <c r="F26" s="521" t="n"/>
      <c r="G26" s="285" t="n"/>
      <c r="H26" s="520" t="n"/>
      <c r="I26" s="521" t="n"/>
      <c r="J26" s="557" t="n">
        <v>0</v>
      </c>
      <c r="K26" s="521" t="n"/>
    </row>
    <row r="27">
      <c r="B27" s="13" t="inlineStr">
        <is>
          <t>SEGURO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inlineStr">
        <is>
          <t>COCHERA DESCUBIERTA N°2</t>
        </is>
      </c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n"/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  <c r="N31" s="18" t="inlineStr">
        <is>
          <t>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 t="inlineStr">
        <is>
          <t>AV  BELGRANO  6363    4°  " 16 "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 t="inlineStr">
        <is>
          <t> </t>
        </is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 t="n"/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3" t="n"/>
      <c r="H62" s="520" t="n"/>
      <c r="I62" s="521" t="n"/>
      <c r="J62" s="533">
        <f>J26</f>
        <v/>
      </c>
      <c r="K62" s="521" t="n"/>
      <c r="BDG62" s="18">
        <f>+'00000(11)'!H1311</f>
        <v/>
      </c>
    </row>
    <row r="63">
      <c r="B63" s="13" t="inlineStr">
        <is>
          <t>SEGURO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n"/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30000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Malnero -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Gestiones Inmobiliarias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Av. BELGRANO 6363 - P.B. "0"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>
        <v>10</v>
      </c>
      <c r="I95" s="30" t="n">
        <v>8</v>
      </c>
      <c r="J95" s="30" t="n">
        <v>2020</v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jhmalnero@gmail.com                  malnero.uzquiza@gmail.com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 t="inlineStr">
        <is>
          <t xml:space="preserve">AV. BELGRANO  6363  1º  PISO  DPTO  " 3 " </t>
        </is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AGOSTO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 t="inlineStr">
        <is>
          <t xml:space="preserve">METROGAS : </t>
        </is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 t="n"/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SEGURO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 t="n">
        <v>15850</v>
      </c>
      <c r="G122" s="180" t="n"/>
      <c r="K122" s="510" t="n"/>
    </row>
    <row r="123">
      <c r="B123" s="165" t="inlineStr">
        <is>
          <t xml:space="preserve">GASTOS DE ADMINISTRACION </t>
        </is>
      </c>
      <c r="E123" s="544" t="n">
        <v>663</v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1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kupropiedades@gimail.com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  EMPRENDIMIENTOS  S.A    ROXANA PIOMBINO.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n"/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CORALES,  MARÍA DEL ROCÍO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/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 BELGRANO  6363  5°  " 17 "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613000</v>
      </c>
      <c r="F22" s="521" t="n"/>
      <c r="G22" s="289" t="inlineStr">
        <is>
          <t xml:space="preserve"> METROGAS : </t>
        </is>
      </c>
      <c r="H22" s="520" t="n"/>
      <c r="I22" s="521" t="n"/>
      <c r="J22" s="557" t="n"/>
      <c r="K22" s="521" t="n"/>
    </row>
    <row r="23">
      <c r="B23" s="13" t="inlineStr">
        <is>
          <t>TSG:</t>
        </is>
      </c>
      <c r="C23" s="285" t="inlineStr">
        <is>
          <t>C/EXP.</t>
        </is>
      </c>
      <c r="D23" s="521" t="n"/>
      <c r="E23" s="546" t="n">
        <v>0</v>
      </c>
      <c r="F23" s="521" t="n"/>
      <c r="G23" s="289" t="inlineStr">
        <is>
          <t>EDESUR: C/EXP.</t>
        </is>
      </c>
      <c r="H23" s="520" t="n"/>
      <c r="I23" s="521" t="n"/>
      <c r="J23" s="557" t="n"/>
      <c r="K23" s="521" t="n"/>
    </row>
    <row r="24">
      <c r="B24" s="13" t="inlineStr">
        <is>
          <t>AYSA</t>
        </is>
      </c>
      <c r="C24" s="285" t="inlineStr">
        <is>
          <t>C/EXP.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SEGURO</t>
        </is>
      </c>
      <c r="C25" s="285" t="n"/>
      <c r="D25" s="521" t="n"/>
      <c r="E25" s="546" t="n"/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inlineStr">
        <is>
          <t>EXPENSAS</t>
        </is>
      </c>
      <c r="D26" s="521" t="n"/>
      <c r="E26" s="546" t="n">
        <v>180000</v>
      </c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Ex.Extraordinaria:</t>
        </is>
      </c>
      <c r="C27" s="285" t="inlineStr">
        <is>
          <t>Diferencia de mes anterior</t>
        </is>
      </c>
      <c r="D27" s="521" t="n"/>
      <c r="E27" s="546" t="n">
        <v>-3000</v>
      </c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CP. EMPRENDIMIENTOS   S.A.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2">
        <f>C20</f>
        <v/>
      </c>
      <c r="D56" s="514" t="n"/>
      <c r="E56" s="514" t="n"/>
      <c r="F56" s="514" t="n"/>
      <c r="G56" s="514" t="n"/>
      <c r="H56" s="514" t="n"/>
      <c r="I56" s="514" t="n"/>
      <c r="J56" s="514" t="n"/>
      <c r="K56" s="508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7">
        <f>J22</f>
        <v/>
      </c>
      <c r="K58" s="521" t="n"/>
    </row>
    <row r="59">
      <c r="B59" s="13" t="inlineStr">
        <is>
          <t>TSG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7">
        <f>J23</f>
        <v/>
      </c>
      <c r="K59" s="521" t="n"/>
    </row>
    <row r="60">
      <c r="B60" s="13" t="inlineStr">
        <is>
          <t>AYSA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7" t="n"/>
      <c r="K60" s="521" t="n"/>
    </row>
    <row r="61">
      <c r="B61" s="13">
        <f>B25</f>
        <v/>
      </c>
      <c r="C61" s="535" t="inlineStr">
        <is>
          <t>NO</t>
        </is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Extraordinaria</t>
        </is>
      </c>
      <c r="C63" s="535" t="n"/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 t="n"/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37000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Malnero -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Gestiones Inmobiliarias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Av. BELGRANO 6363 - P.B. "0"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>
        <f>H49</f>
        <v/>
      </c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jhmalnero@gmail.com                  malnero.uzquiza@gmail.com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>CP. EMPRENDIMIENTOS  S.A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>
        <f>B59</f>
        <v/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>
        <f>B60</f>
        <v/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>
        <f>B61</f>
        <v/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>
        <f>B62</f>
        <v/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>
        <f>B63</f>
        <v/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inlineStr">
        <is>
          <t xml:space="preserve"> DIEZ  MIL  DOSCIENTOS  CUARENTA</t>
        </is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(E76-E77)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1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27" sqref="E27:F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4"/>
    <col width="11.42578125" customWidth="1" style="18" min="5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EMPRENDIMIENTOS.S.A 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JULVEZ DANA ABRIL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AV. BELGRANO  6363  5°  " 19 " WILDE </t>
        </is>
      </c>
      <c r="K20" s="510" t="n"/>
      <c r="M20" s="518" t="n"/>
      <c r="P20" s="238">
        <f>(M19*R17/100)</f>
        <v/>
      </c>
    </row>
    <row r="21" ht="15.75" customHeight="1">
      <c r="B21" s="519" t="n"/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500000</v>
      </c>
      <c r="F22" s="521" t="n"/>
      <c r="G22" s="289" t="inlineStr">
        <is>
          <t>METROGAS :</t>
        </is>
      </c>
      <c r="H22" s="520" t="n"/>
      <c r="I22" s="521" t="n"/>
      <c r="J22" s="546" t="n"/>
      <c r="K22" s="521" t="n"/>
    </row>
    <row r="23">
      <c r="B23" s="13" t="inlineStr">
        <is>
          <t>TSG :</t>
        </is>
      </c>
      <c r="C23" s="285" t="inlineStr">
        <is>
          <t>C/EXP.</t>
        </is>
      </c>
      <c r="D23" s="521" t="n"/>
      <c r="E23" s="546" t="n">
        <v>0</v>
      </c>
      <c r="F23" s="521" t="n"/>
      <c r="G23" s="289" t="n"/>
      <c r="H23" s="520" t="n"/>
      <c r="I23" s="521" t="n"/>
      <c r="J23" s="546" t="n"/>
      <c r="K23" s="521" t="n"/>
    </row>
    <row r="24">
      <c r="B24" s="13" t="inlineStr">
        <is>
          <t>AYSA</t>
        </is>
      </c>
      <c r="C24" s="285" t="inlineStr">
        <is>
          <t>C/EXP.</t>
        </is>
      </c>
      <c r="D24" s="521" t="n"/>
      <c r="E24" s="546" t="n">
        <v>0</v>
      </c>
      <c r="F24" s="521" t="n"/>
      <c r="G24" s="289" t="n"/>
      <c r="H24" s="520" t="n"/>
      <c r="I24" s="521" t="n"/>
      <c r="J24" s="546" t="n"/>
      <c r="K24" s="521" t="n"/>
    </row>
    <row r="25">
      <c r="B25" s="13" t="inlineStr">
        <is>
          <t>EDESUR</t>
        </is>
      </c>
      <c r="C25" s="285" t="inlineStr">
        <is>
          <t>C/EXP.</t>
        </is>
      </c>
      <c r="D25" s="521" t="n"/>
      <c r="E25" s="546" t="n"/>
      <c r="F25" s="521" t="n"/>
      <c r="G25" s="558" t="n"/>
      <c r="H25" s="520" t="n"/>
      <c r="I25" s="521" t="n"/>
      <c r="J25" s="546" t="n"/>
      <c r="K25" s="521" t="n"/>
    </row>
    <row r="26">
      <c r="B26" s="13" t="inlineStr">
        <is>
          <t>ARBA:</t>
        </is>
      </c>
      <c r="C26" s="285" t="inlineStr">
        <is>
          <t>NO</t>
        </is>
      </c>
      <c r="D26" s="521" t="n"/>
      <c r="E26" s="546" t="n">
        <v>0</v>
      </c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>Expensas:</t>
        </is>
      </c>
      <c r="C27" s="285" t="inlineStr">
        <is>
          <t>EXPENSAS</t>
        </is>
      </c>
      <c r="D27" s="521" t="n"/>
      <c r="E27" s="546" t="n">
        <v>180000</v>
      </c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Exp. ExtOrd.: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Cochera: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13" t="inlineStr">
        <is>
          <t>Punitorios:</t>
        </is>
      </c>
      <c r="C30" s="285" t="n"/>
      <c r="D30" s="521" t="n"/>
      <c r="E30" s="546">
        <f>(P20)</f>
        <v/>
      </c>
      <c r="F30" s="521" t="n"/>
      <c r="G30" s="289" t="n"/>
      <c r="H30" s="520" t="n"/>
      <c r="I30" s="521" t="n"/>
      <c r="J30" s="546" t="n">
        <v>0</v>
      </c>
      <c r="K30" s="521" t="n"/>
    </row>
    <row r="31">
      <c r="B31" s="4" t="n"/>
      <c r="C31" s="5" t="n"/>
      <c r="D31" s="5" t="n"/>
      <c r="E31" s="5" t="n"/>
      <c r="F31" s="5" t="n"/>
      <c r="G31" s="7" t="n"/>
      <c r="H31" s="5" t="n"/>
      <c r="I31" s="5" t="n"/>
      <c r="J31" s="5" t="n"/>
      <c r="K31" s="6" t="n"/>
    </row>
    <row r="32">
      <c r="B32" s="177" t="inlineStr">
        <is>
          <t>Recibi por cuenta y orden del Señor/a:</t>
        </is>
      </c>
      <c r="C32" s="514" t="n"/>
      <c r="D32" s="514" t="n"/>
      <c r="E32" s="286">
        <f>$C$16</f>
        <v/>
      </c>
      <c r="F32" s="514" t="n"/>
      <c r="G32" s="514" t="n"/>
      <c r="H32" s="514" t="n"/>
      <c r="I32" s="514" t="n"/>
      <c r="J32" s="514" t="n"/>
      <c r="K32" s="86" t="inlineStr">
        <is>
          <t xml:space="preserve">la suma de </t>
        </is>
      </c>
    </row>
    <row r="33">
      <c r="B33" s="11" t="inlineStr">
        <is>
          <t xml:space="preserve">    pesos :</t>
        </is>
      </c>
      <c r="C33" s="260" t="n"/>
      <c r="I33" s="274" t="inlineStr">
        <is>
          <t>en concepto de alquiler del inmueble</t>
        </is>
      </c>
      <c r="K33" s="510" t="n"/>
    </row>
    <row r="34" ht="15.75" customHeight="1" thickBot="1">
      <c r="B34" s="11" t="inlineStr">
        <is>
          <t>ubicado en:</t>
        </is>
      </c>
      <c r="C34" s="209">
        <f>$C$20</f>
        <v/>
      </c>
      <c r="K34" s="510" t="n"/>
    </row>
    <row r="35" ht="15" customHeight="1">
      <c r="B35" s="17" t="n"/>
      <c r="C35" s="5" t="n"/>
      <c r="D35" s="5" t="n"/>
      <c r="E35" s="5" t="n"/>
      <c r="F35" s="5" t="n"/>
      <c r="G35" s="5" t="n"/>
      <c r="H35" s="5" t="n"/>
      <c r="I35" s="536">
        <f>SUM(E22:F30)</f>
        <v/>
      </c>
      <c r="J35" s="524" t="n"/>
      <c r="K35" s="6" t="n"/>
    </row>
    <row r="36" ht="15" customHeight="1" thickBot="1">
      <c r="B36" s="224" t="n"/>
      <c r="C36" s="8" t="n"/>
      <c r="D36" s="8" t="n"/>
      <c r="E36" s="8" t="n"/>
      <c r="F36" s="8" t="n"/>
      <c r="G36" s="8" t="n"/>
      <c r="H36" s="8" t="n"/>
      <c r="I36" s="525" t="n"/>
      <c r="J36" s="526" t="n"/>
      <c r="K36" s="9" t="n"/>
    </row>
    <row r="37" ht="15" customHeight="1">
      <c r="B37" s="573" t="inlineStr">
        <is>
          <t>OBSERVACIONES:</t>
        </is>
      </c>
      <c r="C37" s="520" t="n"/>
      <c r="D37" s="521" t="n"/>
      <c r="E37" s="550" t="inlineStr">
        <is>
          <t>EL PAGO DE ALQUILERES DEBE REALIZARSE DE LUNES A VIERNES DE 10HS. A 12.30HS.</t>
        </is>
      </c>
      <c r="K37" s="510" t="n"/>
    </row>
    <row r="38" ht="15" customHeight="1">
      <c r="B38" s="550" t="inlineStr">
        <is>
          <t xml:space="preserve">Y DE 15.30 HS. A 18.30 HS HASTA EL DIA 10 DE CADA MES. CASO CONTRARIO, SE COBRARÁ UN INTERÉS PUNITORIO DIARIO, </t>
        </is>
      </c>
      <c r="K38" s="510" t="n"/>
    </row>
    <row r="39" ht="15" customHeight="1">
      <c r="B39" s="550" t="inlineStr">
        <is>
          <t>EQUIVALENTE DEL MEDIO POR CIENTO DIARIO (0,5%) QUE SE CALCULARÁ HASTA EL MOMENTO DE LA CANCELACIÓN TOTAL,</t>
        </is>
      </c>
      <c r="K39" s="510" t="n"/>
    </row>
    <row r="40" ht="15" customHeight="1">
      <c r="B40" s="574" t="inlineStr">
        <is>
          <t>DESDE EL PRIMER DÍA DEL MES IMPAGO.</t>
        </is>
      </c>
      <c r="C40" s="515" t="n"/>
      <c r="D40" s="515" t="n"/>
      <c r="E40" s="515" t="n"/>
      <c r="F40" s="515" t="n"/>
      <c r="G40" s="515" t="n"/>
      <c r="H40" s="515" t="n"/>
      <c r="I40" s="515" t="n"/>
      <c r="J40" s="515" t="n"/>
      <c r="K40" s="513" t="n"/>
    </row>
    <row r="41" ht="7.5" customFormat="1" customHeight="1" s="23">
      <c r="B41" s="531" t="inlineStr">
        <is>
          <t>----------------------------------------------------------------------------------------------------------------------------------------------------------------</t>
        </is>
      </c>
      <c r="C41" s="520" t="n"/>
      <c r="D41" s="520" t="n"/>
      <c r="E41" s="520" t="n"/>
      <c r="F41" s="520" t="n"/>
      <c r="G41" s="520" t="n"/>
      <c r="H41" s="520" t="n"/>
      <c r="I41" s="520" t="n"/>
      <c r="J41" s="520" t="n"/>
      <c r="K41" s="521" t="n"/>
    </row>
    <row r="42" ht="15" customHeight="1">
      <c r="A42" s="19" t="n"/>
      <c r="B42" s="1" t="n"/>
      <c r="C42" s="2" t="n"/>
      <c r="D42" s="2" t="n"/>
      <c r="E42" s="2" t="n"/>
      <c r="F42" s="212" t="inlineStr">
        <is>
          <t>x</t>
        </is>
      </c>
      <c r="G42" s="514" t="n"/>
      <c r="H42" s="2" t="n"/>
      <c r="I42" s="2" t="n"/>
      <c r="J42" s="2" t="n"/>
      <c r="K42" s="3" t="n"/>
    </row>
    <row r="43" ht="15" customHeight="1">
      <c r="B43" s="4" t="n"/>
      <c r="C43" s="5" t="n"/>
      <c r="D43" s="5" t="n"/>
      <c r="E43" s="5" t="n"/>
      <c r="H43" s="210" t="inlineStr">
        <is>
          <t>RECIBO  DE  ALQUILER</t>
        </is>
      </c>
      <c r="K43" s="510" t="n"/>
    </row>
    <row r="44" ht="15.75" customHeight="1">
      <c r="B44" s="4" t="n"/>
      <c r="C44" s="211" t="inlineStr">
        <is>
          <t xml:space="preserve"> Uzquiza</t>
        </is>
      </c>
      <c r="H44" s="5" t="n"/>
      <c r="I44" s="5" t="n"/>
      <c r="J44" s="5" t="n"/>
      <c r="K44" s="6" t="n"/>
    </row>
    <row r="45" ht="15" customHeight="1">
      <c r="B45" s="4" t="n"/>
      <c r="C45" s="267" t="inlineStr">
        <is>
          <t xml:space="preserve">                                     Administraciones</t>
        </is>
      </c>
      <c r="H45" s="5" t="n"/>
      <c r="I45" s="21" t="inlineStr">
        <is>
          <t xml:space="preserve">N° 0001  -  </t>
        </is>
      </c>
      <c r="J45" s="22">
        <f>$J$8</f>
        <v/>
      </c>
      <c r="K45" s="6" t="n"/>
    </row>
    <row r="46" ht="11.25" customHeight="1">
      <c r="B46" s="4" t="n"/>
      <c r="C46" s="179" t="n"/>
      <c r="F46" s="164" t="inlineStr">
        <is>
          <t>DOCUMENTO</t>
        </is>
      </c>
      <c r="H46" s="5" t="n"/>
      <c r="I46" s="5" t="n"/>
      <c r="J46" s="5" t="n"/>
      <c r="K46" s="6" t="n"/>
    </row>
    <row r="47" ht="11.25" customHeight="1">
      <c r="B47" s="4" t="n"/>
      <c r="C47" s="201" t="inlineStr">
        <is>
          <t xml:space="preserve">         3533-7732/153660-2223</t>
        </is>
      </c>
      <c r="F47" s="164" t="inlineStr">
        <is>
          <t>NO VALIDO</t>
        </is>
      </c>
      <c r="H47" s="5" t="n"/>
      <c r="I47" s="5" t="n"/>
      <c r="J47" s="5" t="n"/>
      <c r="K47" s="6" t="n"/>
    </row>
    <row r="48" ht="11.25" customHeight="1">
      <c r="B48" s="4" t="n"/>
      <c r="F48" s="164" t="inlineStr">
        <is>
          <t>COMO</t>
        </is>
      </c>
      <c r="H48" s="363" t="inlineStr">
        <is>
          <t>F  E  C  H  A</t>
        </is>
      </c>
      <c r="K48" s="6" t="n"/>
    </row>
    <row r="49">
      <c r="B49" s="4" t="n"/>
      <c r="C49" s="179" t="inlineStr">
        <is>
          <t>M.Corvalan 452</t>
        </is>
      </c>
      <c r="F49" s="164" t="inlineStr">
        <is>
          <t>FACTURA</t>
        </is>
      </c>
      <c r="H49" s="515" t="n"/>
      <c r="I49" s="515" t="n"/>
      <c r="J49" s="515" t="n"/>
      <c r="K49" s="6" t="n"/>
    </row>
    <row r="50" ht="15" customHeight="1">
      <c r="B50" s="4" t="n"/>
      <c r="F50" s="5" t="n"/>
      <c r="G50" s="4" t="n"/>
      <c r="H50" s="30" t="n"/>
      <c r="I50" s="30">
        <f>I13</f>
        <v/>
      </c>
      <c r="J50" s="30">
        <f>J13</f>
        <v/>
      </c>
      <c r="K50" s="6" t="n"/>
    </row>
    <row r="51" ht="26.25" customHeight="1">
      <c r="B51" s="4" t="n"/>
      <c r="C51" s="179" t="inlineStr">
        <is>
          <t>(1875) Wilde - Avellaneda</t>
        </is>
      </c>
      <c r="F51" s="5" t="n"/>
      <c r="G51" s="4" t="n"/>
      <c r="H51" s="170" t="inlineStr">
        <is>
          <t>DUPLICADO</t>
        </is>
      </c>
      <c r="I51" s="514" t="n"/>
      <c r="J51" s="514" t="n"/>
      <c r="K51" s="6" t="n"/>
    </row>
    <row r="52" ht="15.75" customHeight="1">
      <c r="B52" s="516" t="inlineStr">
        <is>
          <t>kupropiedades@gmail.com</t>
        </is>
      </c>
      <c r="C52" s="515" t="n"/>
      <c r="D52" s="515" t="n"/>
      <c r="E52" s="515" t="n"/>
      <c r="F52" s="513" t="n"/>
      <c r="G52" s="7" t="n"/>
      <c r="H52" s="172" t="inlineStr">
        <is>
          <t>PARA LA INMOBILIARIA</t>
        </is>
      </c>
      <c r="I52" s="515" t="n"/>
      <c r="J52" s="515" t="n"/>
      <c r="K52" s="9" t="n"/>
    </row>
    <row r="53" ht="15" customHeight="1">
      <c r="B53" s="10" t="inlineStr">
        <is>
          <t>Locador/a:</t>
        </is>
      </c>
      <c r="C53" s="202">
        <f>C16</f>
        <v/>
      </c>
      <c r="D53" s="514" t="n"/>
      <c r="E53" s="514" t="n"/>
      <c r="F53" s="514" t="n"/>
      <c r="G53" s="514" t="n"/>
      <c r="H53" s="514" t="n"/>
      <c r="I53" s="514" t="n"/>
      <c r="J53" s="514" t="n"/>
      <c r="K53" s="508" t="n"/>
    </row>
    <row r="54">
      <c r="B54" s="11" t="inlineStr">
        <is>
          <t>Domicilio:</t>
        </is>
      </c>
      <c r="C54" s="209">
        <f>C17</f>
        <v/>
      </c>
      <c r="K54" s="510" t="n"/>
    </row>
    <row r="55" ht="15" customHeight="1">
      <c r="B55" s="12" t="inlineStr">
        <is>
          <t>Localidad:</t>
        </is>
      </c>
      <c r="C55" s="161">
        <f>C18</f>
        <v/>
      </c>
      <c r="D55" s="515" t="n"/>
      <c r="E55" s="515" t="n"/>
      <c r="F55" s="515" t="n"/>
      <c r="G55" s="515" t="n"/>
      <c r="H55" s="515" t="n"/>
      <c r="I55" s="515" t="n"/>
      <c r="J55" s="515" t="n"/>
      <c r="K55" s="513" t="n"/>
    </row>
    <row r="56" ht="15" customHeight="1">
      <c r="B56" s="10" t="inlineStr">
        <is>
          <t>Locatario/a:</t>
        </is>
      </c>
      <c r="C56" s="202">
        <f>C19</f>
        <v/>
      </c>
      <c r="D56" s="514" t="n"/>
      <c r="E56" s="514" t="n"/>
      <c r="F56" s="514" t="n"/>
      <c r="G56" s="514" t="n"/>
      <c r="H56" s="514" t="n"/>
      <c r="I56" s="514" t="n"/>
      <c r="J56" s="514" t="n"/>
      <c r="K56" s="508" t="n"/>
    </row>
    <row r="57">
      <c r="B57" s="11" t="inlineStr">
        <is>
          <t>Domicilio y Localidad:</t>
        </is>
      </c>
      <c r="C57" s="161">
        <f>C20</f>
        <v/>
      </c>
      <c r="D57" s="515" t="n"/>
      <c r="E57" s="515" t="n"/>
      <c r="F57" s="515" t="n"/>
      <c r="G57" s="515" t="n"/>
      <c r="H57" s="515" t="n"/>
      <c r="I57" s="515" t="n"/>
      <c r="J57" s="515" t="n"/>
      <c r="K57" s="513" t="n"/>
    </row>
    <row r="58" ht="15.75" customHeight="1">
      <c r="B58" s="519" t="inlineStr">
        <is>
          <t>Pagos y/o entrega de comprobantes:</t>
        </is>
      </c>
      <c r="C58" s="520" t="n"/>
      <c r="D58" s="520" t="n"/>
      <c r="E58" s="520" t="n"/>
      <c r="F58" s="520" t="n"/>
      <c r="G58" s="520" t="n"/>
      <c r="H58" s="520" t="n"/>
      <c r="I58" s="520" t="n"/>
      <c r="J58" s="520" t="n"/>
      <c r="K58" s="521" t="n"/>
    </row>
    <row r="59">
      <c r="B59" s="13" t="inlineStr">
        <is>
          <t>Alquiler :</t>
        </is>
      </c>
      <c r="C59" s="532">
        <f>C22</f>
        <v/>
      </c>
      <c r="D59" s="521" t="n"/>
      <c r="E59" s="533">
        <f>E22</f>
        <v/>
      </c>
      <c r="F59" s="521" t="n"/>
      <c r="G59" s="534">
        <f>G22</f>
        <v/>
      </c>
      <c r="H59" s="520" t="n"/>
      <c r="I59" s="521" t="n"/>
      <c r="J59" s="533">
        <f>J22</f>
        <v/>
      </c>
      <c r="K59" s="521" t="n"/>
    </row>
    <row r="60">
      <c r="B60" s="13" t="inlineStr">
        <is>
          <t>TSG :</t>
        </is>
      </c>
      <c r="C60" s="285" t="inlineStr">
        <is>
          <t>C/EXP.</t>
        </is>
      </c>
      <c r="D60" s="521" t="n"/>
      <c r="E60" s="533">
        <f>E23</f>
        <v/>
      </c>
      <c r="F60" s="521" t="n"/>
      <c r="G60" s="534" t="n"/>
      <c r="H60" s="520" t="n"/>
      <c r="I60" s="521" t="n"/>
      <c r="J60" s="533">
        <f>J23</f>
        <v/>
      </c>
      <c r="K60" s="521" t="n"/>
    </row>
    <row r="61">
      <c r="B61" s="13" t="inlineStr">
        <is>
          <t>AYSA</t>
        </is>
      </c>
      <c r="C61" s="285" t="inlineStr">
        <is>
          <t>C/EXP.</t>
        </is>
      </c>
      <c r="D61" s="521" t="n"/>
      <c r="E61" s="533">
        <f>E24</f>
        <v/>
      </c>
      <c r="F61" s="521" t="n"/>
      <c r="G61" s="534">
        <f>G24</f>
        <v/>
      </c>
      <c r="H61" s="520" t="n"/>
      <c r="I61" s="521" t="n"/>
      <c r="J61" s="533">
        <f>J24</f>
        <v/>
      </c>
      <c r="K61" s="521" t="n"/>
    </row>
    <row r="62">
      <c r="B62" s="13" t="inlineStr">
        <is>
          <t>EDESUR</t>
        </is>
      </c>
      <c r="C62" s="285" t="inlineStr">
        <is>
          <t>C/EXP.</t>
        </is>
      </c>
      <c r="D62" s="521" t="n"/>
      <c r="E62" s="533">
        <f>E25</f>
        <v/>
      </c>
      <c r="F62" s="521" t="n"/>
      <c r="G62" s="173" t="n"/>
      <c r="H62" s="174" t="n"/>
      <c r="I62" s="175" t="n"/>
      <c r="J62" s="575" t="n"/>
      <c r="K62" s="576" t="n"/>
    </row>
    <row r="63">
      <c r="B63" s="13" t="inlineStr">
        <is>
          <t>ARBA:</t>
        </is>
      </c>
      <c r="C63" s="535">
        <f>C26</f>
        <v/>
      </c>
      <c r="D63" s="521" t="n"/>
      <c r="E63" s="533">
        <f>E26</f>
        <v/>
      </c>
      <c r="F63" s="521" t="n"/>
      <c r="G63" s="534">
        <f>G26</f>
        <v/>
      </c>
      <c r="H63" s="520" t="n"/>
      <c r="I63" s="521" t="n"/>
      <c r="J63" s="533">
        <f>J26</f>
        <v/>
      </c>
      <c r="K63" s="521" t="n"/>
    </row>
    <row r="64">
      <c r="B64" s="13" t="inlineStr">
        <is>
          <t>Expensas:</t>
        </is>
      </c>
      <c r="C64" s="535">
        <f>C27</f>
        <v/>
      </c>
      <c r="D64" s="521" t="n"/>
      <c r="E64" s="533">
        <f>E27</f>
        <v/>
      </c>
      <c r="F64" s="521" t="n"/>
      <c r="G64" s="534">
        <f>G27</f>
        <v/>
      </c>
      <c r="H64" s="520" t="n"/>
      <c r="I64" s="521" t="n"/>
      <c r="J64" s="533">
        <f>J27</f>
        <v/>
      </c>
      <c r="K64" s="521" t="n"/>
    </row>
    <row r="65">
      <c r="B65" s="13" t="inlineStr">
        <is>
          <t>Exp. ExtOrd.:</t>
        </is>
      </c>
      <c r="C65" s="535">
        <f>C28</f>
        <v/>
      </c>
      <c r="D65" s="521" t="n"/>
      <c r="E65" s="533">
        <f>E28</f>
        <v/>
      </c>
      <c r="F65" s="521" t="n"/>
      <c r="G65" s="534">
        <f>G28</f>
        <v/>
      </c>
      <c r="H65" s="520" t="n"/>
      <c r="I65" s="521" t="n"/>
      <c r="J65" s="533">
        <f>J28</f>
        <v/>
      </c>
      <c r="K65" s="521" t="n"/>
    </row>
    <row r="66">
      <c r="B66" s="13" t="inlineStr">
        <is>
          <t>Cochera:</t>
        </is>
      </c>
      <c r="C66" s="535">
        <f>C29</f>
        <v/>
      </c>
      <c r="D66" s="521" t="n"/>
      <c r="E66" s="533">
        <f>E29</f>
        <v/>
      </c>
      <c r="F66" s="521" t="n"/>
      <c r="G66" s="534">
        <f>G29</f>
        <v/>
      </c>
      <c r="H66" s="520" t="n"/>
      <c r="I66" s="521" t="n"/>
      <c r="J66" s="533">
        <f>J29</f>
        <v/>
      </c>
      <c r="K66" s="521" t="n"/>
    </row>
    <row r="67">
      <c r="B67" s="13" t="inlineStr">
        <is>
          <t>Punitorios</t>
        </is>
      </c>
      <c r="C67" s="535">
        <f>C30</f>
        <v/>
      </c>
      <c r="D67" s="521" t="n"/>
      <c r="E67" s="533">
        <f>E30</f>
        <v/>
      </c>
      <c r="F67" s="521" t="n"/>
      <c r="G67" s="534">
        <f>G30</f>
        <v/>
      </c>
      <c r="H67" s="520" t="n"/>
      <c r="I67" s="521" t="n"/>
      <c r="J67" s="533">
        <f>J30</f>
        <v/>
      </c>
      <c r="K67" s="521" t="n"/>
    </row>
    <row r="68">
      <c r="B68" s="4" t="n"/>
      <c r="C68" s="5" t="n"/>
      <c r="D68" s="5" t="n"/>
      <c r="E68" s="5" t="n"/>
      <c r="F68" s="5" t="n"/>
      <c r="G68" s="7" t="n"/>
      <c r="H68" s="5" t="n"/>
      <c r="I68" s="5" t="n"/>
      <c r="J68" s="5" t="n"/>
      <c r="K68" s="6" t="n"/>
      <c r="O68" s="18" t="inlineStr">
        <is>
          <t>  </t>
        </is>
      </c>
    </row>
    <row r="69">
      <c r="B69" s="177" t="inlineStr">
        <is>
          <t>Recibi por cuenta y orden del Señor/a:</t>
        </is>
      </c>
      <c r="C69" s="514" t="n"/>
      <c r="D69" s="514" t="n"/>
      <c r="E69" s="176">
        <f>$E$32</f>
        <v/>
      </c>
      <c r="F69" s="514" t="n"/>
      <c r="G69" s="514" t="n"/>
      <c r="H69" s="514" t="n"/>
      <c r="I69" s="514" t="n"/>
      <c r="J69" s="514" t="n"/>
      <c r="K69" s="86" t="inlineStr">
        <is>
          <t xml:space="preserve">la suma de </t>
        </is>
      </c>
    </row>
    <row r="70">
      <c r="B70" s="11" t="inlineStr">
        <is>
          <t xml:space="preserve">    pesos :</t>
        </is>
      </c>
      <c r="C70" s="169" t="n"/>
      <c r="I70" s="186" t="inlineStr">
        <is>
          <t>en concepto de alquiler del inmueble</t>
        </is>
      </c>
      <c r="K70" s="510" t="n"/>
      <c r="N70" s="43" t="n"/>
    </row>
    <row r="71" ht="15.75" customHeight="1" thickBot="1">
      <c r="B71" s="12" t="inlineStr">
        <is>
          <t>ubicado en:</t>
        </is>
      </c>
      <c r="C71" s="209">
        <f>$C$34</f>
        <v/>
      </c>
      <c r="K71" s="510" t="n"/>
    </row>
    <row r="72" ht="15" customHeight="1">
      <c r="B72" s="4" t="n"/>
      <c r="C72" s="5" t="n"/>
      <c r="D72" s="5" t="n"/>
      <c r="E72" s="5" t="n"/>
      <c r="F72" s="5" t="n"/>
      <c r="G72" s="5" t="n"/>
      <c r="H72" s="5" t="n"/>
      <c r="I72" s="536">
        <f>I35</f>
        <v/>
      </c>
      <c r="J72" s="524" t="n"/>
      <c r="K72" s="6" t="n"/>
    </row>
    <row r="73" ht="15.75" customHeight="1" thickBot="1">
      <c r="B73" s="7" t="n"/>
      <c r="C73" s="8" t="n"/>
      <c r="D73" s="8" t="n"/>
      <c r="E73" s="8" t="n"/>
      <c r="F73" s="8" t="n"/>
      <c r="G73" s="8" t="n"/>
      <c r="H73" s="8" t="n"/>
      <c r="I73" s="525" t="n"/>
      <c r="J73" s="526" t="n"/>
      <c r="K73" s="9" t="n"/>
    </row>
    <row r="74" ht="15.75" customHeight="1">
      <c r="B74" s="15">
        <f>$B$37</f>
        <v/>
      </c>
      <c r="C74" s="520" t="n"/>
      <c r="D74" s="521" t="n"/>
      <c r="E74" s="2" t="n"/>
      <c r="F74" s="2" t="n"/>
      <c r="G74" s="2" t="n"/>
      <c r="H74" s="2" t="n"/>
      <c r="I74" s="537" t="n"/>
      <c r="J74" s="537" t="n"/>
      <c r="K74" s="3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I72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30000</v>
      </c>
      <c r="G77" s="180" t="n"/>
      <c r="K77" s="510" t="n"/>
    </row>
    <row r="78" ht="15.75" customHeight="1">
      <c r="B78" s="338" t="inlineStr">
        <is>
          <t>OTROS GASTOS</t>
        </is>
      </c>
      <c r="C78" s="515" t="n"/>
      <c r="D78" s="515" t="n"/>
      <c r="E78" s="556" t="n"/>
      <c r="G78" s="180" t="n"/>
      <c r="K78" s="510" t="n"/>
    </row>
    <row r="79" ht="15.75" customHeight="1">
      <c r="B79" s="15" t="inlineStr">
        <is>
          <t>TOTAL A PAGAR AL PROPIETARIO</t>
        </is>
      </c>
      <c r="C79" s="520" t="n"/>
      <c r="D79" s="521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Malnero -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Gestiones Inmobiliarias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Av. BELGRANO 6363 - P.B. "0"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>
        <f>H50</f>
        <v/>
      </c>
      <c r="I95" s="30">
        <f>I50</f>
        <v/>
      </c>
      <c r="J95" s="30">
        <f>J50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jhmalnero@gmail.com                  malnero.uzquiza@gmail.com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C53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C54</f>
        <v/>
      </c>
      <c r="K99" s="510" t="n"/>
    </row>
    <row r="100">
      <c r="B100" s="12" t="inlineStr">
        <is>
          <t>Localidad:</t>
        </is>
      </c>
      <c r="C100" s="161">
        <f>C55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C56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C57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C59</f>
        <v/>
      </c>
      <c r="D104" s="521" t="n"/>
      <c r="E104" s="533">
        <f>E59</f>
        <v/>
      </c>
      <c r="F104" s="521" t="n"/>
      <c r="G104" s="534">
        <f>G59</f>
        <v/>
      </c>
      <c r="H104" s="520" t="n"/>
      <c r="I104" s="521" t="n"/>
      <c r="J104" s="533">
        <f>J59</f>
        <v/>
      </c>
      <c r="K104" s="521" t="n"/>
    </row>
    <row r="105">
      <c r="B105" s="13" t="inlineStr">
        <is>
          <t>TSG :</t>
        </is>
      </c>
      <c r="C105" s="532">
        <f>C60</f>
        <v/>
      </c>
      <c r="D105" s="521" t="n"/>
      <c r="E105" s="533">
        <f>E60</f>
        <v/>
      </c>
      <c r="F105" s="521" t="n"/>
      <c r="G105" s="534">
        <f>G60</f>
        <v/>
      </c>
      <c r="H105" s="520" t="n"/>
      <c r="I105" s="521" t="n"/>
      <c r="J105" s="533">
        <f>J60</f>
        <v/>
      </c>
      <c r="K105" s="521" t="n"/>
    </row>
    <row r="106">
      <c r="B106" s="13" t="inlineStr">
        <is>
          <t>AySA:</t>
        </is>
      </c>
      <c r="C106" s="532">
        <f>C61</f>
        <v/>
      </c>
      <c r="D106" s="521" t="n"/>
      <c r="E106" s="533">
        <f>E61</f>
        <v/>
      </c>
      <c r="F106" s="521" t="n"/>
      <c r="G106" s="534">
        <f>G61</f>
        <v/>
      </c>
      <c r="H106" s="520" t="n"/>
      <c r="I106" s="521" t="n"/>
      <c r="J106" s="533">
        <f>J61</f>
        <v/>
      </c>
      <c r="K106" s="521" t="n"/>
    </row>
    <row r="107">
      <c r="B107" s="13" t="inlineStr">
        <is>
          <t>ARBA:</t>
        </is>
      </c>
      <c r="C107" s="532">
        <f>C63</f>
        <v/>
      </c>
      <c r="D107" s="521" t="n"/>
      <c r="E107" s="533">
        <f>E63</f>
        <v/>
      </c>
      <c r="F107" s="521" t="n"/>
      <c r="G107" s="534">
        <f>G63</f>
        <v/>
      </c>
      <c r="H107" s="520" t="n"/>
      <c r="I107" s="521" t="n"/>
      <c r="J107" s="533">
        <f>J63</f>
        <v/>
      </c>
      <c r="K107" s="521" t="n"/>
    </row>
    <row r="108">
      <c r="B108" s="13" t="inlineStr">
        <is>
          <t>Expensas:</t>
        </is>
      </c>
      <c r="C108" s="532">
        <f>C64</f>
        <v/>
      </c>
      <c r="D108" s="521" t="n"/>
      <c r="E108" s="533">
        <f>E64</f>
        <v/>
      </c>
      <c r="F108" s="521" t="n"/>
      <c r="G108" s="534">
        <f>G64</f>
        <v/>
      </c>
      <c r="H108" s="520" t="n"/>
      <c r="I108" s="521" t="n"/>
      <c r="J108" s="533">
        <f>J64</f>
        <v/>
      </c>
      <c r="K108" s="521" t="n"/>
    </row>
    <row r="109">
      <c r="B109" s="13" t="inlineStr">
        <is>
          <t>Exp. ExtOrd.:</t>
        </is>
      </c>
      <c r="C109" s="532">
        <f>C65</f>
        <v/>
      </c>
      <c r="D109" s="521" t="n"/>
      <c r="E109" s="533">
        <f>E65</f>
        <v/>
      </c>
      <c r="F109" s="521" t="n"/>
      <c r="G109" s="534">
        <f>G65</f>
        <v/>
      </c>
      <c r="H109" s="520" t="n"/>
      <c r="I109" s="521" t="n"/>
      <c r="J109" s="533">
        <f>J65</f>
        <v/>
      </c>
      <c r="K109" s="521" t="n"/>
    </row>
    <row r="110">
      <c r="B110" s="13" t="inlineStr">
        <is>
          <t>Cochera:</t>
        </is>
      </c>
      <c r="C110" s="532">
        <f>C66</f>
        <v/>
      </c>
      <c r="D110" s="521" t="n"/>
      <c r="E110" s="533">
        <f>E66</f>
        <v/>
      </c>
      <c r="F110" s="521" t="n"/>
      <c r="G110" s="534">
        <f>G66</f>
        <v/>
      </c>
      <c r="H110" s="520" t="n"/>
      <c r="I110" s="521" t="n"/>
      <c r="J110" s="533">
        <f>J66</f>
        <v/>
      </c>
      <c r="K110" s="521" t="n"/>
    </row>
    <row r="111">
      <c r="B111" s="13" t="inlineStr">
        <is>
          <t>Punitorios</t>
        </is>
      </c>
      <c r="C111" s="532">
        <f>C67</f>
        <v/>
      </c>
      <c r="D111" s="521" t="n"/>
      <c r="E111" s="533">
        <f>E67</f>
        <v/>
      </c>
      <c r="F111" s="521" t="n"/>
      <c r="G111" s="534">
        <f>G67</f>
        <v/>
      </c>
      <c r="H111" s="520" t="n"/>
      <c r="I111" s="521" t="n"/>
      <c r="J111" s="533">
        <f>J67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$E$32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09">
        <f>$C$34</f>
        <v/>
      </c>
      <c r="K115" s="510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 t="n"/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$B$37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358" t="n"/>
      <c r="C120" s="515" t="n"/>
      <c r="D120" s="515" t="n"/>
      <c r="E120" s="515" t="n"/>
      <c r="F120" s="515" t="n"/>
      <c r="G120" s="515" t="n"/>
      <c r="H120" s="515" t="n"/>
      <c r="I120" s="515" t="n"/>
      <c r="J120" s="515" t="n"/>
      <c r="K120" s="513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338" t="inlineStr">
        <is>
          <t>OTROS GASTOS</t>
        </is>
      </c>
      <c r="C124" s="515" t="n"/>
      <c r="D124" s="515" t="n"/>
      <c r="E124" s="545">
        <f>E78</f>
        <v/>
      </c>
      <c r="F124" s="515" t="n"/>
      <c r="G124" s="180" t="n"/>
      <c r="K124" s="510" t="n"/>
    </row>
    <row r="125" ht="18.75" customHeight="1">
      <c r="B125" s="15" t="inlineStr">
        <is>
          <t>TOTAL A PAGAR AL PROPIETARIO</t>
        </is>
      </c>
      <c r="C125" s="520" t="n"/>
      <c r="D125" s="521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31">
    <mergeCell ref="C54:K54"/>
    <mergeCell ref="C44:E44"/>
    <mergeCell ref="C62:D62"/>
    <mergeCell ref="G77:K77"/>
    <mergeCell ref="E62:F62"/>
    <mergeCell ref="E111:F111"/>
    <mergeCell ref="C107:D107"/>
    <mergeCell ref="E23:F23"/>
    <mergeCell ref="E69:J69"/>
    <mergeCell ref="C56:K56"/>
    <mergeCell ref="J28:K28"/>
    <mergeCell ref="J59:K59"/>
    <mergeCell ref="C64:D64"/>
    <mergeCell ref="E64:F64"/>
    <mergeCell ref="J60:K60"/>
    <mergeCell ref="C51:E51"/>
    <mergeCell ref="E79:F79"/>
    <mergeCell ref="G24:I24"/>
    <mergeCell ref="B52:F52"/>
    <mergeCell ref="I114:K114"/>
    <mergeCell ref="B37:D37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E105:F105"/>
    <mergeCell ref="J108:K108"/>
    <mergeCell ref="H11:J12"/>
    <mergeCell ref="E32:J32"/>
    <mergeCell ref="C94:E95"/>
    <mergeCell ref="C19:K19"/>
    <mergeCell ref="C27:D27"/>
    <mergeCell ref="E27:F27"/>
    <mergeCell ref="M18:N18"/>
    <mergeCell ref="H97:J97"/>
    <mergeCell ref="B120:K120"/>
    <mergeCell ref="F87:G90"/>
    <mergeCell ref="B125:D125"/>
    <mergeCell ref="G107:I107"/>
    <mergeCell ref="C67:D67"/>
    <mergeCell ref="B15:F15"/>
    <mergeCell ref="I116:J117"/>
    <mergeCell ref="C28:D28"/>
    <mergeCell ref="E22:F22"/>
    <mergeCell ref="M19:N19"/>
    <mergeCell ref="C111:D111"/>
    <mergeCell ref="J23:K23"/>
    <mergeCell ref="J110:K110"/>
    <mergeCell ref="H51:J51"/>
    <mergeCell ref="J64:K64"/>
    <mergeCell ref="G28:I28"/>
    <mergeCell ref="C30:D30"/>
    <mergeCell ref="F10:G10"/>
    <mergeCell ref="E122:F122"/>
    <mergeCell ref="E67:F67"/>
    <mergeCell ref="G30:I30"/>
    <mergeCell ref="C46:E46"/>
    <mergeCell ref="C109:D109"/>
    <mergeCell ref="G122:K122"/>
    <mergeCell ref="C71:K71"/>
    <mergeCell ref="C121:J121"/>
    <mergeCell ref="B74:D74"/>
    <mergeCell ref="J27:K27"/>
    <mergeCell ref="G64:I64"/>
    <mergeCell ref="F94:G94"/>
    <mergeCell ref="E113:J113"/>
    <mergeCell ref="G78:K78"/>
    <mergeCell ref="B124:D124"/>
    <mergeCell ref="H93:J94"/>
    <mergeCell ref="F47:G47"/>
    <mergeCell ref="B76:D76"/>
    <mergeCell ref="D2:I3"/>
    <mergeCell ref="C57:K57"/>
    <mergeCell ref="C60:D60"/>
    <mergeCell ref="E104:F104"/>
    <mergeCell ref="G106:I106"/>
    <mergeCell ref="B21:K21"/>
    <mergeCell ref="C18:K18"/>
    <mergeCell ref="F46:G46"/>
    <mergeCell ref="B39:K39"/>
    <mergeCell ref="C53:K53"/>
    <mergeCell ref="C47:E48"/>
    <mergeCell ref="C102:K102"/>
    <mergeCell ref="C110:D110"/>
    <mergeCell ref="E26:F26"/>
    <mergeCell ref="J22:K22"/>
    <mergeCell ref="C34:K34"/>
    <mergeCell ref="P20:R20"/>
    <mergeCell ref="F9:G9"/>
    <mergeCell ref="G105:I105"/>
    <mergeCell ref="E124:F124"/>
    <mergeCell ref="E110:F110"/>
    <mergeCell ref="C89:E89"/>
    <mergeCell ref="F48:G48"/>
    <mergeCell ref="G27:I27"/>
    <mergeCell ref="E76:F76"/>
    <mergeCell ref="E25:F25"/>
    <mergeCell ref="C66:D66"/>
    <mergeCell ref="E66:F66"/>
    <mergeCell ref="J61:K61"/>
    <mergeCell ref="C20:K20"/>
    <mergeCell ref="C100:K100"/>
    <mergeCell ref="J29:K29"/>
    <mergeCell ref="G66:I66"/>
    <mergeCell ref="J111:K111"/>
    <mergeCell ref="H129:J129"/>
    <mergeCell ref="C108:D108"/>
    <mergeCell ref="H52:J52"/>
    <mergeCell ref="C9:E9"/>
    <mergeCell ref="H48:J49"/>
    <mergeCell ref="B78:D78"/>
    <mergeCell ref="E123:F123"/>
    <mergeCell ref="G108:I108"/>
    <mergeCell ref="H81:J81"/>
    <mergeCell ref="B41:K41"/>
    <mergeCell ref="C29:D29"/>
    <mergeCell ref="E107:F107"/>
    <mergeCell ref="E29:F29"/>
    <mergeCell ref="J24:K24"/>
    <mergeCell ref="C65:D65"/>
    <mergeCell ref="G110:I110"/>
    <mergeCell ref="C22:D22"/>
    <mergeCell ref="J65:K65"/>
    <mergeCell ref="H43:K43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J66:K66"/>
    <mergeCell ref="C101:K101"/>
    <mergeCell ref="C106:D106"/>
    <mergeCell ref="C14:E14"/>
    <mergeCell ref="F92:G92"/>
    <mergeCell ref="E125:F125"/>
    <mergeCell ref="J106:K106"/>
    <mergeCell ref="B119:K119"/>
    <mergeCell ref="G23:I23"/>
    <mergeCell ref="I70:K70"/>
    <mergeCell ref="F49:G49"/>
    <mergeCell ref="F5:G8"/>
    <mergeCell ref="B38:K38"/>
    <mergeCell ref="B103:K103"/>
    <mergeCell ref="B77:D77"/>
    <mergeCell ref="C16:K16"/>
    <mergeCell ref="F11:G11"/>
    <mergeCell ref="C24:D24"/>
    <mergeCell ref="J67:K67"/>
    <mergeCell ref="E24:F24"/>
    <mergeCell ref="B40:K40"/>
    <mergeCell ref="C55:K55"/>
    <mergeCell ref="E106:F106"/>
    <mergeCell ref="C99:K99"/>
    <mergeCell ref="C104:D104"/>
    <mergeCell ref="C114:H114"/>
    <mergeCell ref="C90:E90"/>
    <mergeCell ref="C26:D26"/>
    <mergeCell ref="B69:D69"/>
    <mergeCell ref="F42:G45"/>
    <mergeCell ref="I33:K33"/>
    <mergeCell ref="E37:K37"/>
    <mergeCell ref="J30:K30"/>
    <mergeCell ref="F12:G12"/>
    <mergeCell ref="C115:K115"/>
    <mergeCell ref="H128:J128"/>
    <mergeCell ref="M20:N20"/>
    <mergeCell ref="C25:D25"/>
    <mergeCell ref="C49:E50"/>
    <mergeCell ref="C70:H70"/>
    <mergeCell ref="B118:D118"/>
    <mergeCell ref="C8:E8"/>
    <mergeCell ref="E28:F28"/>
    <mergeCell ref="J107:K107"/>
    <mergeCell ref="H96:J96"/>
    <mergeCell ref="I35:J36"/>
    <mergeCell ref="E60:F60"/>
    <mergeCell ref="G25:I25"/>
    <mergeCell ref="J104:K104"/>
    <mergeCell ref="E30:F30"/>
    <mergeCell ref="H14:J14"/>
    <mergeCell ref="G60:I60"/>
    <mergeCell ref="B58:K58"/>
    <mergeCell ref="B79:D79"/>
    <mergeCell ref="B32:D32"/>
    <mergeCell ref="J63:K63"/>
    <mergeCell ref="H6:K6"/>
    <mergeCell ref="J109:K109"/>
    <mergeCell ref="G59:I59"/>
    <mergeCell ref="G123:K123"/>
    <mergeCell ref="C12:E13"/>
    <mergeCell ref="C33:H33"/>
    <mergeCell ref="J105:K105"/>
    <mergeCell ref="H88:K88"/>
    <mergeCell ref="C98:K98"/>
    <mergeCell ref="G76:K76"/>
    <mergeCell ref="B122:D122"/>
    <mergeCell ref="C45:E45"/>
    <mergeCell ref="G67:I67"/>
    <mergeCell ref="G61:I61"/>
    <mergeCell ref="I72:J73"/>
    <mergeCell ref="E109:F109"/>
    <mergeCell ref="B97:F97"/>
  </mergeCells>
  <hyperlinks>
    <hyperlink xmlns:r="http://schemas.openxmlformats.org/officeDocument/2006/relationships" ref="B15" r:id="rId1"/>
    <hyperlink xmlns:r="http://schemas.openxmlformats.org/officeDocument/2006/relationships" ref="B52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14.xml><?xml version="1.0" encoding="utf-8"?>
<worksheet xmlns="http://schemas.openxmlformats.org/spreadsheetml/2006/main">
  <sheetPr>
    <tabColor indexed="13"/>
    <outlinePr summaryBelow="1" summaryRight="1"/>
    <pageSetUpPr/>
  </sheetPr>
  <dimension ref="A2:R4266"/>
  <sheetViews>
    <sheetView topLeftCell="A58" zoomScale="85" zoomScaleNormal="85" workbookViewId="0">
      <selection activeCell="E29" sqref="E29:F2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 CP  EMPRENDIMIENTOS  S. A. 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POLIMETAL FABRIL S.A. // AGUILERA CESAR LUIS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 AVENIDA  BELGRANO  6363   6°  " 22 "  WILDE.  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 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562000</v>
      </c>
      <c r="F22" s="521" t="n"/>
      <c r="G22" s="289" t="inlineStr">
        <is>
          <t>EDESUR: C/EXP.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C/EXP.</t>
        </is>
      </c>
      <c r="D23" s="521" t="n"/>
      <c r="E23" s="546" t="n">
        <v>0</v>
      </c>
      <c r="F23" s="521" t="n"/>
      <c r="G23" s="289" t="inlineStr">
        <is>
          <t xml:space="preserve">METROGAS: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>
        <v>0</v>
      </c>
      <c r="F24" s="521" t="n"/>
      <c r="G24" s="289" t="n"/>
      <c r="H24" s="520" t="n"/>
      <c r="I24" s="521" t="n"/>
      <c r="J24" s="546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 ht="13.5" customHeight="1">
      <c r="B26" s="13" t="inlineStr">
        <is>
          <t>Expensas:</t>
        </is>
      </c>
      <c r="C26" s="285" t="inlineStr">
        <is>
          <t>EXPENSAS</t>
        </is>
      </c>
      <c r="D26" s="521" t="n"/>
      <c r="E26" s="546" t="n">
        <v>180000</v>
      </c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  <c r="M27" s="74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  <c r="M28" s="74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 t="inlineStr">
        <is>
          <t>AV.  BELGRANO  6363   6°  "22"  WILDE.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77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  <c r="N39" s="23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  <c r="N40" s="18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  <c r="Q52" s="18" t="inlineStr">
        <is>
          <t>&lt;-</t>
        </is>
      </c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  <c r="N55" s="18" t="inlineStr">
        <is>
          <t> </t>
        </is>
      </c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 xml:space="preserve">Pagos y/o entrega de comprobantes: 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 t="n">
        <v>562000</v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289" t="inlineStr">
        <is>
          <t xml:space="preserve">METROGAS: </t>
        </is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 t="n"/>
      <c r="K63" s="521" t="n"/>
    </row>
    <row r="64">
      <c r="B64" s="13" t="inlineStr">
        <is>
          <t>Cochera:</t>
        </is>
      </c>
      <c r="C64" s="535" t="n"/>
      <c r="D64" s="521" t="n"/>
      <c r="E64" s="533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Punitorios:</t>
        </is>
      </c>
      <c r="C65" s="535" t="n"/>
      <c r="D65" s="521" t="n"/>
      <c r="E65" s="533" t="n"/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 t="inlineStr">
        <is>
          <t xml:space="preserve"> AV.BELGRANO 6363   6°  " 22 " WILDE.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33">
        <f>I70</f>
        <v/>
      </c>
      <c r="F76" s="521" t="n"/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34000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Malnero -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Gestiones Inmobiliarias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Av. BELGRANO 6363 - P.B. "0"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 t="n">
        <v>8</v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jhmalnero@gmail.com                  malnero.uzquiza@gmail.com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 xml:space="preserve"> CP EMPRENDIMIENTOS SA.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AGOSTO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 t="n"/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347">
        <f>C111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 t="n"/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  <row r="4263">
      <c r="H4263" s="18" t="inlineStr">
        <is>
          <t>,</t>
        </is>
      </c>
    </row>
    <row r="4265">
      <c r="H4265" s="18" t="inlineStr">
        <is>
          <t>i1/w</t>
        </is>
      </c>
    </row>
    <row r="4266">
      <c r="H4266" s="18" t="n">
        <v>11</v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15.xml><?xml version="1.0" encoding="utf-8"?>
<worksheet xmlns="http://schemas.openxmlformats.org/spreadsheetml/2006/main">
  <sheetPr>
    <tabColor indexed="13"/>
    <outlinePr summaryBelow="1" summaryRight="1"/>
    <pageSetUpPr/>
  </sheetPr>
  <dimension ref="A2:W129"/>
  <sheetViews>
    <sheetView topLeftCell="A58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BRYN, CLAUDIA GRACIELA 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R16" s="179">
        <f>(P16*P26)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R17" s="179">
        <f>(P17*P27)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CARTOLANO YANINA ALEJANDRA // CARTOLANO MARIA JULIA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BRANDSEN  4596  1°  " 6 "  WILDE.</t>
        </is>
      </c>
      <c r="K20" s="510" t="n"/>
      <c r="M20" s="518" t="n"/>
      <c r="P20" s="238">
        <f>(M19*R17/100)</f>
        <v/>
      </c>
    </row>
    <row r="21" ht="15.75" customHeight="1">
      <c r="B21" s="519" t="n"/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576000</v>
      </c>
      <c r="F22" s="521" t="n"/>
      <c r="G22" s="289" t="inlineStr">
        <is>
          <t>EDESUR:</t>
        </is>
      </c>
      <c r="H22" s="520" t="n"/>
      <c r="I22" s="521" t="n"/>
      <c r="J22" s="547" t="n"/>
      <c r="K22" s="521" t="n"/>
    </row>
    <row r="23">
      <c r="B23" s="13" t="inlineStr">
        <is>
          <t>TSG :</t>
        </is>
      </c>
      <c r="C23" s="300" t="inlineStr">
        <is>
          <t>VTO:</t>
        </is>
      </c>
      <c r="D23" s="521" t="n"/>
      <c r="E23" s="546" t="n"/>
      <c r="F23" s="521" t="n"/>
      <c r="G23" s="289" t="inlineStr">
        <is>
          <t>METROGAS :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300" t="inlineStr">
        <is>
          <t xml:space="preserve">VTO:     </t>
        </is>
      </c>
      <c r="D24" s="521" t="n"/>
      <c r="E24" s="546" t="n">
        <v>0</v>
      </c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7" t="n"/>
      <c r="K25" s="521" t="n"/>
      <c r="P25" s="166" t="inlineStr">
        <is>
          <t>DIAS</t>
        </is>
      </c>
    </row>
    <row r="26">
      <c r="B26" s="13" t="inlineStr">
        <is>
          <t>Expensas:</t>
        </is>
      </c>
      <c r="C26" s="300" t="inlineStr">
        <is>
          <t xml:space="preserve">VTO:  </t>
        </is>
      </c>
      <c r="D26" s="521" t="n"/>
      <c r="E26" s="546" t="n"/>
      <c r="F26" s="521" t="n"/>
      <c r="G26" s="578" t="n"/>
      <c r="H26" s="520" t="n"/>
      <c r="I26" s="521" t="n"/>
      <c r="J26" s="547" t="n"/>
      <c r="K26" s="521" t="n"/>
      <c r="P26" s="179" t="n">
        <v>0</v>
      </c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7" t="n"/>
      <c r="K27" s="521" t="n"/>
      <c r="M27" s="18" t="inlineStr">
        <is>
          <t> </t>
        </is>
      </c>
      <c r="P27" s="179" t="n">
        <v>0</v>
      </c>
    </row>
    <row r="28">
      <c r="B28" s="13" t="n"/>
      <c r="C28" s="285" t="n"/>
      <c r="D28" s="521" t="n"/>
      <c r="E28" s="546" t="n"/>
      <c r="F28" s="521" t="n"/>
      <c r="G28" s="289" t="n"/>
      <c r="H28" s="520" t="n"/>
      <c r="I28" s="521" t="n"/>
      <c r="J28" s="547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7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  <c r="W51" s="18" t="n">
        <v>0</v>
      </c>
    </row>
    <row r="52" ht="15" customHeight="1">
      <c r="B52" s="10" t="inlineStr">
        <is>
          <t>Locador/a:</t>
        </is>
      </c>
      <c r="C52" s="202" t="inlineStr">
        <is>
          <t xml:space="preserve"> BRIN, CLAUDIA GRACIELA.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79">
        <f>J22</f>
        <v/>
      </c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79">
        <f>J23</f>
        <v/>
      </c>
      <c r="K59" s="521" t="n"/>
    </row>
    <row r="60">
      <c r="B60" s="13" t="inlineStr">
        <is>
          <t>AySA:</t>
        </is>
      </c>
      <c r="C60" s="580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79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>
        <f>J25</f>
        <v/>
      </c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79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79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79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35000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79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79">
        <f>J59</f>
        <v/>
      </c>
      <c r="K105" s="521" t="n"/>
    </row>
    <row r="106">
      <c r="B106" s="13" t="inlineStr">
        <is>
          <t>AySA:</t>
        </is>
      </c>
      <c r="C106" s="560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79">
        <f>J60</f>
        <v/>
      </c>
      <c r="K106" s="521" t="n"/>
      <c r="N106" s="18" t="inlineStr">
        <is>
          <t> </t>
        </is>
      </c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79">
        <f>J61</f>
        <v/>
      </c>
      <c r="K107" s="521" t="n"/>
    </row>
    <row r="108">
      <c r="B108" s="13" t="inlineStr">
        <is>
          <t>Expensas:</t>
        </is>
      </c>
      <c r="C108" s="560">
        <f>C26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79">
        <f>J62</f>
        <v/>
      </c>
      <c r="K108" s="521" t="n"/>
    </row>
    <row r="109">
      <c r="B109" s="13" t="inlineStr">
        <is>
          <t>Exp. ExtOrd.:</t>
        </is>
      </c>
      <c r="C109" s="532" t="n"/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79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79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55">
        <f>E77</f>
        <v/>
      </c>
      <c r="G123" s="180" t="n"/>
      <c r="K123" s="510" t="n"/>
    </row>
    <row r="124">
      <c r="B124" s="165" t="inlineStr">
        <is>
          <t>OTROS GASTOS</t>
        </is>
      </c>
      <c r="E124" s="581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  <c r="N125" s="18" t="inlineStr">
        <is>
          <t> </t>
        </is>
      </c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6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20.5703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 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FACONDINI, MARCELO. 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MARIA LAURA FLORENCIA LOPEZ // FRANCISCO ALFONSO LOPEZ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BRANDSEN, 5909    1º PISO  DPTO. C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350000</v>
      </c>
      <c r="F22" s="521" t="n"/>
      <c r="G22" s="245" t="inlineStr">
        <is>
          <t>METROGAS:</t>
        </is>
      </c>
      <c r="H22" s="520" t="n"/>
      <c r="I22" s="521" t="n"/>
      <c r="J22" s="582" t="n"/>
      <c r="K22" s="521" t="n"/>
      <c r="M22" s="18" t="inlineStr">
        <is>
          <t> </t>
        </is>
      </c>
    </row>
    <row r="23">
      <c r="B23" s="13" t="inlineStr">
        <is>
          <t>TSG :</t>
        </is>
      </c>
      <c r="C23" s="362" t="inlineStr">
        <is>
          <t xml:space="preserve">VTO: </t>
        </is>
      </c>
      <c r="D23" s="521" t="n"/>
      <c r="E23" s="522" t="n">
        <v>0</v>
      </c>
      <c r="F23" s="521" t="n"/>
      <c r="G23" s="245" t="n"/>
      <c r="H23" s="520" t="n"/>
      <c r="I23" s="521" t="n"/>
      <c r="J23" s="582" t="n"/>
      <c r="K23" s="521" t="n"/>
      <c r="M23" s="18" t="inlineStr">
        <is>
          <t> </t>
        </is>
      </c>
    </row>
    <row r="24">
      <c r="B24" s="13" t="inlineStr">
        <is>
          <t>SEGURO</t>
        </is>
      </c>
      <c r="C24" s="237" t="inlineStr">
        <is>
          <t>NO</t>
        </is>
      </c>
      <c r="D24" s="521" t="n"/>
      <c r="E24" s="522" t="n"/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357" t="n"/>
      <c r="H25" s="514" t="n"/>
      <c r="I25" s="508" t="n"/>
      <c r="J25" s="582" t="n"/>
      <c r="K25" s="521" t="n"/>
    </row>
    <row r="26">
      <c r="B26" s="13" t="inlineStr">
        <is>
          <t>Expensas:</t>
        </is>
      </c>
      <c r="C26" s="237" t="inlineStr">
        <is>
          <t xml:space="preserve">VTO : </t>
        </is>
      </c>
      <c r="D26" s="521" t="n"/>
      <c r="E26" s="522" t="n"/>
      <c r="F26" s="521" t="n"/>
      <c r="G26" s="83" t="n"/>
      <c r="H26" s="108" t="n"/>
      <c r="I26" s="107" t="n"/>
      <c r="J26" s="582" t="n"/>
      <c r="K26" s="521" t="n"/>
    </row>
    <row r="27">
      <c r="B27" s="13" t="inlineStr">
        <is>
          <t>Exp. ExtOrd.:</t>
        </is>
      </c>
      <c r="C27" s="112" t="inlineStr">
        <is>
          <t xml:space="preserve">VTO: </t>
        </is>
      </c>
      <c r="D27" s="81" t="n"/>
      <c r="E27" s="522" t="n"/>
      <c r="F27" s="521" t="n"/>
      <c r="G27" s="358" t="n"/>
      <c r="H27" s="515" t="n"/>
      <c r="I27" s="513" t="n"/>
      <c r="J27" s="582" t="n"/>
      <c r="K27" s="521" t="n"/>
    </row>
    <row r="28">
      <c r="B28" s="83" t="inlineStr">
        <is>
          <t>Cochera:</t>
        </is>
      </c>
      <c r="C28" s="237" t="n"/>
      <c r="D28" s="521" t="n"/>
      <c r="E28" s="583" t="n"/>
      <c r="F28" s="521" t="n"/>
      <c r="G28" s="245" t="n"/>
      <c r="H28" s="520" t="n"/>
      <c r="I28" s="521" t="n"/>
      <c r="J28" s="582" t="n"/>
      <c r="K28" s="521" t="n"/>
    </row>
    <row r="29">
      <c r="B29" s="13" t="inlineStr">
        <is>
          <t>Punitorios:</t>
        </is>
      </c>
      <c r="C29" s="84" t="n"/>
      <c r="D29" s="82" t="n"/>
      <c r="E29" s="522">
        <f>(P20)</f>
        <v/>
      </c>
      <c r="F29" s="521" t="n"/>
      <c r="G29" s="245" t="n"/>
      <c r="H29" s="520" t="n"/>
      <c r="I29" s="521" t="n"/>
      <c r="J29" s="582" t="n"/>
      <c r="K29" s="521" t="n"/>
    </row>
    <row r="30">
      <c r="B30" s="4" t="n"/>
      <c r="C30" s="85" t="n"/>
      <c r="D30" s="5" t="n"/>
      <c r="E30" s="5" t="n"/>
      <c r="F30" s="5" t="n"/>
      <c r="G30" s="7" t="n"/>
      <c r="H30" s="5" t="n"/>
      <c r="I30" s="107" t="n"/>
      <c r="J30" s="191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 t="inlineStr">
        <is>
          <t>BRANDSEN, 5909 - PISO 1° . DPTO. " C " WILDE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E22</f>
        <v/>
      </c>
      <c r="F58" s="521" t="n"/>
      <c r="G58" s="245" t="n"/>
      <c r="H58" s="520" t="n"/>
      <c r="I58" s="521" t="n"/>
      <c r="J58" s="582" t="n"/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245" t="n"/>
      <c r="H59" s="520" t="n"/>
      <c r="I59" s="521" t="n"/>
      <c r="J59" s="582" t="n"/>
      <c r="K59" s="521" t="n"/>
    </row>
    <row r="60">
      <c r="B60" s="13" t="inlineStr">
        <is>
          <t>SEGURO</t>
        </is>
      </c>
      <c r="C60" s="535">
        <f>C24</f>
        <v/>
      </c>
      <c r="D60" s="521" t="n"/>
      <c r="E60" s="533">
        <f>E24</f>
        <v/>
      </c>
      <c r="F60" s="521" t="n"/>
      <c r="G60" s="245" t="n"/>
      <c r="H60" s="520" t="n"/>
      <c r="I60" s="521" t="n"/>
      <c r="J60" s="582" t="n"/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357" t="n"/>
      <c r="H61" s="514" t="n"/>
      <c r="I61" s="508" t="n"/>
      <c r="J61" s="582" t="n"/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83" t="n"/>
      <c r="H62" s="108" t="n"/>
      <c r="I62" s="107" t="n"/>
      <c r="J62" s="582" t="n"/>
      <c r="K62" s="521" t="n"/>
    </row>
    <row r="63">
      <c r="B63" s="13" t="inlineStr">
        <is>
          <t>Exp. ExtOrd.:</t>
        </is>
      </c>
      <c r="C63" s="535" t="n"/>
      <c r="D63" s="521" t="n"/>
      <c r="E63" s="533">
        <f>E27</f>
        <v/>
      </c>
      <c r="F63" s="521" t="n"/>
      <c r="G63" s="358" t="n"/>
      <c r="H63" s="515" t="n"/>
      <c r="I63" s="513" t="n"/>
      <c r="J63" s="582" t="n"/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 t="n"/>
      <c r="H64" s="520" t="n"/>
      <c r="I64" s="521" t="n"/>
      <c r="J64" s="582" t="n"/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 t="n"/>
      <c r="H65" s="520" t="n"/>
      <c r="I65" s="521" t="n"/>
      <c r="J65" s="582" t="n"/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191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  <c r="R89" s="18" t="inlineStr">
        <is>
          <t> </t>
        </is>
      </c>
    </row>
    <row r="90">
      <c r="B90" s="4" t="n"/>
      <c r="C90" s="267" t="inlineStr">
        <is>
          <t xml:space="preserve">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  <c r="N93" s="18" t="n">
        <v>0</v>
      </c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I13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E22</f>
        <v/>
      </c>
      <c r="F104" s="521" t="n"/>
      <c r="G104" s="245" t="n"/>
      <c r="H104" s="520" t="n"/>
      <c r="I104" s="521" t="n"/>
      <c r="J104" s="582" t="n"/>
      <c r="K104" s="521" t="n"/>
    </row>
    <row r="105">
      <c r="B105" s="13" t="inlineStr">
        <is>
          <t>TSG :</t>
        </is>
      </c>
      <c r="C105" s="560">
        <f>C23</f>
        <v/>
      </c>
      <c r="D105" s="521" t="n"/>
      <c r="E105" s="533">
        <f>E23</f>
        <v/>
      </c>
      <c r="F105" s="521" t="n"/>
      <c r="G105" s="245" t="n"/>
      <c r="H105" s="520" t="n"/>
      <c r="I105" s="521" t="n"/>
      <c r="J105" s="582" t="n"/>
      <c r="K105" s="521" t="n"/>
    </row>
    <row r="106">
      <c r="B106" s="13" t="inlineStr">
        <is>
          <t>SEGURO</t>
        </is>
      </c>
      <c r="C106" s="532">
        <f>C24</f>
        <v/>
      </c>
      <c r="D106" s="521" t="n"/>
      <c r="E106" s="533">
        <f>E24</f>
        <v/>
      </c>
      <c r="F106" s="521" t="n"/>
      <c r="G106" s="245" t="n"/>
      <c r="H106" s="520" t="n"/>
      <c r="I106" s="521" t="n"/>
      <c r="J106" s="582" t="n"/>
      <c r="K106" s="521" t="n"/>
    </row>
    <row r="107">
      <c r="B107" s="13" t="inlineStr">
        <is>
          <t>ARBA:</t>
        </is>
      </c>
      <c r="C107" s="532">
        <f>C25</f>
        <v/>
      </c>
      <c r="D107" s="521" t="n"/>
      <c r="E107" s="533">
        <f>E25</f>
        <v/>
      </c>
      <c r="F107" s="521" t="n"/>
      <c r="G107" s="357" t="n"/>
      <c r="H107" s="514" t="n"/>
      <c r="I107" s="508" t="n"/>
      <c r="J107" s="582" t="n"/>
      <c r="K107" s="521" t="n"/>
    </row>
    <row r="108">
      <c r="B108" s="13" t="inlineStr">
        <is>
          <t>Expensas:</t>
        </is>
      </c>
      <c r="C108" s="560">
        <f>C26</f>
        <v/>
      </c>
      <c r="D108" s="521" t="n"/>
      <c r="E108" s="533">
        <f>E26</f>
        <v/>
      </c>
      <c r="F108" s="521" t="n"/>
      <c r="G108" s="83" t="n"/>
      <c r="H108" s="108" t="n"/>
      <c r="I108" s="107" t="n"/>
      <c r="J108" s="582" t="n"/>
      <c r="K108" s="521" t="n"/>
    </row>
    <row r="109">
      <c r="B109" s="13" t="inlineStr">
        <is>
          <t>Exp. ExtOrd.:</t>
        </is>
      </c>
      <c r="C109" s="532">
        <f>C27</f>
        <v/>
      </c>
      <c r="D109" s="521" t="n"/>
      <c r="E109" s="533">
        <f>E27</f>
        <v/>
      </c>
      <c r="F109" s="521" t="n"/>
      <c r="G109" s="358" t="n"/>
      <c r="H109" s="515" t="n"/>
      <c r="I109" s="513" t="n"/>
      <c r="J109" s="582" t="n"/>
      <c r="K109" s="521" t="n"/>
    </row>
    <row r="110">
      <c r="B110" s="13" t="inlineStr">
        <is>
          <t>Cochera:</t>
        </is>
      </c>
      <c r="C110" s="532">
        <f>C28</f>
        <v/>
      </c>
      <c r="D110" s="521" t="n"/>
      <c r="E110" s="533">
        <f>E28</f>
        <v/>
      </c>
      <c r="F110" s="521" t="n"/>
      <c r="G110" s="534">
        <f>G64</f>
        <v/>
      </c>
      <c r="H110" s="520" t="n"/>
      <c r="I110" s="521" t="n"/>
      <c r="J110" s="582" t="n"/>
      <c r="K110" s="521" t="n"/>
    </row>
    <row r="111">
      <c r="B111" s="13" t="inlineStr">
        <is>
          <t>Punitorios</t>
        </is>
      </c>
      <c r="C111" s="532">
        <f>C29</f>
        <v/>
      </c>
      <c r="D111" s="521" t="n"/>
      <c r="E111" s="533">
        <f>E29</f>
        <v/>
      </c>
      <c r="F111" s="521" t="n"/>
      <c r="G111" s="534">
        <f>G65</f>
        <v/>
      </c>
      <c r="H111" s="520" t="n"/>
      <c r="I111" s="521" t="n"/>
      <c r="J111" s="582" t="n"/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191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2">
    <mergeCell ref="C54:K54"/>
    <mergeCell ref="E36:K36"/>
    <mergeCell ref="I32:K32"/>
    <mergeCell ref="C44:E44"/>
    <mergeCell ref="C62:D62"/>
    <mergeCell ref="E62:F62"/>
    <mergeCell ref="G77:K77"/>
    <mergeCell ref="E111:F111"/>
    <mergeCell ref="C107:D107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58:I58"/>
    <mergeCell ref="H81:J81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display="jhmalnero@gmail.com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77" sqref="E77:F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 MARIO MARTIN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MANGIANTE, LETICIA SABRINA // FIGLIOLI, JUAN ALBERTO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 BRANDSEN  5910    2°  "  B  "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540000</v>
      </c>
      <c r="F22" s="521" t="n"/>
      <c r="G22" s="364" t="inlineStr">
        <is>
          <t xml:space="preserve">EDESUR 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>
        <v>0</v>
      </c>
      <c r="F23" s="521" t="n"/>
      <c r="G23" s="364" t="inlineStr">
        <is>
          <t>METROGAS :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 xml:space="preserve">C/EXP. </t>
        </is>
      </c>
      <c r="D24" s="521" t="n"/>
      <c r="E24" s="546" t="n"/>
      <c r="F24" s="521" t="n"/>
      <c r="G24" s="364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inlineStr">
        <is>
          <t xml:space="preserve">VTO: </t>
        </is>
      </c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kuzquiza@gmail.com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161">
        <f>C20</f>
        <v/>
      </c>
      <c r="D56" s="515" t="n"/>
      <c r="E56" s="515" t="n"/>
      <c r="F56" s="515" t="n"/>
      <c r="G56" s="515" t="n"/>
      <c r="H56" s="515" t="n"/>
      <c r="I56" s="515" t="n"/>
      <c r="J56" s="515" t="n"/>
      <c r="K56" s="513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7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7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173">
        <f>G24</f>
        <v/>
      </c>
      <c r="H60" s="174" t="n"/>
      <c r="I60" s="175" t="n"/>
      <c r="J60" s="557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173">
        <f>G25</f>
        <v/>
      </c>
      <c r="H61" s="174" t="n"/>
      <c r="I61" s="175" t="n"/>
      <c r="J61" s="546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n"/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209">
        <f>$C$33</f>
        <v/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358" t="n"/>
      <c r="C74" s="515" t="n"/>
      <c r="D74" s="515" t="n"/>
      <c r="E74" s="515" t="n"/>
      <c r="F74" s="515" t="n"/>
      <c r="G74" s="515" t="n"/>
      <c r="H74" s="515" t="n"/>
      <c r="I74" s="515" t="n"/>
      <c r="J74" s="515" t="n"/>
      <c r="K74" s="513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32000</v>
      </c>
      <c r="G77" s="192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 ht="15" customHeight="1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 ht="15" customHeight="1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 ht="15" customHeight="1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 t="inlineStr">
        <is>
          <t xml:space="preserve"> BRANDSEN  5910   2°  "  B  " WILDE</t>
        </is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7">
        <f>J58</f>
        <v/>
      </c>
      <c r="K104" s="521" t="n"/>
    </row>
    <row r="105">
      <c r="B105" s="13" t="inlineStr">
        <is>
          <t>TSG :</t>
        </is>
      </c>
      <c r="C105" s="532">
        <f>C23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7">
        <f>J59</f>
        <v/>
      </c>
      <c r="K105" s="521" t="n"/>
    </row>
    <row r="106">
      <c r="B106" s="13" t="inlineStr">
        <is>
          <t>AYSA:</t>
        </is>
      </c>
      <c r="C106" s="532">
        <f>C24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7">
        <f>J60</f>
        <v/>
      </c>
      <c r="K106" s="521" t="n"/>
    </row>
    <row r="107">
      <c r="B107" s="13" t="inlineStr">
        <is>
          <t>ARBA:</t>
        </is>
      </c>
      <c r="C107" s="532">
        <f>C25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C26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C27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C28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C29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09">
        <f>$C$33</f>
        <v/>
      </c>
      <c r="K115" s="510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358" t="n"/>
      <c r="C120" s="515" t="n"/>
      <c r="D120" s="515" t="n"/>
      <c r="E120" s="515" t="n"/>
      <c r="F120" s="515" t="n"/>
      <c r="G120" s="515" t="n"/>
      <c r="H120" s="515" t="n"/>
      <c r="I120" s="515" t="n"/>
      <c r="J120" s="515" t="n"/>
      <c r="K120" s="513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E76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0">
        <f>E77</f>
        <v/>
      </c>
      <c r="G123" s="192" t="n"/>
      <c r="K123" s="510" t="n"/>
    </row>
    <row r="124">
      <c r="B124" s="165" t="inlineStr">
        <is>
          <t>OTROS GASTOS</t>
        </is>
      </c>
      <c r="E124" s="540">
        <f>E78</f>
        <v/>
      </c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5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J111:K111"/>
    <mergeCell ref="H129:J129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9" zoomScale="75" zoomScaleNormal="90" workbookViewId="0">
      <selection activeCell="E23" sqref="E23:F23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.140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LOMBARDO, GABRIEL // FOGGIA, SILVIA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SEIJAS, RAMONA ERMELINDA // KECHICHIAN RICARDO ESTEBAN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BRANDSEN  5968  PB. N° " 1 "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642000</v>
      </c>
      <c r="F22" s="521" t="n"/>
      <c r="G22" s="245" t="inlineStr">
        <is>
          <t xml:space="preserve">METROGAS VTO 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362" t="inlineStr">
        <is>
          <t xml:space="preserve">VTO: </t>
        </is>
      </c>
      <c r="D23" s="521" t="n"/>
      <c r="E23" s="522" t="n">
        <v>0</v>
      </c>
      <c r="F23" s="521" t="n"/>
      <c r="G23" s="245" t="inlineStr">
        <is>
          <t xml:space="preserve">EDESUR VTO: 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362" t="inlineStr">
        <is>
          <t xml:space="preserve">VTO:  </t>
        </is>
      </c>
      <c r="D24" s="521" t="n"/>
      <c r="E24" s="522" t="n"/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  <c r="O33" s="18" t="inlineStr">
        <is>
          <t> </t>
        </is>
      </c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80">
        <f>C24</f>
        <v/>
      </c>
      <c r="D60" s="521" t="n"/>
      <c r="E60" s="533" t="n"/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 t="n"/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>
        <f>C32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60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5">
        <f>C62</f>
        <v/>
      </c>
      <c r="D108" s="521" t="n"/>
      <c r="E108" s="533" t="n"/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84">
        <f>E76</f>
        <v/>
      </c>
      <c r="F122" s="514" t="n"/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0">
        <f>E78</f>
        <v/>
      </c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E79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9.xml><?xml version="1.0" encoding="utf-8"?>
<worksheet xmlns="http://schemas.openxmlformats.org/spreadsheetml/2006/main">
  <sheetPr>
    <tabColor indexed="13"/>
    <outlinePr summaryBelow="1" summaryRight="1"/>
    <pageSetUpPr fitToPage="1"/>
  </sheetPr>
  <dimension ref="A2:O125"/>
  <sheetViews>
    <sheetView topLeftCell="A55" zoomScale="73" zoomScaleNormal="73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4.7109375" customWidth="1" style="18" min="11" max="11"/>
    <col width="4.42578125" customWidth="1" style="18" min="12" max="12"/>
    <col width="11.42578125" customWidth="1" style="18" min="13" max="13"/>
    <col width="5.140625" customWidth="1" style="18" min="14" max="14"/>
    <col width="5.28515625" customWidth="1" style="18" min="15" max="15"/>
    <col width="11.42578125" customWidth="1" style="18" min="16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( 1875 ) Wilde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N15" s="166" t="inlineStr">
        <is>
          <t>%</t>
        </is>
      </c>
      <c r="O15" s="166" t="inlineStr">
        <is>
          <t>DIAS</t>
        </is>
      </c>
    </row>
    <row r="16">
      <c r="B16" s="10" t="inlineStr">
        <is>
          <t>Locador/a:</t>
        </is>
      </c>
      <c r="C16" s="287" t="inlineStr">
        <is>
          <t xml:space="preserve">  SCOPPA  MARIA  ROSA.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N16" s="179" t="n">
        <v>1</v>
      </c>
      <c r="O16" s="179" t="n">
        <v>0</v>
      </c>
    </row>
    <row r="17">
      <c r="B17" s="11" t="inlineStr">
        <is>
          <t>Domicilio:</t>
        </is>
      </c>
      <c r="C17" s="288" t="n"/>
      <c r="K17" s="510" t="n"/>
      <c r="N17" s="179" t="n">
        <v>0.5</v>
      </c>
      <c r="O17" s="179" t="n">
        <v>0</v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 xml:space="preserve"> ALMEIDA,  ALFREDO  OSCAR.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N19" s="238">
        <f>(M19*#REF!/100)</f>
        <v/>
      </c>
    </row>
    <row r="20">
      <c r="B20" s="11" t="inlineStr">
        <is>
          <t>Domicilio y Localidad:</t>
        </is>
      </c>
      <c r="C20" s="288" t="inlineStr">
        <is>
          <t xml:space="preserve"> CAMACUA  4922  PLANTA ALTA "  1  " V. DOMINICO.</t>
        </is>
      </c>
      <c r="K20" s="510" t="n"/>
      <c r="M20" s="518" t="n"/>
      <c r="N20" s="238">
        <f>(M19*#REF!/100)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413000</v>
      </c>
      <c r="F22" s="521" t="n"/>
      <c r="G22" s="289" t="inlineStr">
        <is>
          <t xml:space="preserve">EDESUR: </t>
        </is>
      </c>
      <c r="H22" s="520" t="n"/>
      <c r="I22" s="521" t="n"/>
      <c r="J22" s="557" t="inlineStr">
        <is>
          <t xml:space="preserve">SRES. CONSORCISTAS SE RUEGA NO ARROJAR PAPELES </t>
        </is>
      </c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>
        <v>22400</v>
      </c>
      <c r="F23" s="521" t="n"/>
      <c r="G23" s="289" t="n"/>
      <c r="H23" s="520" t="n"/>
      <c r="I23" s="521" t="n"/>
      <c r="J23" s="557" t="inlineStr">
        <is>
          <t>NI OTROS OBJETOS EN EL INODORO NI DESAGUES.</t>
        </is>
      </c>
      <c r="K23" s="521" t="n"/>
    </row>
    <row r="24">
      <c r="B24" s="13" t="inlineStr">
        <is>
          <t>AYSA :</t>
        </is>
      </c>
      <c r="C24" s="285" t="inlineStr">
        <is>
          <t xml:space="preserve">VTO: </t>
        </is>
      </c>
      <c r="D24" s="521" t="n"/>
      <c r="E24" s="546" t="n">
        <v>7500</v>
      </c>
      <c r="F24" s="521" t="n"/>
      <c r="G24" s="289" t="n"/>
      <c r="H24" s="520" t="n"/>
      <c r="I24" s="521" t="n"/>
      <c r="J24" s="547" t="inlineStr">
        <is>
          <t>POR OTRO LADO, SE REQUIERE MANTENER EL ORDEN</t>
        </is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7" t="inlineStr">
        <is>
          <t xml:space="preserve">Y LA LIMPIEZA DE LOS PASILLOS Y DEJARLOS </t>
        </is>
      </c>
      <c r="K25" s="521" t="n"/>
    </row>
    <row r="26">
      <c r="B26" s="13" t="inlineStr">
        <is>
          <t>Expensas:</t>
        </is>
      </c>
      <c r="C26" s="285" t="inlineStr">
        <is>
          <t xml:space="preserve">VTO: </t>
        </is>
      </c>
      <c r="D26" s="521" t="n"/>
      <c r="E26" s="546" t="n">
        <v>6000</v>
      </c>
      <c r="F26" s="521" t="n"/>
      <c r="G26" s="289" t="n"/>
      <c r="H26" s="520" t="n"/>
      <c r="I26" s="521" t="n"/>
      <c r="J26" s="557" t="inlineStr">
        <is>
          <t>TOTALMENTE DESPEJADOS. COMO ASÍ TAMBIEN,</t>
        </is>
      </c>
      <c r="K26" s="521" t="n"/>
    </row>
    <row r="27">
      <c r="B27" s="13" t="inlineStr">
        <is>
          <t>Exp. ExtOrd.:</t>
        </is>
      </c>
      <c r="C27" s="285" t="inlineStr">
        <is>
          <t>Diferencia mes anterior</t>
        </is>
      </c>
      <c r="D27" s="521" t="n"/>
      <c r="E27" s="546" t="n">
        <v>-2000</v>
      </c>
      <c r="F27" s="521" t="n"/>
      <c r="G27" s="289" t="n"/>
      <c r="H27" s="520" t="n"/>
      <c r="I27" s="521" t="n"/>
      <c r="J27" s="557" t="inlineStr">
        <is>
          <t xml:space="preserve">LLEVAR LOS RESIDUOS AL CESTO DE LA CALLE EN </t>
        </is>
      </c>
      <c r="K27" s="521" t="n"/>
    </row>
    <row r="28">
      <c r="B28" s="13" t="inlineStr">
        <is>
          <t>EDESUR: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inlineStr">
        <is>
          <t xml:space="preserve">BOLSAS CERRADAS. </t>
        </is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85" t="inlineStr">
        <is>
          <t xml:space="preserve">DESDE YA, MUCHAS GRACIAS. </t>
        </is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88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447000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6.7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M.Corvalan 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 t="inlineStr">
        <is>
          <t xml:space="preserve"> CAMACUA  4922 PLANTA ALTA DPTO " 1 " V. DOMINICO.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EXP.EXT.ORD.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86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25000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179" t="inlineStr">
        <is>
          <t>___________________________________</t>
        </is>
      </c>
      <c r="K80" s="6" t="n"/>
    </row>
    <row r="81" ht="15.75" customHeight="1">
      <c r="A81" s="25" t="n"/>
      <c r="B81" s="4" t="n"/>
      <c r="C81" s="5" t="n"/>
      <c r="D81" s="5" t="n"/>
      <c r="E81" s="5" t="n"/>
      <c r="F81" s="5" t="n"/>
      <c r="G81" s="5" t="n"/>
      <c r="H81" s="166" t="inlineStr">
        <is>
          <t xml:space="preserve"> FIRMA DEL PROPIETARIO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n"/>
      <c r="K82" s="6" t="n"/>
    </row>
    <row r="83">
      <c r="B83" s="1" t="n"/>
      <c r="C83" s="2" t="n"/>
      <c r="D83" s="2" t="n"/>
      <c r="E83" s="2" t="n"/>
      <c r="F83" s="212" t="inlineStr">
        <is>
          <t>x</t>
        </is>
      </c>
      <c r="G83" s="514" t="n"/>
      <c r="H83" s="2" t="n"/>
      <c r="I83" s="2" t="n"/>
      <c r="J83" s="2" t="n"/>
      <c r="K83" s="3" t="n"/>
    </row>
    <row r="84">
      <c r="B84" s="4" t="n"/>
      <c r="C84" s="5" t="n"/>
      <c r="D84" s="5" t="n"/>
      <c r="E84" s="5" t="n"/>
      <c r="H84" s="210" t="inlineStr">
        <is>
          <t>RECIBO  DE  ALQUILER</t>
        </is>
      </c>
      <c r="K84" s="510" t="n"/>
    </row>
    <row r="85" ht="15.75" customHeight="1">
      <c r="B85" s="4" t="n"/>
      <c r="C85" s="211" t="inlineStr">
        <is>
          <t>Uzquiza</t>
        </is>
      </c>
      <c r="H85" s="5" t="n"/>
      <c r="I85" s="5" t="n"/>
      <c r="J85" s="5" t="n"/>
      <c r="K85" s="6" t="n"/>
    </row>
    <row r="86">
      <c r="B86" s="4" t="n"/>
      <c r="C86" s="267" t="inlineStr">
        <is>
          <t xml:space="preserve">                                  Administraciones</t>
        </is>
      </c>
      <c r="H86" s="5" t="n"/>
      <c r="I86" s="21" t="inlineStr">
        <is>
          <t xml:space="preserve">N° 0001  -  </t>
        </is>
      </c>
      <c r="J86" s="22">
        <f>$J$8</f>
        <v/>
      </c>
      <c r="K86" s="6" t="n"/>
    </row>
    <row r="87">
      <c r="B87" s="4" t="n"/>
      <c r="C87" s="179" t="n"/>
      <c r="F87" s="164" t="inlineStr">
        <is>
          <t>DOCUMENTO</t>
        </is>
      </c>
      <c r="H87" s="5" t="n"/>
      <c r="I87" s="5" t="n"/>
      <c r="J87" s="5" t="n"/>
      <c r="K87" s="6" t="n"/>
    </row>
    <row r="88">
      <c r="B88" s="4" t="n"/>
      <c r="C88" s="201" t="inlineStr">
        <is>
          <t xml:space="preserve">         3533-7732/153660-2223</t>
        </is>
      </c>
      <c r="F88" s="164" t="inlineStr">
        <is>
          <t>NO VALIDO</t>
        </is>
      </c>
      <c r="H88" s="5" t="n"/>
      <c r="I88" s="5" t="n"/>
      <c r="J88" s="5" t="n"/>
      <c r="K88" s="6" t="n"/>
    </row>
    <row r="89">
      <c r="B89" s="4" t="n"/>
      <c r="F89" s="164" t="inlineStr">
        <is>
          <t>COMO</t>
        </is>
      </c>
      <c r="H89" s="363" t="inlineStr">
        <is>
          <t>F  E  C  H  A</t>
        </is>
      </c>
      <c r="K89" s="6" t="n"/>
    </row>
    <row r="90">
      <c r="B90" s="4" t="n"/>
      <c r="C90" s="179" t="inlineStr">
        <is>
          <t>M.Corvalan 452</t>
        </is>
      </c>
      <c r="F90" s="164" t="inlineStr">
        <is>
          <t>FACTURA</t>
        </is>
      </c>
      <c r="H90" s="515" t="n"/>
      <c r="I90" s="515" t="n"/>
      <c r="J90" s="515" t="n"/>
      <c r="K90" s="6" t="n"/>
    </row>
    <row r="91">
      <c r="B91" s="4" t="n"/>
      <c r="F91" s="5" t="n"/>
      <c r="G91" s="4" t="n"/>
      <c r="H91" s="30" t="n"/>
      <c r="I91" s="30">
        <f>I49</f>
        <v/>
      </c>
      <c r="J91" s="30">
        <f>J49</f>
        <v/>
      </c>
      <c r="K91" s="6" t="n"/>
    </row>
    <row r="92" ht="21.75" customHeight="1">
      <c r="B92" s="4" t="n"/>
      <c r="C92" s="179" t="inlineStr">
        <is>
          <t>(1875) Wilde - Avellaneda</t>
        </is>
      </c>
      <c r="F92" s="5" t="n"/>
      <c r="G92" s="4" t="n"/>
      <c r="H92" s="170" t="inlineStr">
        <is>
          <t>TRIPLICADO</t>
        </is>
      </c>
      <c r="I92" s="514" t="n"/>
      <c r="J92" s="514" t="n"/>
      <c r="K92" s="6" t="n"/>
    </row>
    <row r="93" ht="15" customHeight="1">
      <c r="B93" s="516" t="inlineStr">
        <is>
          <t>kupropiedades@gmail.com</t>
        </is>
      </c>
      <c r="C93" s="515" t="n"/>
      <c r="D93" s="515" t="n"/>
      <c r="E93" s="515" t="n"/>
      <c r="F93" s="513" t="n"/>
      <c r="G93" s="7" t="n"/>
      <c r="H93" s="172" t="inlineStr">
        <is>
          <t>PARA EL PROPIETARIO</t>
        </is>
      </c>
      <c r="I93" s="515" t="n"/>
      <c r="J93" s="515" t="n"/>
      <c r="K93" s="9" t="n"/>
    </row>
    <row r="94">
      <c r="B94" s="10" t="inlineStr">
        <is>
          <t>Locador/a:</t>
        </is>
      </c>
      <c r="C94" s="202">
        <f>C52</f>
        <v/>
      </c>
      <c r="D94" s="514" t="n"/>
      <c r="E94" s="514" t="n"/>
      <c r="F94" s="514" t="n"/>
      <c r="G94" s="514" t="n"/>
      <c r="H94" s="514" t="n"/>
      <c r="I94" s="514" t="n"/>
      <c r="J94" s="514" t="n"/>
      <c r="K94" s="508" t="n"/>
    </row>
    <row r="95">
      <c r="B95" s="11" t="inlineStr">
        <is>
          <t>Domicilio:</t>
        </is>
      </c>
      <c r="C95" s="209">
        <f>C53</f>
        <v/>
      </c>
      <c r="K95" s="510" t="n"/>
    </row>
    <row r="96">
      <c r="B96" s="12" t="inlineStr">
        <is>
          <t>Localidad:</t>
        </is>
      </c>
      <c r="C96" s="161">
        <f>C54</f>
        <v/>
      </c>
      <c r="D96" s="515" t="n"/>
      <c r="E96" s="515" t="n"/>
      <c r="F96" s="515" t="n"/>
      <c r="G96" s="515" t="n"/>
      <c r="H96" s="515" t="n"/>
      <c r="I96" s="515" t="n"/>
      <c r="J96" s="515" t="n"/>
      <c r="K96" s="513" t="n"/>
    </row>
    <row r="97">
      <c r="B97" s="10" t="inlineStr">
        <is>
          <t>Locatario/a:</t>
        </is>
      </c>
      <c r="C97" s="202">
        <f>C55</f>
        <v/>
      </c>
      <c r="D97" s="514" t="n"/>
      <c r="E97" s="514" t="n"/>
      <c r="F97" s="514" t="n"/>
      <c r="G97" s="514" t="n"/>
      <c r="H97" s="514" t="n"/>
      <c r="I97" s="514" t="n"/>
      <c r="J97" s="514" t="n"/>
      <c r="K97" s="508" t="n"/>
    </row>
    <row r="98">
      <c r="B98" s="11" t="inlineStr">
        <is>
          <t>Domicilio y Localidad:</t>
        </is>
      </c>
      <c r="C98" s="161">
        <f>C56</f>
        <v/>
      </c>
      <c r="D98" s="515" t="n"/>
      <c r="E98" s="515" t="n"/>
      <c r="F98" s="515" t="n"/>
      <c r="G98" s="515" t="n"/>
      <c r="H98" s="515" t="n"/>
      <c r="I98" s="515" t="n"/>
      <c r="J98" s="515" t="n"/>
      <c r="K98" s="513" t="n"/>
    </row>
    <row r="99" ht="15.75" customHeight="1">
      <c r="B99" s="519" t="inlineStr">
        <is>
          <t>Pagos y/o entrega de comprobantes:</t>
        </is>
      </c>
      <c r="C99" s="520" t="n"/>
      <c r="D99" s="520" t="n"/>
      <c r="E99" s="520" t="n"/>
      <c r="F99" s="520" t="n"/>
      <c r="G99" s="520" t="n"/>
      <c r="H99" s="520" t="n"/>
      <c r="I99" s="520" t="n"/>
      <c r="J99" s="520" t="n"/>
      <c r="K99" s="521" t="n"/>
    </row>
    <row r="100">
      <c r="B100" s="13" t="inlineStr">
        <is>
          <t>Alquiler :</t>
        </is>
      </c>
      <c r="C100" s="532">
        <f>C58</f>
        <v/>
      </c>
      <c r="D100" s="521" t="n"/>
      <c r="E100" s="533">
        <f>E58</f>
        <v/>
      </c>
      <c r="F100" s="521" t="n"/>
      <c r="G100" s="534">
        <f>G58</f>
        <v/>
      </c>
      <c r="H100" s="520" t="n"/>
      <c r="I100" s="521" t="n"/>
      <c r="J100" s="552">
        <f>J58</f>
        <v/>
      </c>
      <c r="K100" s="521" t="n"/>
    </row>
    <row r="101">
      <c r="B101" s="13" t="inlineStr">
        <is>
          <t>TSG :</t>
        </is>
      </c>
      <c r="C101" s="532">
        <f>C59</f>
        <v/>
      </c>
      <c r="D101" s="521" t="n"/>
      <c r="E101" s="533">
        <f>E59</f>
        <v/>
      </c>
      <c r="F101" s="521" t="n"/>
      <c r="G101" s="534">
        <f>G59</f>
        <v/>
      </c>
      <c r="H101" s="520" t="n"/>
      <c r="I101" s="521" t="n"/>
      <c r="J101" s="552">
        <f>J59</f>
        <v/>
      </c>
      <c r="K101" s="521" t="n"/>
    </row>
    <row r="102">
      <c r="B102" s="13" t="inlineStr">
        <is>
          <t>AYSA:</t>
        </is>
      </c>
      <c r="C102" s="532">
        <f>C60</f>
        <v/>
      </c>
      <c r="D102" s="521" t="n"/>
      <c r="E102" s="533">
        <f>E60</f>
        <v/>
      </c>
      <c r="F102" s="521" t="n"/>
      <c r="G102" s="534">
        <f>G60</f>
        <v/>
      </c>
      <c r="H102" s="520" t="n"/>
      <c r="I102" s="521" t="n"/>
      <c r="J102" s="552">
        <f>J60</f>
        <v/>
      </c>
      <c r="K102" s="521" t="n"/>
    </row>
    <row r="103">
      <c r="B103" s="13" t="inlineStr">
        <is>
          <t>ARBA:</t>
        </is>
      </c>
      <c r="C103" s="532">
        <f>C61</f>
        <v/>
      </c>
      <c r="D103" s="521" t="n"/>
      <c r="E103" s="533">
        <f>E61</f>
        <v/>
      </c>
      <c r="F103" s="521" t="n"/>
      <c r="G103" s="534">
        <f>G61</f>
        <v/>
      </c>
      <c r="H103" s="520" t="n"/>
      <c r="I103" s="521" t="n"/>
      <c r="J103" s="552">
        <f>J61</f>
        <v/>
      </c>
      <c r="K103" s="521" t="n"/>
    </row>
    <row r="104">
      <c r="B104" s="13" t="inlineStr">
        <is>
          <t>Expensas:</t>
        </is>
      </c>
      <c r="C104" s="532">
        <f>C62</f>
        <v/>
      </c>
      <c r="D104" s="521" t="n"/>
      <c r="E104" s="533">
        <f>E62</f>
        <v/>
      </c>
      <c r="F104" s="521" t="n"/>
      <c r="G104" s="534">
        <f>G62</f>
        <v/>
      </c>
      <c r="H104" s="520" t="n"/>
      <c r="I104" s="521" t="n"/>
      <c r="J104" s="552">
        <f>J62</f>
        <v/>
      </c>
      <c r="K104" s="521" t="n"/>
    </row>
    <row r="105">
      <c r="B105" s="13" t="inlineStr">
        <is>
          <t>EXP.EXT.ORD.</t>
        </is>
      </c>
      <c r="C105" s="532">
        <f>C63</f>
        <v/>
      </c>
      <c r="D105" s="521" t="n"/>
      <c r="E105" s="533">
        <f>E63</f>
        <v/>
      </c>
      <c r="F105" s="521" t="n"/>
      <c r="G105" s="534">
        <f>G63</f>
        <v/>
      </c>
      <c r="H105" s="520" t="n"/>
      <c r="I105" s="521" t="n"/>
      <c r="J105" s="552">
        <f>J63</f>
        <v/>
      </c>
      <c r="K105" s="521" t="n"/>
    </row>
    <row r="106">
      <c r="B106" s="13" t="inlineStr">
        <is>
          <t>Cochera:</t>
        </is>
      </c>
      <c r="C106" s="532">
        <f>C64</f>
        <v/>
      </c>
      <c r="D106" s="521" t="n"/>
      <c r="E106" s="533">
        <f>E64</f>
        <v/>
      </c>
      <c r="F106" s="521" t="n"/>
      <c r="G106" s="534">
        <f>G64</f>
        <v/>
      </c>
      <c r="H106" s="520" t="n"/>
      <c r="I106" s="521" t="n"/>
      <c r="J106" s="552">
        <f>J64</f>
        <v/>
      </c>
      <c r="K106" s="521" t="n"/>
    </row>
    <row r="107">
      <c r="B107" s="13" t="inlineStr">
        <is>
          <t>Punitorios</t>
        </is>
      </c>
      <c r="C107" s="532">
        <f>C65</f>
        <v/>
      </c>
      <c r="D107" s="521" t="n"/>
      <c r="E107" s="533">
        <f>E65</f>
        <v/>
      </c>
      <c r="F107" s="521" t="n"/>
      <c r="G107" s="534">
        <f>G65</f>
        <v/>
      </c>
      <c r="H107" s="520" t="n"/>
      <c r="I107" s="521" t="n"/>
      <c r="J107" s="586">
        <f>J65</f>
        <v/>
      </c>
      <c r="K107" s="521" t="n"/>
    </row>
    <row r="108">
      <c r="B108" s="4" t="n"/>
      <c r="C108" s="366" t="n"/>
      <c r="D108" s="520" t="n"/>
      <c r="E108" s="367" t="n"/>
      <c r="F108" s="521" t="n"/>
      <c r="G108" s="368" t="n"/>
      <c r="H108" s="520" t="n"/>
      <c r="I108" s="520" t="n"/>
      <c r="J108" s="370" t="n"/>
      <c r="K108" s="521" t="n"/>
    </row>
    <row r="109">
      <c r="B109" s="177" t="inlineStr">
        <is>
          <t>Recibi por cuenta y orden del Señor/a:</t>
        </is>
      </c>
      <c r="C109" s="514" t="n"/>
      <c r="D109" s="514" t="n"/>
      <c r="E109" s="176">
        <f>$E$31</f>
        <v/>
      </c>
      <c r="F109" s="514" t="n"/>
      <c r="G109" s="514" t="n"/>
      <c r="H109" s="514" t="n"/>
      <c r="I109" s="514" t="n"/>
      <c r="J109" s="514" t="n"/>
      <c r="K109" s="86" t="n"/>
    </row>
    <row r="110">
      <c r="B110" s="11" t="n"/>
      <c r="C110" s="169" t="n"/>
      <c r="I110" s="274" t="n"/>
      <c r="K110" s="510" t="n"/>
    </row>
    <row r="111" ht="15.75" customHeight="1" thickBot="1">
      <c r="B111" s="12" t="inlineStr">
        <is>
          <t>ubicado en:</t>
        </is>
      </c>
      <c r="C111" s="209">
        <f>$C$33</f>
        <v/>
      </c>
      <c r="K111" s="510" t="n"/>
    </row>
    <row r="112">
      <c r="B112" s="4" t="n"/>
      <c r="C112" s="5" t="n"/>
      <c r="D112" s="5" t="n"/>
      <c r="E112" s="5" t="n"/>
      <c r="F112" s="5" t="n"/>
      <c r="G112" s="5" t="n"/>
      <c r="H112" s="5" t="n"/>
      <c r="I112" s="536">
        <f>I70</f>
        <v/>
      </c>
      <c r="J112" s="524" t="n"/>
      <c r="K112" s="6" t="n"/>
    </row>
    <row r="113" ht="15.75" customHeight="1" thickBot="1">
      <c r="B113" s="7" t="n"/>
      <c r="C113" s="8" t="n"/>
      <c r="D113" s="8" t="n"/>
      <c r="E113" s="8" t="n"/>
      <c r="F113" s="8" t="n"/>
      <c r="G113" s="8" t="n"/>
      <c r="H113" s="8" t="n"/>
      <c r="I113" s="525" t="n"/>
      <c r="J113" s="526" t="n"/>
      <c r="K113" s="9" t="n"/>
    </row>
    <row r="114" ht="18.75" customHeight="1">
      <c r="B114" s="15">
        <f>$B$36</f>
        <v/>
      </c>
      <c r="C114" s="520" t="n"/>
      <c r="D114" s="521" t="n"/>
      <c r="E114" s="2" t="n"/>
      <c r="F114" s="2" t="n"/>
      <c r="G114" s="2" t="n"/>
      <c r="H114" s="2" t="n"/>
      <c r="I114" s="537" t="n"/>
      <c r="J114" s="537" t="n"/>
      <c r="K114" s="3" t="n"/>
    </row>
    <row r="115">
      <c r="B115" s="538" t="n"/>
      <c r="K115" s="510" t="n"/>
    </row>
    <row r="116">
      <c r="B116" s="358" t="n"/>
      <c r="C116" s="515" t="n"/>
      <c r="D116" s="515" t="n"/>
      <c r="E116" s="515" t="n"/>
      <c r="F116" s="515" t="n"/>
      <c r="G116" s="515" t="n"/>
      <c r="H116" s="515" t="n"/>
      <c r="I116" s="515" t="n"/>
      <c r="J116" s="515" t="n"/>
      <c r="K116" s="513" t="n"/>
    </row>
    <row r="117" ht="15.75" customHeight="1">
      <c r="B117" s="1" t="n"/>
      <c r="C117" s="539" t="inlineStr">
        <is>
          <t>LIQUIDACION  PARA EL PROPIETARIO</t>
        </is>
      </c>
      <c r="D117" s="520" t="n"/>
      <c r="E117" s="520" t="n"/>
      <c r="F117" s="520" t="n"/>
      <c r="G117" s="520" t="n"/>
      <c r="H117" s="520" t="n"/>
      <c r="I117" s="520" t="n"/>
      <c r="J117" s="521" t="n"/>
      <c r="K117" s="3" t="n"/>
    </row>
    <row r="118">
      <c r="B118" s="165" t="inlineStr">
        <is>
          <t>ENTREGADO POR EL INQUILINO</t>
        </is>
      </c>
      <c r="E118" s="540">
        <f>I112</f>
        <v/>
      </c>
      <c r="G118" s="180" t="n"/>
      <c r="K118" s="510" t="n"/>
    </row>
    <row r="119">
      <c r="B119" s="165" t="inlineStr">
        <is>
          <t xml:space="preserve">GASTOS DE ADMINISTRACION </t>
        </is>
      </c>
      <c r="E119" s="544">
        <f>E77</f>
        <v/>
      </c>
      <c r="G119" s="180" t="n"/>
      <c r="K119" s="510" t="n"/>
    </row>
    <row r="120">
      <c r="B120" s="165" t="inlineStr">
        <is>
          <t>OTROS GASTOS</t>
        </is>
      </c>
      <c r="E120" s="545" t="n"/>
      <c r="F120" s="515" t="n"/>
      <c r="G120" s="180" t="n"/>
      <c r="K120" s="510" t="n"/>
    </row>
    <row r="121" ht="18.75" customHeight="1">
      <c r="B121" s="196" t="inlineStr">
        <is>
          <t>TOTAL A PAGAR AL PROPIETARIO</t>
        </is>
      </c>
      <c r="C121" s="520" t="n"/>
      <c r="D121" s="520" t="n"/>
      <c r="E121" s="543">
        <f>E118-E119</f>
        <v/>
      </c>
      <c r="F121" s="521" t="n"/>
      <c r="G121" s="5" t="n"/>
      <c r="H121" s="5" t="n"/>
      <c r="I121" s="5" t="n"/>
      <c r="J121" s="5" t="n"/>
      <c r="K121" s="6" t="n"/>
    </row>
    <row r="122">
      <c r="B122" s="4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6" t="n"/>
    </row>
    <row r="123">
      <c r="B123" s="4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6" t="n"/>
      <c r="L123" s="18" t="inlineStr">
        <is>
          <t>g</t>
        </is>
      </c>
    </row>
    <row r="124">
      <c r="B124" s="4" t="n"/>
      <c r="C124" s="5" t="n"/>
      <c r="D124" s="5" t="n"/>
      <c r="E124" s="5" t="n"/>
      <c r="F124" s="5" t="n"/>
      <c r="G124" s="5" t="n"/>
      <c r="H124" s="179" t="inlineStr">
        <is>
          <t>___________________________________</t>
        </is>
      </c>
      <c r="K124" s="6" t="n"/>
    </row>
    <row r="125">
      <c r="B125" s="7" t="n"/>
      <c r="C125" s="8" t="n"/>
      <c r="D125" s="8" t="n"/>
      <c r="E125" s="8" t="n"/>
      <c r="F125" s="8" t="n"/>
      <c r="G125" s="8" t="n"/>
      <c r="H125" s="172" t="inlineStr">
        <is>
          <t>FIRMA</t>
        </is>
      </c>
      <c r="I125" s="515" t="n"/>
      <c r="J125" s="515" t="n"/>
      <c r="K125" s="9" t="n"/>
    </row>
  </sheetData>
  <mergeCells count="228">
    <mergeCell ref="C54:K54"/>
    <mergeCell ref="G103:I103"/>
    <mergeCell ref="I32:K32"/>
    <mergeCell ref="E36:K36"/>
    <mergeCell ref="C44:E44"/>
    <mergeCell ref="C62:D62"/>
    <mergeCell ref="N20:O20"/>
    <mergeCell ref="E62:F62"/>
    <mergeCell ref="G77:K77"/>
    <mergeCell ref="G62:I62"/>
    <mergeCell ref="C107:D107"/>
    <mergeCell ref="E23:F23"/>
    <mergeCell ref="C56:K56"/>
    <mergeCell ref="J28:K28"/>
    <mergeCell ref="J59:K59"/>
    <mergeCell ref="C64:D64"/>
    <mergeCell ref="E64:F64"/>
    <mergeCell ref="J60:K60"/>
    <mergeCell ref="H42:K42"/>
    <mergeCell ref="E79:F79"/>
    <mergeCell ref="G24:I24"/>
    <mergeCell ref="G104:I104"/>
    <mergeCell ref="C63:D63"/>
    <mergeCell ref="G65:I65"/>
    <mergeCell ref="E63:F63"/>
    <mergeCell ref="C17:K17"/>
    <mergeCell ref="G26:I26"/>
    <mergeCell ref="C7:E7"/>
    <mergeCell ref="C75:J75"/>
    <mergeCell ref="G118:K118"/>
    <mergeCell ref="E65:F65"/>
    <mergeCell ref="G63:I63"/>
    <mergeCell ref="J108:K108"/>
    <mergeCell ref="C105:D105"/>
    <mergeCell ref="C10:E11"/>
    <mergeCell ref="C32:H32"/>
    <mergeCell ref="E105:F105"/>
    <mergeCell ref="H11:J12"/>
    <mergeCell ref="C19:K19"/>
    <mergeCell ref="C27:D27"/>
    <mergeCell ref="H92:J92"/>
    <mergeCell ref="C111:K111"/>
    <mergeCell ref="E27:F27"/>
    <mergeCell ref="E109:J109"/>
    <mergeCell ref="C69:K69"/>
    <mergeCell ref="E119:F119"/>
    <mergeCell ref="E101:F101"/>
    <mergeCell ref="B72:D72"/>
    <mergeCell ref="E100:F100"/>
    <mergeCell ref="G107:I107"/>
    <mergeCell ref="B15:F15"/>
    <mergeCell ref="J62:K62"/>
    <mergeCell ref="C97:K97"/>
    <mergeCell ref="C28:D28"/>
    <mergeCell ref="E22:F22"/>
    <mergeCell ref="H47:J48"/>
    <mergeCell ref="J23:K23"/>
    <mergeCell ref="J58:K58"/>
    <mergeCell ref="E102:F102"/>
    <mergeCell ref="F88:G88"/>
    <mergeCell ref="C85:E85"/>
    <mergeCell ref="H51:J51"/>
    <mergeCell ref="J64:K64"/>
    <mergeCell ref="B99:K99"/>
    <mergeCell ref="G101:I101"/>
    <mergeCell ref="G28:I28"/>
    <mergeCell ref="B120:D120"/>
    <mergeCell ref="F10:G10"/>
    <mergeCell ref="B74:K74"/>
    <mergeCell ref="J102:K102"/>
    <mergeCell ref="F45:G45"/>
    <mergeCell ref="J27:K27"/>
    <mergeCell ref="G64:I64"/>
    <mergeCell ref="C117:J117"/>
    <mergeCell ref="H124:J124"/>
    <mergeCell ref="J101:K101"/>
    <mergeCell ref="G78:K78"/>
    <mergeCell ref="B36:D36"/>
    <mergeCell ref="F47:G47"/>
    <mergeCell ref="B76:D76"/>
    <mergeCell ref="D2:I3"/>
    <mergeCell ref="C60:D60"/>
    <mergeCell ref="J103:K103"/>
    <mergeCell ref="J100:K100"/>
    <mergeCell ref="E104:F104"/>
    <mergeCell ref="G106:I106"/>
    <mergeCell ref="B21:K21"/>
    <mergeCell ref="C87:E87"/>
    <mergeCell ref="C18:K18"/>
    <mergeCell ref="C53:K53"/>
    <mergeCell ref="B39:K39"/>
    <mergeCell ref="F46:G46"/>
    <mergeCell ref="J22:K22"/>
    <mergeCell ref="E26:F26"/>
    <mergeCell ref="G105:I105"/>
    <mergeCell ref="B109:D109"/>
    <mergeCell ref="F9:G9"/>
    <mergeCell ref="C46:E47"/>
    <mergeCell ref="H125:J125"/>
    <mergeCell ref="E120:F120"/>
    <mergeCell ref="F48:G48"/>
    <mergeCell ref="G27:I27"/>
    <mergeCell ref="B31:D31"/>
    <mergeCell ref="E25:F25"/>
    <mergeCell ref="E76:F76"/>
    <mergeCell ref="G119:K119"/>
    <mergeCell ref="B73:K73"/>
    <mergeCell ref="J61:K61"/>
    <mergeCell ref="C102:D102"/>
    <mergeCell ref="E58:F58"/>
    <mergeCell ref="C20:K20"/>
    <mergeCell ref="C50:E50"/>
    <mergeCell ref="F87:G87"/>
    <mergeCell ref="E121:F121"/>
    <mergeCell ref="J29:K29"/>
    <mergeCell ref="C94:K94"/>
    <mergeCell ref="C108:D108"/>
    <mergeCell ref="C58:D58"/>
    <mergeCell ref="C9:E9"/>
    <mergeCell ref="G120:K120"/>
    <mergeCell ref="F41:G44"/>
    <mergeCell ref="B78:D78"/>
    <mergeCell ref="F89:G89"/>
    <mergeCell ref="I68:K68"/>
    <mergeCell ref="G108:I108"/>
    <mergeCell ref="G58:I58"/>
    <mergeCell ref="H81:J81"/>
    <mergeCell ref="C29:D29"/>
    <mergeCell ref="C95:K95"/>
    <mergeCell ref="C100:D100"/>
    <mergeCell ref="E29:F29"/>
    <mergeCell ref="E107:F107"/>
    <mergeCell ref="J24:K24"/>
    <mergeCell ref="C65:D65"/>
    <mergeCell ref="C110:H110"/>
    <mergeCell ref="E103:F103"/>
    <mergeCell ref="I110:K110"/>
    <mergeCell ref="C22:D22"/>
    <mergeCell ref="J65:K65"/>
    <mergeCell ref="G29:I29"/>
    <mergeCell ref="E78:F78"/>
    <mergeCell ref="G100:I100"/>
    <mergeCell ref="E118:F118"/>
    <mergeCell ref="J26:K26"/>
    <mergeCell ref="C59:D59"/>
    <mergeCell ref="H15:J15"/>
    <mergeCell ref="E59:F59"/>
    <mergeCell ref="B115:K115"/>
    <mergeCell ref="E77:F77"/>
    <mergeCell ref="B114:D114"/>
    <mergeCell ref="E108:F108"/>
    <mergeCell ref="G22:I22"/>
    <mergeCell ref="J25:K25"/>
    <mergeCell ref="G102:I102"/>
    <mergeCell ref="C61:D61"/>
    <mergeCell ref="N19:O19"/>
    <mergeCell ref="E61:F61"/>
    <mergeCell ref="C92:E92"/>
    <mergeCell ref="H82:J82"/>
    <mergeCell ref="C23:D23"/>
    <mergeCell ref="C68:H68"/>
    <mergeCell ref="C106:D106"/>
    <mergeCell ref="C14:E14"/>
    <mergeCell ref="C33:K33"/>
    <mergeCell ref="F83:G86"/>
    <mergeCell ref="H50:J50"/>
    <mergeCell ref="J106:K106"/>
    <mergeCell ref="E67:J67"/>
    <mergeCell ref="G23:I23"/>
    <mergeCell ref="B116:K116"/>
    <mergeCell ref="F5:G8"/>
    <mergeCell ref="B38:K38"/>
    <mergeCell ref="B77:D77"/>
    <mergeCell ref="H84:K84"/>
    <mergeCell ref="C16:K16"/>
    <mergeCell ref="C101:D101"/>
    <mergeCell ref="F11:G11"/>
    <mergeCell ref="I112:J113"/>
    <mergeCell ref="C24:D24"/>
    <mergeCell ref="C48:E49"/>
    <mergeCell ref="B67:D67"/>
    <mergeCell ref="E24:F24"/>
    <mergeCell ref="B40:K40"/>
    <mergeCell ref="C55:K55"/>
    <mergeCell ref="E106:F106"/>
    <mergeCell ref="C104:D104"/>
    <mergeCell ref="B119:D119"/>
    <mergeCell ref="E31:J31"/>
    <mergeCell ref="B93:F93"/>
    <mergeCell ref="C26:D26"/>
    <mergeCell ref="C43:E43"/>
    <mergeCell ref="F12:G12"/>
    <mergeCell ref="C25:D25"/>
    <mergeCell ref="I34:J35"/>
    <mergeCell ref="H80:J80"/>
    <mergeCell ref="C103:D103"/>
    <mergeCell ref="C8:E8"/>
    <mergeCell ref="C52:K52"/>
    <mergeCell ref="E28:F28"/>
    <mergeCell ref="B118:D118"/>
    <mergeCell ref="J107:K107"/>
    <mergeCell ref="H89:J90"/>
    <mergeCell ref="E60:F60"/>
    <mergeCell ref="G25:I25"/>
    <mergeCell ref="J104:K104"/>
    <mergeCell ref="C88:E89"/>
    <mergeCell ref="H14:J14"/>
    <mergeCell ref="G60:I60"/>
    <mergeCell ref="B79:D79"/>
    <mergeCell ref="F90:G90"/>
    <mergeCell ref="J63:K63"/>
    <mergeCell ref="H6:K6"/>
    <mergeCell ref="C96:K96"/>
    <mergeCell ref="C86:E86"/>
    <mergeCell ref="C90:E91"/>
    <mergeCell ref="G59:I59"/>
    <mergeCell ref="C12:E13"/>
    <mergeCell ref="I70:J71"/>
    <mergeCell ref="B121:D121"/>
    <mergeCell ref="J105:K105"/>
    <mergeCell ref="B57:K57"/>
    <mergeCell ref="C98:K98"/>
    <mergeCell ref="G76:K76"/>
    <mergeCell ref="C45:E45"/>
    <mergeCell ref="G61:I61"/>
    <mergeCell ref="B51:F51"/>
    <mergeCell ref="H93:J93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3" r:id="rId3"/>
  </hyperlinks>
  <pageMargins left="0.25" right="0.25" top="0.75" bottom="0.75" header="0.3" footer="0.3"/>
  <pageSetup orientation="portrait" paperSize="9" scale="64" fitToHeight="2"/>
  <rowBreaks count="2" manualBreakCount="2">
    <brk id="81" min="0" max="16383" man="1"/>
    <brk id="82" min="0" max="16383" man="1"/>
  </rowBreaks>
</worksheet>
</file>

<file path=xl/worksheets/sheet2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7" zoomScale="75" zoomScaleNormal="90" workbookViewId="0">
      <selection activeCell="P74" sqref="O73:P74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kuzquiza@gmail.com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  EMPRENDIMIENTOS S.A.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M17" s="166" t="inlineStr">
        <is>
          <t>PUNITORIOS</t>
        </is>
      </c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</row>
    <row r="19">
      <c r="B19" s="10" t="inlineStr">
        <is>
          <t>Locatario/a:</t>
        </is>
      </c>
      <c r="C19" s="287" t="inlineStr">
        <is>
          <t xml:space="preserve"> GOMEZ, CRISTIAN GERMAN 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247" t="n"/>
      <c r="N19" s="247" t="n"/>
      <c r="P19" s="238">
        <f>(M20*R16/100)</f>
        <v/>
      </c>
    </row>
    <row r="20">
      <c r="B20" s="11" t="inlineStr">
        <is>
          <t>Domicilio y Localidad:</t>
        </is>
      </c>
      <c r="C20" s="288" t="inlineStr">
        <is>
          <t xml:space="preserve"> CENTENARIO URUGUAYO 402   LOCAL  " 1 " VILLA DOMINICO.</t>
        </is>
      </c>
      <c r="K20" s="510" t="n"/>
      <c r="M20" s="517" t="n">
        <v>0</v>
      </c>
      <c r="N20" s="166" t="n"/>
      <c r="P20" s="238">
        <f>(M20*R17/100)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  <c r="M21" s="518" t="n"/>
      <c r="N21" s="518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870000</v>
      </c>
      <c r="F22" s="521" t="n"/>
      <c r="G22" s="289" t="inlineStr">
        <is>
          <t>EDESUR VTO:</t>
        </is>
      </c>
      <c r="H22" s="520" t="n"/>
      <c r="I22" s="521" t="n"/>
      <c r="J22" s="548" t="n"/>
      <c r="K22" s="521" t="n"/>
    </row>
    <row r="23">
      <c r="B23" s="13" t="inlineStr">
        <is>
          <t>TSG :</t>
        </is>
      </c>
      <c r="C23" s="285" t="inlineStr">
        <is>
          <t>SI</t>
        </is>
      </c>
      <c r="D23" s="521" t="n"/>
      <c r="E23" s="546" t="n">
        <v>78200</v>
      </c>
      <c r="F23" s="521" t="n"/>
      <c r="G23" s="289" t="n"/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inlineStr">
        <is>
          <t> </t>
        </is>
      </c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inlineStr">
        <is>
          <t>VTO:</t>
        </is>
      </c>
      <c r="D26" s="521" t="n"/>
      <c r="E26" s="546" t="n">
        <v>75000</v>
      </c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ExtOrd.:</t>
        </is>
      </c>
      <c r="C27" s="285" t="inlineStr">
        <is>
          <t xml:space="preserve">EDESUR </t>
        </is>
      </c>
      <c r="D27" s="521" t="n"/>
      <c r="E27" s="546" t="n">
        <v>17200</v>
      </c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kuzquiza@gmail.com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87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 t="inlineStr">
        <is>
          <t>NO</t>
        </is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 t="n"/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52000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 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 t="n">
        <v>5</v>
      </c>
      <c r="J95" s="30">
        <f>J49</f>
        <v/>
      </c>
      <c r="K95" s="32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  <c r="L96" s="18" t="inlineStr">
        <is>
          <t xml:space="preserve"> OI</t>
        </is>
      </c>
    </row>
    <row r="97" ht="15" customHeight="1">
      <c r="B97" s="516" t="inlineStr">
        <is>
          <t>kupropiedades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MAYO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4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inlineStr">
        <is>
          <t xml:space="preserve">  CON  COCHERA  DESCUBIERTA N° " 6 "</t>
        </is>
      </c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inlineStr">
        <is>
          <t> </t>
        </is>
      </c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4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G63:I63"/>
    <mergeCell ref="C105:D105"/>
    <mergeCell ref="C94:E95"/>
    <mergeCell ref="C10:E11"/>
    <mergeCell ref="C32:H32"/>
    <mergeCell ref="E105:F105"/>
    <mergeCell ref="H11:J12"/>
    <mergeCell ref="J108:K108"/>
    <mergeCell ref="C19:K19"/>
    <mergeCell ref="C27:D27"/>
    <mergeCell ref="E27:F27"/>
    <mergeCell ref="H97:J97"/>
    <mergeCell ref="C69:K69"/>
    <mergeCell ref="B120:K120"/>
    <mergeCell ref="F87:G90"/>
    <mergeCell ref="B125:D125"/>
    <mergeCell ref="M17:N17"/>
    <mergeCell ref="B72:D72"/>
    <mergeCell ref="G107:I107"/>
    <mergeCell ref="B15:F15"/>
    <mergeCell ref="J62:K62"/>
    <mergeCell ref="I116:J117"/>
    <mergeCell ref="C28:D28"/>
    <mergeCell ref="E22:F22"/>
    <mergeCell ref="H47:J48"/>
    <mergeCell ref="C111:D111"/>
    <mergeCell ref="J23:K23"/>
    <mergeCell ref="J58:K58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21.xml><?xml version="1.0" encoding="utf-8"?>
<worksheet xmlns="http://schemas.openxmlformats.org/spreadsheetml/2006/main">
  <sheetPr>
    <tabColor indexed="13"/>
    <outlinePr summaryBelow="1" summaryRight="1"/>
    <pageSetUpPr/>
  </sheetPr>
  <dimension ref="A2:P129"/>
  <sheetViews>
    <sheetView topLeftCell="A97"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3"/>
    <col width="5.140625" customWidth="1" style="18" min="14" max="14"/>
    <col width="5.28515625" customWidth="1" style="18" min="15" max="15"/>
    <col width="11.42578125" customWidth="1" style="18" min="16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N15" s="166" t="inlineStr">
        <is>
          <t>%</t>
        </is>
      </c>
      <c r="O15" s="166" t="inlineStr">
        <is>
          <t>DIAS</t>
        </is>
      </c>
      <c r="P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SCOPA,  MARIA ROSA.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N16" s="179" t="n">
        <v>1</v>
      </c>
      <c r="O16" s="179" t="n">
        <v>0</v>
      </c>
      <c r="P16" s="179">
        <f>(N16*O16)</f>
        <v/>
      </c>
    </row>
    <row r="17">
      <c r="B17" s="11" t="inlineStr">
        <is>
          <t>Domicilio:</t>
        </is>
      </c>
      <c r="C17" s="288" t="n"/>
      <c r="K17" s="510" t="n"/>
      <c r="N17" s="179" t="n">
        <v>0.5</v>
      </c>
      <c r="O17" s="179" t="n">
        <v>0</v>
      </c>
      <c r="P17" s="179">
        <f>(N17*O17)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GUIRAL BAEZ, ROCIO AYELEN // VALLEJOS, ALAN LUCIANO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N19" s="238">
        <f>(M19*P16/100)</f>
        <v/>
      </c>
    </row>
    <row r="20">
      <c r="B20" s="11" t="inlineStr">
        <is>
          <t>Domicilio y Localidad:</t>
        </is>
      </c>
      <c r="C20" s="288" t="inlineStr">
        <is>
          <t xml:space="preserve">  CAMACUA  4922 - P.B " 2 "</t>
        </is>
      </c>
      <c r="K20" s="510" t="n"/>
      <c r="M20" s="518" t="n"/>
      <c r="N20" s="238">
        <f>(M19*P17/100)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427000</v>
      </c>
      <c r="F22" s="521" t="n"/>
      <c r="G22" s="289" t="inlineStr">
        <is>
          <t>Gas de Garrafa.</t>
        </is>
      </c>
      <c r="H22" s="520" t="n"/>
      <c r="I22" s="521" t="n"/>
      <c r="J22" s="557" t="inlineStr">
        <is>
          <t xml:space="preserve">SRES. CONSORCISTAS SE RUEGA NO ARROJAR PAPELES </t>
        </is>
      </c>
      <c r="K22" s="521" t="n"/>
    </row>
    <row r="23">
      <c r="B23" s="13" t="inlineStr">
        <is>
          <t>TSG :</t>
        </is>
      </c>
      <c r="C23" s="285" t="n"/>
      <c r="D23" s="521" t="n"/>
      <c r="E23" s="546" t="n">
        <v>22400</v>
      </c>
      <c r="F23" s="521" t="n"/>
      <c r="G23" s="289" t="inlineStr">
        <is>
          <t>EDESUR :</t>
        </is>
      </c>
      <c r="H23" s="520" t="n"/>
      <c r="I23" s="521" t="n"/>
      <c r="J23" s="557" t="inlineStr">
        <is>
          <t>NI OTROS OBJETOS EN EL INODORO NI DESAGUES.</t>
        </is>
      </c>
      <c r="K23" s="521" t="n"/>
    </row>
    <row r="24">
      <c r="B24" s="13" t="inlineStr">
        <is>
          <t>AySA:</t>
        </is>
      </c>
      <c r="C24" s="588" t="n"/>
      <c r="D24" s="521" t="n"/>
      <c r="E24" s="546" t="n">
        <v>7500</v>
      </c>
      <c r="F24" s="521" t="n"/>
      <c r="G24" s="289" t="n"/>
      <c r="H24" s="520" t="n"/>
      <c r="I24" s="521" t="n"/>
      <c r="J24" s="547" t="inlineStr">
        <is>
          <t>POR OTRO LADO, SE REQUIERE MANTENER EL ORDEN</t>
        </is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7" t="inlineStr">
        <is>
          <t xml:space="preserve">Y LA LIMPIEZA DE LOS PASILLOS Y DEJARLOS </t>
        </is>
      </c>
      <c r="K25" s="521" t="n"/>
    </row>
    <row r="26">
      <c r="B26" s="13" t="inlineStr">
        <is>
          <t>Expensas:</t>
        </is>
      </c>
      <c r="C26" s="588" t="n"/>
      <c r="D26" s="521" t="n"/>
      <c r="E26" s="546" t="n">
        <v>6000</v>
      </c>
      <c r="F26" s="521" t="n"/>
      <c r="G26" s="289" t="n"/>
      <c r="H26" s="520" t="n"/>
      <c r="I26" s="521" t="n"/>
      <c r="J26" s="557" t="inlineStr">
        <is>
          <t>TOTALMENTE DESPEJADOS. COMO ASÍ TAMBIEN,</t>
        </is>
      </c>
      <c r="K26" s="521" t="n"/>
    </row>
    <row r="27">
      <c r="B27" s="13" t="inlineStr">
        <is>
          <t>EDESUR:</t>
        </is>
      </c>
      <c r="C27" s="285" t="n"/>
      <c r="D27" s="521" t="n"/>
      <c r="E27" s="546" t="n"/>
      <c r="F27" s="521" t="n"/>
      <c r="G27" s="289" t="inlineStr">
        <is>
          <t xml:space="preserve">CLIENTE N° 4195338 - </t>
        </is>
      </c>
      <c r="H27" s="520" t="n"/>
      <c r="I27" s="521" t="n"/>
      <c r="J27" s="557" t="inlineStr">
        <is>
          <t xml:space="preserve">LLEVAR LOS RESIDUOS AL CESTO DE LA CALLE EN </t>
        </is>
      </c>
      <c r="K27" s="521" t="n"/>
    </row>
    <row r="28">
      <c r="B28" s="13" t="inlineStr">
        <is>
          <t>Cochera:</t>
        </is>
      </c>
      <c r="C28" s="285" t="n"/>
      <c r="D28" s="521" t="n"/>
      <c r="E28" s="546" t="n">
        <v>13000</v>
      </c>
      <c r="F28" s="521" t="n"/>
      <c r="G28" s="289" t="n"/>
      <c r="H28" s="520" t="n"/>
      <c r="I28" s="521" t="n"/>
      <c r="J28" s="557" t="inlineStr">
        <is>
          <t xml:space="preserve">BOLSAS CERRADAS. </t>
        </is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85" t="inlineStr">
        <is>
          <t xml:space="preserve">DESDE YA, MUCHAS GRACIAS. </t>
        </is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  <c r="P31" s="18" t="inlineStr">
        <is>
          <t> </t>
        </is>
      </c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C20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476000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  M.Corvalan 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79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EDESUR: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86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C20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26000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  <c r="L97" s="18" t="inlineStr">
        <is>
          <t>_</t>
        </is>
      </c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 t="inlineStr">
        <is>
          <t>Gas de Garrafa.</t>
        </is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79">
        <f>J61</f>
        <v/>
      </c>
      <c r="K107" s="521" t="n"/>
      <c r="L107" s="18" t="n">
        <v>0</v>
      </c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EDESUR: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86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C20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I70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3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N19:P19"/>
    <mergeCell ref="G104:I104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G63:I63"/>
    <mergeCell ref="C105:D105"/>
    <mergeCell ref="C94:E95"/>
    <mergeCell ref="C10:E11"/>
    <mergeCell ref="C32:H32"/>
    <mergeCell ref="E105:F105"/>
    <mergeCell ref="H11:J12"/>
    <mergeCell ref="J108:K108"/>
    <mergeCell ref="C19:K19"/>
    <mergeCell ref="C27:D27"/>
    <mergeCell ref="E27:F27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H47:J48"/>
    <mergeCell ref="C111:D111"/>
    <mergeCell ref="J23:K23"/>
    <mergeCell ref="J58:K58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N20:P20"/>
    <mergeCell ref="E26:F26"/>
    <mergeCell ref="G105:I105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 verticalDpi="360"/>
</worksheet>
</file>

<file path=xl/worksheets/sheet2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3" zoomScale="75" zoomScaleNormal="90" workbookViewId="0">
      <selection activeCell="E79" sqref="E79:F7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ARANGO  CLAUDIA BEATRIZ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GONZALEZ, PABLO EZEQUIEL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/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CHASCOMUS  768  PLANTA  BAJA DPTO.  " 2 "  VILLA DOMINICO.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383" t="inlineStr">
        <is>
          <t>Agosto</t>
        </is>
      </c>
      <c r="D22" s="521" t="n"/>
      <c r="E22" s="522" t="n">
        <v>619000</v>
      </c>
      <c r="F22" s="521" t="n"/>
      <c r="G22" s="245" t="inlineStr">
        <is>
          <t xml:space="preserve">EDESUR:  </t>
        </is>
      </c>
      <c r="H22" s="520" t="n"/>
      <c r="I22" s="521" t="n"/>
      <c r="J22" s="589" t="n"/>
      <c r="K22" s="521" t="n"/>
    </row>
    <row r="23">
      <c r="B23" s="13" t="inlineStr">
        <is>
          <t>TSG</t>
        </is>
      </c>
      <c r="C23" s="237" t="n"/>
      <c r="D23" s="521" t="n"/>
      <c r="E23" s="522" t="n"/>
      <c r="F23" s="521" t="n"/>
      <c r="G23" s="245" t="inlineStr">
        <is>
          <t>METROGAS</t>
        </is>
      </c>
      <c r="H23" s="520" t="n"/>
      <c r="I23" s="521" t="n"/>
      <c r="J23" s="590" t="n"/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</t>
        </is>
      </c>
      <c r="C25" s="237" t="inlineStr">
        <is>
          <t>NO</t>
        </is>
      </c>
      <c r="D25" s="521" t="n"/>
      <c r="E25" s="522" t="n"/>
      <c r="F25" s="521" t="n"/>
      <c r="G25" s="42" t="n"/>
      <c r="H25" s="42" t="n"/>
      <c r="I25" s="42" t="n"/>
      <c r="J25" s="582" t="n"/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245" t="n"/>
      <c r="K26" s="521" t="n"/>
    </row>
    <row r="27">
      <c r="B27" s="13" t="inlineStr">
        <is>
          <t>EXP.EXT.ORD.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245" t="n"/>
      <c r="K27" s="521" t="n"/>
      <c r="M27" s="74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245" t="n"/>
      <c r="K28" s="521" t="n"/>
    </row>
    <row r="29">
      <c r="B29" s="13" t="inlineStr">
        <is>
          <t>Punitorios:</t>
        </is>
      </c>
      <c r="C29" s="591" t="n"/>
      <c r="D29" s="521" t="n"/>
      <c r="E29" s="522" t="n"/>
      <c r="F29" s="521" t="n"/>
      <c r="G29" s="245" t="n"/>
      <c r="H29" s="520" t="n"/>
      <c r="I29" s="521" t="n"/>
      <c r="J29" s="245" t="n"/>
      <c r="K29" s="521" t="n"/>
      <c r="N29" s="18" t="inlineStr">
        <is>
          <t> </t>
        </is>
      </c>
    </row>
    <row r="30">
      <c r="B30" s="4" t="n"/>
      <c r="C30" s="5" t="n"/>
      <c r="D30" s="5" t="n"/>
      <c r="E30" s="5" t="n"/>
      <c r="F30" s="592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  <c r="M32" s="18" t="inlineStr">
        <is>
          <t> </t>
        </is>
      </c>
    </row>
    <row r="33" ht="15.75" customHeight="1" thickBot="1">
      <c r="B33" s="11" t="inlineStr">
        <is>
          <t>ubicado en:</t>
        </is>
      </c>
      <c r="C33" s="209" t="inlineStr">
        <is>
          <t xml:space="preserve"> CHASCOMUS 768 PLANTA BAJA  " 2 "  VILLA DOMINICO.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93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79">
        <f>J22</f>
        <v/>
      </c>
      <c r="K58" s="521" t="n"/>
    </row>
    <row r="59">
      <c r="B59" s="13" t="inlineStr">
        <is>
          <t>TSG :</t>
        </is>
      </c>
      <c r="C59" s="593" t="n"/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79">
        <f>J23</f>
        <v/>
      </c>
      <c r="K59" s="521" t="n"/>
    </row>
    <row r="60">
      <c r="B60" s="13" t="inlineStr">
        <is>
          <t>AySA:</t>
        </is>
      </c>
      <c r="C60" s="593" t="n"/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79">
        <f>J24</f>
        <v/>
      </c>
      <c r="K60" s="521" t="n"/>
    </row>
    <row r="61">
      <c r="B61" s="13" t="inlineStr">
        <is>
          <t>ARBA:</t>
        </is>
      </c>
      <c r="C61" s="593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>
        <f>J25</f>
        <v/>
      </c>
      <c r="K61" s="521" t="n"/>
    </row>
    <row r="62">
      <c r="B62" s="13" t="inlineStr">
        <is>
          <t>Expensas:</t>
        </is>
      </c>
      <c r="C62" s="593" t="n"/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79">
        <f>J26</f>
        <v/>
      </c>
      <c r="K62" s="521" t="n"/>
    </row>
    <row r="63">
      <c r="B63" s="13" t="inlineStr">
        <is>
          <t>Expensas  Ext:</t>
        </is>
      </c>
      <c r="C63" s="593" t="n"/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79">
        <f>J27</f>
        <v/>
      </c>
      <c r="K63" s="521" t="n"/>
    </row>
    <row r="64">
      <c r="B64" s="13" t="inlineStr">
        <is>
          <t>Cochera:</t>
        </is>
      </c>
      <c r="C64" s="593" t="n"/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79">
        <f>J28</f>
        <v/>
      </c>
      <c r="K64" s="521" t="n"/>
    </row>
    <row r="65">
      <c r="B65" s="13" t="inlineStr">
        <is>
          <t>Punitorios:</t>
        </is>
      </c>
      <c r="C65" s="593" t="n"/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79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 t="inlineStr">
        <is>
          <t xml:space="preserve"> CHASCOMUS 768 PLANTA BAJA " 2 " VILLA DOMINICO.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 t="n"/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92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31000</v>
      </c>
      <c r="G77" s="192" t="n"/>
      <c r="K77" s="510" t="n"/>
    </row>
    <row r="78" ht="15.75" customHeight="1">
      <c r="B78" s="165" t="inlineStr">
        <is>
          <t>OTROS GASTOS</t>
        </is>
      </c>
      <c r="E78" s="542" t="n"/>
      <c r="G78" s="192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79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79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79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79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Expensas Ext: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>
        <f>B65</f>
        <v/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5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 t="inlineStr">
        <is>
          <t>CHASCOMUS 768 PLANTA BAJA " 2 " VILLA DOMINICO.</t>
        </is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 t="n"/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92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92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191" t="n"/>
      <c r="H125" s="191" t="n"/>
      <c r="I125" s="191" t="n"/>
      <c r="J125" s="191" t="n"/>
      <c r="K125" s="192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  <c r="L127" s="9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42" t="n"/>
    </row>
  </sheetData>
  <mergeCells count="226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2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75" workbookViewId="0">
      <selection activeCell="E79" sqref="E79:F7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SILVEIRA, SUSANA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DORIA, PABLO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/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CRISOLOGO LARRALDE 5577.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383" t="inlineStr">
        <is>
          <t>Agosto</t>
        </is>
      </c>
      <c r="D22" s="521" t="n"/>
      <c r="E22" s="522" t="n">
        <v>860000</v>
      </c>
      <c r="F22" s="521" t="n"/>
      <c r="G22" s="245" t="inlineStr">
        <is>
          <t>EDESUR:</t>
        </is>
      </c>
      <c r="H22" s="520" t="n"/>
      <c r="I22" s="521" t="n"/>
      <c r="J22" s="582" t="n"/>
      <c r="K22" s="521" t="n"/>
    </row>
    <row r="23">
      <c r="B23" s="13" t="inlineStr">
        <is>
          <t>TSG:</t>
        </is>
      </c>
      <c r="C23" s="237" t="n"/>
      <c r="D23" s="521" t="n"/>
      <c r="E23" s="522" t="n">
        <v>134200</v>
      </c>
      <c r="F23" s="521" t="n"/>
      <c r="G23" s="245" t="n"/>
      <c r="H23" s="520" t="n"/>
      <c r="I23" s="521" t="n"/>
      <c r="J23" s="582" t="n"/>
      <c r="K23" s="521" t="n"/>
    </row>
    <row r="24">
      <c r="B24" s="13" t="inlineStr">
        <is>
          <t>AySA:</t>
        </is>
      </c>
      <c r="C24" s="237" t="n"/>
      <c r="D24" s="521" t="n"/>
      <c r="E24" s="522" t="n">
        <v>95200</v>
      </c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82" t="n"/>
      <c r="K25" s="521" t="n"/>
    </row>
    <row r="26">
      <c r="B26" s="13" t="inlineStr">
        <is>
          <t>Expensas:</t>
        </is>
      </c>
      <c r="C26" s="237" t="inlineStr">
        <is>
          <t>NO</t>
        </is>
      </c>
      <c r="D26" s="521" t="n"/>
      <c r="E26" s="522" t="n"/>
      <c r="F26" s="521" t="n"/>
      <c r="G26" s="245" t="n"/>
      <c r="H26" s="520" t="n"/>
      <c r="I26" s="521" t="n"/>
      <c r="J26" s="582" t="n"/>
      <c r="K26" s="521" t="n"/>
    </row>
    <row r="27">
      <c r="B27" s="13" t="inlineStr">
        <is>
          <t>EXP.EXT.ORD:</t>
        </is>
      </c>
      <c r="C27" s="362" t="n"/>
      <c r="D27" s="521" t="n"/>
      <c r="E27" s="522" t="n"/>
      <c r="F27" s="521" t="n"/>
      <c r="G27" s="245" t="n"/>
      <c r="H27" s="520" t="n"/>
      <c r="I27" s="521" t="n"/>
      <c r="J27" s="582" t="n"/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82" t="n"/>
      <c r="K28" s="521" t="n"/>
    </row>
    <row r="29">
      <c r="B29" s="13" t="inlineStr">
        <is>
          <t>Punitorios:</t>
        </is>
      </c>
      <c r="C29" s="389" t="n"/>
      <c r="D29" s="521" t="n"/>
      <c r="E29" s="522" t="n"/>
      <c r="F29" s="521" t="n"/>
      <c r="G29" s="245" t="n"/>
      <c r="H29" s="520" t="n"/>
      <c r="I29" s="521" t="n"/>
      <c r="J29" s="582" t="n"/>
      <c r="K29" s="521" t="n"/>
      <c r="N29" s="18" t="inlineStr">
        <is>
          <t> </t>
        </is>
      </c>
    </row>
    <row r="30">
      <c r="B30" s="4" t="n"/>
      <c r="C30" s="5" t="n"/>
      <c r="D30" s="5" t="n"/>
      <c r="E30" s="5" t="n"/>
      <c r="F30" s="592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 t="inlineStr">
        <is>
          <t>SUSANA SILVEIRA</t>
        </is>
      </c>
      <c r="F31" s="514" t="n"/>
      <c r="G31" s="514" t="n"/>
      <c r="H31" s="514" t="n"/>
      <c r="I31" s="514" t="n"/>
      <c r="J31" s="514" t="n"/>
      <c r="K31" s="14" t="n"/>
      <c r="N31" s="18" t="inlineStr">
        <is>
          <t>.-.</t>
        </is>
      </c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C20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1090000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(2 %)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  <c r="O54" s="18" t="inlineStr">
        <is>
          <t>n</t>
        </is>
      </c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n"/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94">
        <f>C22</f>
        <v/>
      </c>
      <c r="D58" s="521" t="n"/>
      <c r="E58" s="533">
        <f>E22</f>
        <v/>
      </c>
      <c r="F58" s="521" t="n"/>
      <c r="G58" s="534" t="inlineStr">
        <is>
          <t xml:space="preserve">EDESUR: </t>
        </is>
      </c>
      <c r="H58" s="520" t="n"/>
      <c r="I58" s="521" t="n"/>
      <c r="J58" s="595" t="inlineStr">
        <is>
          <t>surfrenfrenos@gmail.com</t>
        </is>
      </c>
      <c r="K58" s="521" t="n"/>
    </row>
    <row r="59">
      <c r="B59" s="13" t="inlineStr">
        <is>
          <t>TSG :</t>
        </is>
      </c>
      <c r="C59" s="594" t="n"/>
      <c r="D59" s="521" t="n"/>
      <c r="E59" s="533">
        <f>E23</f>
        <v/>
      </c>
      <c r="F59" s="521" t="n"/>
      <c r="G59" s="534" t="n"/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94" t="n"/>
      <c r="D60" s="521" t="n"/>
      <c r="E60" s="533">
        <f>E24</f>
        <v/>
      </c>
      <c r="F60" s="521" t="n"/>
      <c r="G60" s="534" t="n"/>
      <c r="H60" s="520" t="n"/>
      <c r="I60" s="521" t="n"/>
      <c r="J60" s="533" t="n"/>
      <c r="K60" s="521" t="n"/>
    </row>
    <row r="61">
      <c r="B61" s="13" t="inlineStr">
        <is>
          <t>ARBA:</t>
        </is>
      </c>
      <c r="C61" s="594" t="n"/>
      <c r="D61" s="521" t="n"/>
      <c r="E61" s="533">
        <f>E25</f>
        <v/>
      </c>
      <c r="F61" s="521" t="n"/>
      <c r="G61" s="534" t="n"/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94">
        <f>C26</f>
        <v/>
      </c>
      <c r="D62" s="521" t="n"/>
      <c r="E62" s="533">
        <f>E26</f>
        <v/>
      </c>
      <c r="F62" s="521" t="n"/>
      <c r="G62" s="534" t="n"/>
      <c r="H62" s="520" t="n"/>
      <c r="I62" s="521" t="n"/>
      <c r="J62" s="552">
        <f>J26</f>
        <v/>
      </c>
      <c r="K62" s="521" t="n"/>
    </row>
    <row r="63">
      <c r="B63" s="13" t="inlineStr">
        <is>
          <t>Expensas  Ext:</t>
        </is>
      </c>
      <c r="C63" s="594" t="n"/>
      <c r="D63" s="521" t="n"/>
      <c r="E63" s="533">
        <f>E27</f>
        <v/>
      </c>
      <c r="F63" s="521" t="n"/>
      <c r="G63" s="534" t="n"/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94" t="n"/>
      <c r="D64" s="521" t="n"/>
      <c r="E64" s="533">
        <f>E28</f>
        <v/>
      </c>
      <c r="F64" s="521" t="n"/>
      <c r="G64" s="534" t="n"/>
      <c r="H64" s="520" t="n"/>
      <c r="I64" s="521" t="n"/>
      <c r="J64" s="552">
        <f>J28</f>
        <v/>
      </c>
      <c r="K64" s="521" t="n"/>
    </row>
    <row r="65">
      <c r="B65" s="13" t="inlineStr">
        <is>
          <t>Punitorios:</t>
        </is>
      </c>
      <c r="C65" s="594" t="n"/>
      <c r="D65" s="521" t="n"/>
      <c r="E65" s="533">
        <f>E29</f>
        <v/>
      </c>
      <c r="F65" s="521" t="n"/>
      <c r="G65" s="534" t="n"/>
      <c r="H65" s="520" t="n"/>
      <c r="I65" s="521" t="n"/>
      <c r="J65" s="55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209">
        <f>C33</f>
        <v/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 t="n"/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52000</v>
      </c>
      <c r="G77" s="192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52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E23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E24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E25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E26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Expensas Ext:</t>
        </is>
      </c>
      <c r="C109" s="532">
        <f>C63</f>
        <v/>
      </c>
      <c r="D109" s="521" t="n"/>
      <c r="E109" s="533">
        <f>E27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E28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E29</f>
        <v/>
      </c>
      <c r="F111" s="521" t="n"/>
      <c r="G111" s="534">
        <f>G65</f>
        <v/>
      </c>
      <c r="H111" s="520" t="n"/>
      <c r="I111" s="521" t="n"/>
      <c r="J111" s="55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  <c r="M113" s="18" t="inlineStr">
        <is>
          <t>Q</t>
        </is>
      </c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C69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 t="n"/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92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  <c r="L127" s="9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42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C105:D105"/>
    <mergeCell ref="H11:J12"/>
    <mergeCell ref="E105:F10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F46:G46"/>
    <mergeCell ref="B39:K39"/>
    <mergeCell ref="C53:K53"/>
    <mergeCell ref="C102:K102"/>
    <mergeCell ref="C110:D110"/>
    <mergeCell ref="J22:K22"/>
    <mergeCell ref="E26:F26"/>
    <mergeCell ref="G105:I105"/>
    <mergeCell ref="P20:R20"/>
    <mergeCell ref="F9:G9"/>
    <mergeCell ref="E110:F110"/>
    <mergeCell ref="E124:F124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J111:K111"/>
    <mergeCell ref="H129:J129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J106:K106"/>
    <mergeCell ref="E125:F125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C99:K99"/>
    <mergeCell ref="E106:F106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J58" r:id="rId3"/>
    <hyperlink xmlns:r="http://schemas.openxmlformats.org/officeDocument/2006/relationships" ref="B97" r:id="rId4"/>
  </hyperlinks>
  <pageMargins left="0.25" right="0.25" top="0.75" bottom="0.75" header="0.3" footer="0.3"/>
  <pageSetup orientation="portrait" paperSize="9" scale="65"/>
</worksheet>
</file>

<file path=xl/worksheets/sheet24.xml><?xml version="1.0" encoding="utf-8"?>
<worksheet xmlns="http://schemas.openxmlformats.org/spreadsheetml/2006/main">
  <sheetPr>
    <tabColor indexed="13"/>
    <outlinePr summaryBelow="1" summaryRight="1"/>
    <pageSetUpPr fitToPage="1"/>
  </sheetPr>
  <dimension ref="A2:R125"/>
  <sheetViews>
    <sheetView topLeftCell="A58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>
        <f>B5:K53</f>
        <v/>
      </c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  <c r="M11" s="18" t="inlineStr">
        <is>
          <t>    </t>
        </is>
      </c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SILVEIRA, SUSANA.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FALCON, NATALIA JEANETTE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ECHEVERRIA 164   2° " 8 "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528000</v>
      </c>
      <c r="F22" s="521" t="n"/>
      <c r="G22" s="245" t="inlineStr">
        <is>
          <t xml:space="preserve">EDESUR : 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362" t="inlineStr">
        <is>
          <t xml:space="preserve">VTO: </t>
        </is>
      </c>
      <c r="D23" s="521" t="n"/>
      <c r="E23" s="522" t="n">
        <v>0</v>
      </c>
      <c r="F23" s="521" t="n"/>
      <c r="G23" s="245" t="inlineStr">
        <is>
          <t xml:space="preserve">METROGAS : 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362" t="inlineStr">
        <is>
          <t xml:space="preserve">VTO :  </t>
        </is>
      </c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inlineStr">
        <is>
          <t xml:space="preserve">VTO: </t>
        </is>
      </c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 ht="15.75" customHeight="1" thickBot="1">
      <c r="B32" s="11" t="inlineStr">
        <is>
          <t>ubicado en:</t>
        </is>
      </c>
      <c r="C32" s="209">
        <f>$C$20</f>
        <v/>
      </c>
      <c r="K32" s="510" t="n"/>
    </row>
    <row r="33" ht="15" customHeight="1">
      <c r="B33" s="17" t="n"/>
      <c r="C33" s="5" t="n"/>
      <c r="D33" s="5" t="n"/>
      <c r="E33" s="5" t="n"/>
      <c r="F33" s="5" t="n"/>
      <c r="G33" s="5" t="n"/>
      <c r="H33" s="5" t="n"/>
      <c r="I33" s="536">
        <f>SUM(E22:F29)</f>
        <v/>
      </c>
      <c r="J33" s="524" t="n"/>
      <c r="K33" s="6" t="n"/>
    </row>
    <row r="34" ht="15" customHeight="1" thickBot="1">
      <c r="B34" s="224" t="n"/>
      <c r="C34" s="8" t="n"/>
      <c r="D34" s="8" t="n"/>
      <c r="E34" s="8" t="n"/>
      <c r="F34" s="8" t="n"/>
      <c r="G34" s="8" t="n"/>
      <c r="H34" s="8" t="n"/>
      <c r="I34" s="525" t="n"/>
      <c r="J34" s="526" t="n"/>
      <c r="K34" s="9" t="n"/>
    </row>
    <row r="35" ht="15" customHeight="1">
      <c r="B35" s="549" t="inlineStr">
        <is>
          <t>OBSERVACIONES:</t>
        </is>
      </c>
      <c r="C35" s="515" t="n"/>
      <c r="D35" s="513" t="n"/>
      <c r="E35" s="550" t="inlineStr">
        <is>
          <t>EL PAGO DE ALQUILERES DEBE REALIZARSE DE LUNES A VIERNES DE 10HS. A 12.30HS.</t>
        </is>
      </c>
      <c r="K35" s="510" t="n"/>
    </row>
    <row r="36" ht="15" customHeight="1">
      <c r="B36" s="550" t="inlineStr">
        <is>
          <t xml:space="preserve">Y DE 15.30 HS. A 18.30 HS HASTA EL DIA 10 DE CADA MES. CASO CONTRARIO, SE COBRARÁ UN INTERÉS PUNITORIO DIARIO, </t>
        </is>
      </c>
      <c r="K36" s="510" t="n"/>
    </row>
    <row r="37" ht="15" customHeight="1">
      <c r="B37" s="550" t="inlineStr">
        <is>
          <t>EQUIVALENTE DEL DOS POR CIENTO DIARIO (2%) QUE SE CALCULARÁ HASTA EL MOMENTO DE LA CANCELACIÓN TOTAL,</t>
        </is>
      </c>
      <c r="K37" s="510" t="n"/>
    </row>
    <row r="38" ht="15" customHeight="1">
      <c r="B38" s="550" t="inlineStr">
        <is>
          <t>DESDE EL PRIMER DÍA DEL MES IMPAGO.</t>
        </is>
      </c>
      <c r="K38" s="510" t="n"/>
    </row>
    <row r="39" ht="7.5" customFormat="1" customHeight="1" s="23">
      <c r="B39" s="531" t="inlineStr">
        <is>
          <t>----------------------------------------------------------------------------------------------------------------------------------------------------------------</t>
        </is>
      </c>
      <c r="C39" s="520" t="n"/>
      <c r="D39" s="520" t="n"/>
      <c r="E39" s="520" t="n"/>
      <c r="F39" s="520" t="n"/>
      <c r="G39" s="520" t="n"/>
      <c r="H39" s="520" t="n"/>
      <c r="I39" s="520" t="n"/>
      <c r="J39" s="520" t="n"/>
      <c r="K39" s="521" t="n"/>
    </row>
    <row r="40" ht="15" customHeight="1">
      <c r="A40" s="19" t="n"/>
      <c r="B40" s="1" t="n"/>
      <c r="C40" s="2" t="n"/>
      <c r="D40" s="2" t="n"/>
      <c r="E40" s="2" t="n"/>
      <c r="F40" s="212" t="inlineStr">
        <is>
          <t>x</t>
        </is>
      </c>
      <c r="G40" s="514" t="n"/>
      <c r="H40" s="2" t="n"/>
      <c r="I40" s="2" t="n"/>
      <c r="J40" s="2" t="n"/>
      <c r="K40" s="3" t="n"/>
    </row>
    <row r="41" ht="15" customHeight="1">
      <c r="B41" s="4" t="n"/>
      <c r="C41" s="5" t="n"/>
      <c r="D41" s="5" t="n"/>
      <c r="E41" s="5" t="n"/>
      <c r="H41" s="210" t="inlineStr">
        <is>
          <t>RECIBO  DE  ALQUILER</t>
        </is>
      </c>
      <c r="K41" s="510" t="n"/>
    </row>
    <row r="42" ht="15.75" customHeight="1">
      <c r="B42" s="4" t="n"/>
      <c r="C42" s="211" t="inlineStr">
        <is>
          <t xml:space="preserve"> Uzquiza</t>
        </is>
      </c>
      <c r="H42" s="5" t="n"/>
      <c r="I42" s="5" t="n"/>
      <c r="J42" s="5" t="n"/>
      <c r="K42" s="6" t="n"/>
    </row>
    <row r="43" ht="15" customHeight="1">
      <c r="B43" s="4" t="n"/>
      <c r="C43" s="267" t="inlineStr">
        <is>
          <t xml:space="preserve">                                Administraciones</t>
        </is>
      </c>
      <c r="H43" s="5" t="n"/>
      <c r="I43" s="21" t="inlineStr">
        <is>
          <t xml:space="preserve">N° 0001  -  </t>
        </is>
      </c>
      <c r="J43" s="22">
        <f>$J$8</f>
        <v/>
      </c>
      <c r="K43" s="6" t="n"/>
    </row>
    <row r="44" ht="11.25" customHeight="1">
      <c r="B44" s="4" t="n"/>
      <c r="C44" s="201" t="inlineStr">
        <is>
          <t xml:space="preserve">     3533-7732/153660-2223</t>
        </is>
      </c>
      <c r="F44" s="164" t="inlineStr">
        <is>
          <t>NO VALIDO</t>
        </is>
      </c>
      <c r="H44" s="5" t="n"/>
      <c r="I44" s="5" t="n"/>
      <c r="J44" s="5" t="n"/>
      <c r="K44" s="6" t="n"/>
    </row>
    <row r="45" ht="11.25" customHeight="1">
      <c r="B45" s="4" t="n"/>
      <c r="F45" s="164" t="inlineStr">
        <is>
          <t>COMO</t>
        </is>
      </c>
      <c r="H45" s="363" t="inlineStr">
        <is>
          <t>F  E  C  H  A</t>
        </is>
      </c>
      <c r="K45" s="6" t="n"/>
    </row>
    <row r="46">
      <c r="B46" s="4" t="n"/>
      <c r="C46" s="179" t="inlineStr">
        <is>
          <t xml:space="preserve">   M.Corvalan 452</t>
        </is>
      </c>
      <c r="F46" s="164" t="inlineStr">
        <is>
          <t>FACTURA</t>
        </is>
      </c>
      <c r="H46" s="515" t="n"/>
      <c r="I46" s="515" t="n"/>
      <c r="J46" s="515" t="n"/>
      <c r="K46" s="6" t="n"/>
    </row>
    <row r="47" ht="15" customHeight="1">
      <c r="B47" s="4" t="n"/>
      <c r="F47" s="5" t="n"/>
      <c r="G47" s="4" t="n"/>
      <c r="H47" s="30" t="n"/>
      <c r="I47" s="30">
        <f>I13</f>
        <v/>
      </c>
      <c r="J47" s="30">
        <f>J13</f>
        <v/>
      </c>
      <c r="K47" s="6" t="n"/>
    </row>
    <row r="48" ht="26.25" customHeight="1">
      <c r="B48" s="4" t="n"/>
      <c r="C48" s="179" t="inlineStr">
        <is>
          <t>(1875) Wilde - Avellaneda</t>
        </is>
      </c>
      <c r="F48" s="5" t="n"/>
      <c r="G48" s="4" t="n"/>
      <c r="H48" s="170" t="inlineStr">
        <is>
          <t>DUPLICADO</t>
        </is>
      </c>
      <c r="I48" s="514" t="n"/>
      <c r="J48" s="514" t="n"/>
      <c r="K48" s="6" t="n"/>
    </row>
    <row r="49" ht="15.75" customHeight="1">
      <c r="B49" s="516" t="inlineStr">
        <is>
          <t>kupropiedades@gmail.com</t>
        </is>
      </c>
      <c r="C49" s="515" t="n"/>
      <c r="D49" s="515" t="n"/>
      <c r="E49" s="515" t="n"/>
      <c r="F49" s="513" t="n"/>
      <c r="G49" s="7" t="n"/>
      <c r="H49" s="172" t="inlineStr">
        <is>
          <t>PARA LA INMOBILIARIA</t>
        </is>
      </c>
      <c r="I49" s="515" t="n"/>
      <c r="J49" s="515" t="n"/>
      <c r="K49" s="9" t="n"/>
    </row>
    <row r="50" ht="15" customHeight="1">
      <c r="B50" s="10" t="inlineStr">
        <is>
          <t>Locador/a:</t>
        </is>
      </c>
      <c r="C50" s="202">
        <f>C16</f>
        <v/>
      </c>
      <c r="D50" s="514" t="n"/>
      <c r="E50" s="514" t="n"/>
      <c r="F50" s="514" t="n"/>
      <c r="G50" s="514" t="n"/>
      <c r="H50" s="514" t="n"/>
      <c r="I50" s="514" t="n"/>
      <c r="J50" s="514" t="n"/>
      <c r="K50" s="508" t="n"/>
    </row>
    <row r="51">
      <c r="B51" s="11" t="inlineStr">
        <is>
          <t>Domicilio:</t>
        </is>
      </c>
      <c r="C51" s="209">
        <f>C17</f>
        <v/>
      </c>
      <c r="K51" s="510" t="n"/>
    </row>
    <row r="52" ht="15" customHeight="1">
      <c r="B52" s="12" t="inlineStr">
        <is>
          <t>Localidad:</t>
        </is>
      </c>
      <c r="C52" s="161">
        <f>C18</f>
        <v/>
      </c>
      <c r="D52" s="515" t="n"/>
      <c r="E52" s="515" t="n"/>
      <c r="F52" s="515" t="n"/>
      <c r="G52" s="515" t="n"/>
      <c r="H52" s="515" t="n"/>
      <c r="I52" s="515" t="n"/>
      <c r="J52" s="515" t="n"/>
      <c r="K52" s="513" t="n"/>
    </row>
    <row r="53" ht="15" customHeight="1">
      <c r="B53" s="10" t="inlineStr">
        <is>
          <t>Locatario/a:</t>
        </is>
      </c>
      <c r="C53" s="202">
        <f>C19</f>
        <v/>
      </c>
      <c r="D53" s="514" t="n"/>
      <c r="E53" s="514" t="n"/>
      <c r="F53" s="514" t="n"/>
      <c r="G53" s="514" t="n"/>
      <c r="H53" s="514" t="n"/>
      <c r="I53" s="514" t="n"/>
      <c r="J53" s="514" t="n"/>
      <c r="K53" s="508" t="n"/>
    </row>
    <row r="54">
      <c r="B54" s="11" t="inlineStr">
        <is>
          <t>Domicilio y Localidad:</t>
        </is>
      </c>
      <c r="C54" s="209">
        <f>C20</f>
        <v/>
      </c>
      <c r="K54" s="510" t="n"/>
    </row>
    <row r="55" ht="15.75" customHeight="1">
      <c r="B55" s="519" t="inlineStr">
        <is>
          <t>Pagos y/o entrega de comprobantes:</t>
        </is>
      </c>
      <c r="C55" s="520" t="n"/>
      <c r="D55" s="520" t="n"/>
      <c r="E55" s="520" t="n"/>
      <c r="F55" s="520" t="n"/>
      <c r="G55" s="520" t="n"/>
      <c r="H55" s="520" t="n"/>
      <c r="I55" s="520" t="n"/>
      <c r="J55" s="520" t="n"/>
      <c r="K55" s="521" t="n"/>
    </row>
    <row r="56">
      <c r="B56" s="13" t="inlineStr">
        <is>
          <t>Alquiler :</t>
        </is>
      </c>
      <c r="C56" s="532">
        <f>C22</f>
        <v/>
      </c>
      <c r="D56" s="521" t="n"/>
      <c r="E56" s="533" t="n">
        <v>528000</v>
      </c>
      <c r="F56" s="521" t="n"/>
      <c r="G56" s="534">
        <f>G22</f>
        <v/>
      </c>
      <c r="H56" s="520" t="n"/>
      <c r="I56" s="521" t="n"/>
      <c r="J56" s="533">
        <f>J22</f>
        <v/>
      </c>
      <c r="K56" s="521" t="n"/>
    </row>
    <row r="57">
      <c r="B57" s="13" t="inlineStr">
        <is>
          <t>TSG :</t>
        </is>
      </c>
      <c r="C57" s="580">
        <f>C23</f>
        <v/>
      </c>
      <c r="D57" s="521" t="n"/>
      <c r="E57" s="533">
        <f>E23</f>
        <v/>
      </c>
      <c r="F57" s="521" t="n"/>
      <c r="G57" s="534">
        <f>G23</f>
        <v/>
      </c>
      <c r="H57" s="520" t="n"/>
      <c r="I57" s="521" t="n"/>
      <c r="J57" s="533">
        <f>J23</f>
        <v/>
      </c>
      <c r="K57" s="521" t="n"/>
    </row>
    <row r="58">
      <c r="B58" s="13" t="inlineStr">
        <is>
          <t>AySA:</t>
        </is>
      </c>
      <c r="C58" s="580">
        <f>C24</f>
        <v/>
      </c>
      <c r="D58" s="521" t="n"/>
      <c r="E58" s="533">
        <f>E24</f>
        <v/>
      </c>
      <c r="F58" s="521" t="n"/>
      <c r="G58" s="534">
        <f>G24</f>
        <v/>
      </c>
      <c r="H58" s="520" t="n"/>
      <c r="I58" s="521" t="n"/>
      <c r="J58" s="533">
        <f>J24</f>
        <v/>
      </c>
      <c r="K58" s="521" t="n"/>
    </row>
    <row r="59">
      <c r="B59" s="13" t="inlineStr">
        <is>
          <t>ARBA:</t>
        </is>
      </c>
      <c r="C59" s="535">
        <f>C25</f>
        <v/>
      </c>
      <c r="D59" s="521" t="n"/>
      <c r="E59" s="533">
        <f>E25</f>
        <v/>
      </c>
      <c r="F59" s="521" t="n"/>
      <c r="G59" s="534">
        <f>G25</f>
        <v/>
      </c>
      <c r="H59" s="520" t="n"/>
      <c r="I59" s="521" t="n"/>
      <c r="J59" s="533">
        <f>J25</f>
        <v/>
      </c>
      <c r="K59" s="521" t="n"/>
    </row>
    <row r="60">
      <c r="B60" s="13" t="inlineStr">
        <is>
          <t>Expensas:</t>
        </is>
      </c>
      <c r="C60" s="535">
        <f>C26</f>
        <v/>
      </c>
      <c r="D60" s="521" t="n"/>
      <c r="E60" s="533">
        <f>E26</f>
        <v/>
      </c>
      <c r="F60" s="521" t="n"/>
      <c r="G60" s="534">
        <f>G26</f>
        <v/>
      </c>
      <c r="H60" s="520" t="n"/>
      <c r="I60" s="521" t="n"/>
      <c r="J60" s="533">
        <f>J26</f>
        <v/>
      </c>
      <c r="K60" s="521" t="n"/>
    </row>
    <row r="61">
      <c r="B61" s="13" t="inlineStr">
        <is>
          <t>Exp. ExtOrd.:</t>
        </is>
      </c>
      <c r="C61" s="535">
        <f>C27</f>
        <v/>
      </c>
      <c r="D61" s="521" t="n"/>
      <c r="E61" s="533">
        <f>E27</f>
        <v/>
      </c>
      <c r="F61" s="521" t="n"/>
      <c r="G61" s="534">
        <f>G27</f>
        <v/>
      </c>
      <c r="H61" s="520" t="n"/>
      <c r="I61" s="521" t="n"/>
      <c r="J61" s="533">
        <f>J27</f>
        <v/>
      </c>
      <c r="K61" s="521" t="n"/>
    </row>
    <row r="62">
      <c r="B62" s="13" t="inlineStr">
        <is>
          <t>Cochera:</t>
        </is>
      </c>
      <c r="C62" s="535" t="n"/>
      <c r="D62" s="521" t="n"/>
      <c r="E62" s="533" t="n"/>
      <c r="F62" s="521" t="n"/>
      <c r="G62" s="534">
        <f>G28</f>
        <v/>
      </c>
      <c r="H62" s="520" t="n"/>
      <c r="I62" s="521" t="n"/>
      <c r="J62" s="533">
        <f>J28</f>
        <v/>
      </c>
      <c r="K62" s="521" t="n"/>
    </row>
    <row r="63">
      <c r="B63" s="13" t="inlineStr">
        <is>
          <t>Punitorios</t>
        </is>
      </c>
      <c r="C63" s="535">
        <f>C29</f>
        <v/>
      </c>
      <c r="D63" s="521" t="n"/>
      <c r="E63" s="533">
        <f>E29</f>
        <v/>
      </c>
      <c r="F63" s="521" t="n"/>
      <c r="G63" s="534">
        <f>G29</f>
        <v/>
      </c>
      <c r="H63" s="520" t="n"/>
      <c r="I63" s="521" t="n"/>
      <c r="J63" s="533">
        <f>J29</f>
        <v/>
      </c>
      <c r="K63" s="521" t="n"/>
    </row>
    <row r="64">
      <c r="B64" s="4" t="n"/>
      <c r="C64" s="5" t="n"/>
      <c r="D64" s="5" t="n"/>
      <c r="E64" s="5" t="n"/>
      <c r="F64" s="5" t="n"/>
      <c r="G64" s="7" t="n"/>
      <c r="H64" s="5" t="n"/>
      <c r="I64" s="5" t="n"/>
      <c r="J64" s="5" t="n"/>
      <c r="K64" s="6" t="n"/>
      <c r="O64" s="18" t="inlineStr">
        <is>
          <t>  </t>
        </is>
      </c>
    </row>
    <row r="65">
      <c r="B65" s="177" t="inlineStr">
        <is>
          <t>Recibi por cuenta y orden del Señor/a:</t>
        </is>
      </c>
      <c r="C65" s="514" t="n"/>
      <c r="D65" s="514" t="n"/>
      <c r="E65" s="176">
        <f>$E$31</f>
        <v/>
      </c>
      <c r="F65" s="514" t="n"/>
      <c r="G65" s="514" t="n"/>
      <c r="H65" s="514" t="n"/>
      <c r="I65" s="514" t="n"/>
      <c r="J65" s="514" t="n"/>
      <c r="K65" s="14" t="n"/>
    </row>
    <row r="66">
      <c r="B66" s="11" t="n"/>
      <c r="C66" s="169" t="n"/>
      <c r="I66" s="216" t="n"/>
      <c r="K66" s="510" t="n"/>
    </row>
    <row r="67" ht="15.75" customHeight="1" thickBot="1">
      <c r="B67" s="12" t="inlineStr">
        <is>
          <t>ubicado en:</t>
        </is>
      </c>
      <c r="C67" s="161">
        <f>$C$32</f>
        <v/>
      </c>
      <c r="D67" s="515" t="n"/>
      <c r="E67" s="515" t="n"/>
      <c r="F67" s="515" t="n"/>
      <c r="G67" s="515" t="n"/>
      <c r="H67" s="515" t="n"/>
      <c r="I67" s="515" t="n"/>
      <c r="J67" s="515" t="n"/>
      <c r="K67" s="513" t="n"/>
    </row>
    <row r="68" ht="15" customHeight="1">
      <c r="B68" s="4" t="n"/>
      <c r="C68" s="5" t="n"/>
      <c r="D68" s="5" t="n"/>
      <c r="E68" s="5" t="n"/>
      <c r="F68" s="5" t="n"/>
      <c r="G68" s="5" t="n"/>
      <c r="H68" s="5" t="n"/>
      <c r="I68" s="536">
        <f>I33</f>
        <v/>
      </c>
      <c r="J68" s="524" t="n"/>
      <c r="K68" s="6" t="n"/>
    </row>
    <row r="69" ht="15.75" customHeight="1" thickBot="1">
      <c r="B69" s="7" t="n"/>
      <c r="C69" s="8" t="n"/>
      <c r="D69" s="8" t="n"/>
      <c r="E69" s="8" t="n"/>
      <c r="F69" s="8" t="n"/>
      <c r="G69" s="8" t="n"/>
      <c r="H69" s="8" t="n"/>
      <c r="I69" s="525" t="n"/>
      <c r="J69" s="526" t="n"/>
      <c r="K69" s="9" t="n"/>
    </row>
    <row r="70" ht="15.75" customHeight="1">
      <c r="B70" s="15">
        <f>$B$35</f>
        <v/>
      </c>
      <c r="C70" s="520" t="n"/>
      <c r="D70" s="521" t="n"/>
      <c r="E70" s="2" t="n"/>
      <c r="F70" s="2" t="n"/>
      <c r="G70" s="2" t="n"/>
      <c r="H70" s="2" t="n"/>
      <c r="I70" s="537" t="n"/>
      <c r="J70" s="537" t="n"/>
      <c r="K70" s="3" t="n"/>
    </row>
    <row r="71" ht="15.75" customHeight="1">
      <c r="B71" s="538" t="n"/>
      <c r="K71" s="510" t="n"/>
    </row>
    <row r="72" ht="15.75" customHeight="1">
      <c r="B72" s="538" t="n"/>
      <c r="K72" s="510" t="n"/>
    </row>
    <row r="73" ht="15.75" customHeight="1">
      <c r="B73" s="1" t="n"/>
      <c r="C73" s="539" t="inlineStr">
        <is>
          <t>LIQUIDACION  PARA LA  INMOBILIARIA</t>
        </is>
      </c>
      <c r="D73" s="520" t="n"/>
      <c r="E73" s="520" t="n"/>
      <c r="F73" s="520" t="n"/>
      <c r="G73" s="520" t="n"/>
      <c r="H73" s="520" t="n"/>
      <c r="I73" s="520" t="n"/>
      <c r="J73" s="521" t="n"/>
      <c r="K73" s="3" t="n"/>
    </row>
    <row r="74" ht="15.75" customHeight="1">
      <c r="B74" s="165" t="inlineStr">
        <is>
          <t>ENTREGADO POR EL INQUILINO</t>
        </is>
      </c>
      <c r="E74" s="540">
        <f>I68</f>
        <v/>
      </c>
      <c r="G74" s="180" t="n"/>
      <c r="K74" s="510" t="n"/>
    </row>
    <row r="75" ht="15.75" customHeight="1">
      <c r="B75" s="165" t="inlineStr">
        <is>
          <t xml:space="preserve">GASTOS DE ADMINISTRACION </t>
        </is>
      </c>
      <c r="E75" s="541" t="n">
        <v>32000</v>
      </c>
      <c r="G75" s="180" t="n"/>
      <c r="K75" s="510" t="n"/>
    </row>
    <row r="76" ht="15.75" customHeight="1">
      <c r="B76" s="165" t="inlineStr">
        <is>
          <t>OTROS GASTOS</t>
        </is>
      </c>
      <c r="E76" s="542" t="n">
        <v>0</v>
      </c>
      <c r="G76" s="180" t="n"/>
      <c r="K76" s="510" t="n"/>
    </row>
    <row r="77" ht="15.75" customHeight="1">
      <c r="B77" s="196" t="inlineStr">
        <is>
          <t>TOTAL A PAGAR AL PROPIETARIO</t>
        </is>
      </c>
      <c r="C77" s="520" t="n"/>
      <c r="D77" s="520" t="n"/>
      <c r="E77" s="543">
        <f>E74-E75</f>
        <v/>
      </c>
      <c r="F77" s="521" t="n"/>
      <c r="G77" s="5" t="n"/>
      <c r="H77" s="5" t="n"/>
      <c r="I77" s="5" t="n"/>
      <c r="J77" s="5" t="n"/>
      <c r="K77" s="6" t="n"/>
    </row>
    <row r="78">
      <c r="A78" s="25" t="n"/>
      <c r="B78" s="4" t="n"/>
      <c r="C78" s="5" t="n"/>
      <c r="D78" s="5" t="n"/>
      <c r="E78" s="5" t="n"/>
      <c r="F78" s="5" t="n"/>
      <c r="G78" s="5" t="n"/>
      <c r="H78" s="179" t="inlineStr">
        <is>
          <t>___________________________________</t>
        </is>
      </c>
      <c r="K78" s="6" t="n"/>
    </row>
    <row r="79">
      <c r="B79" s="4" t="n"/>
      <c r="C79" s="5" t="n"/>
      <c r="D79" s="5" t="n"/>
      <c r="E79" s="5" t="n"/>
      <c r="F79" s="5" t="n"/>
      <c r="G79" s="5" t="n"/>
      <c r="H79" s="166" t="inlineStr">
        <is>
          <t xml:space="preserve"> FIRMA DEL PROPIETARIO</t>
        </is>
      </c>
      <c r="K79" s="6" t="n"/>
    </row>
    <row r="80">
      <c r="B80" s="4" t="n"/>
      <c r="C80" s="5" t="n"/>
      <c r="D80" s="5" t="n"/>
      <c r="E80" s="5" t="n"/>
      <c r="F80" s="5" t="n"/>
      <c r="G80" s="5" t="n"/>
      <c r="H80" s="166" t="n"/>
      <c r="I80" s="166" t="n"/>
      <c r="J80" s="166" t="n"/>
      <c r="K80" s="6" t="n"/>
    </row>
    <row r="81">
      <c r="B81" s="7" t="n"/>
      <c r="C81" s="8" t="n"/>
      <c r="D81" s="8" t="n"/>
      <c r="E81" s="8" t="n"/>
      <c r="F81" s="8" t="n"/>
      <c r="G81" s="8" t="n"/>
      <c r="H81" s="172" t="n"/>
      <c r="I81" s="172" t="n"/>
      <c r="J81" s="172" t="n"/>
      <c r="K81" s="9" t="n"/>
    </row>
    <row r="82">
      <c r="B82" s="5" t="n"/>
      <c r="C82" s="5" t="n"/>
      <c r="D82" s="5" t="n"/>
      <c r="E82" s="5" t="n"/>
      <c r="F82" s="5" t="n"/>
      <c r="G82" s="5" t="n"/>
      <c r="H82" s="166" t="n"/>
      <c r="I82" s="166" t="n"/>
      <c r="J82" s="166" t="n"/>
      <c r="K82" s="5" t="n"/>
    </row>
    <row r="83">
      <c r="B83" s="1" t="n"/>
      <c r="C83" s="2" t="n"/>
      <c r="D83" s="2" t="n"/>
      <c r="E83" s="2" t="n"/>
      <c r="F83" s="212" t="inlineStr">
        <is>
          <t>x</t>
        </is>
      </c>
      <c r="G83" s="514" t="n"/>
      <c r="H83" s="2" t="n"/>
      <c r="I83" s="2" t="n"/>
      <c r="J83" s="2" t="n"/>
      <c r="K83" s="3" t="n"/>
    </row>
    <row r="84">
      <c r="B84" s="4" t="n"/>
      <c r="C84" s="5" t="n"/>
      <c r="D84" s="5" t="n"/>
      <c r="E84" s="5" t="n"/>
      <c r="H84" s="210" t="inlineStr">
        <is>
          <t>RECIBO  DE  ALQUILER</t>
        </is>
      </c>
      <c r="K84" s="510" t="n"/>
    </row>
    <row r="85" ht="15.75" customHeight="1">
      <c r="B85" s="4" t="n"/>
      <c r="C85" s="211" t="inlineStr">
        <is>
          <t xml:space="preserve"> Uzquiza</t>
        </is>
      </c>
      <c r="H85" s="5" t="n"/>
      <c r="I85" s="5" t="n"/>
      <c r="J85" s="5" t="n"/>
      <c r="K85" s="6" t="n"/>
    </row>
    <row r="86">
      <c r="B86" s="4" t="n"/>
      <c r="C86" s="267" t="inlineStr">
        <is>
          <t xml:space="preserve">                                 Administraciones</t>
        </is>
      </c>
      <c r="H86" s="5" t="n"/>
      <c r="I86" s="21" t="inlineStr">
        <is>
          <t xml:space="preserve">N° 0001  -  </t>
        </is>
      </c>
      <c r="J86" s="22">
        <f>$J$8</f>
        <v/>
      </c>
      <c r="K86" s="6" t="n"/>
    </row>
    <row r="87">
      <c r="B87" s="4" t="n"/>
      <c r="C87" s="179" t="n"/>
      <c r="F87" s="164" t="inlineStr">
        <is>
          <t>DOCUMENTO</t>
        </is>
      </c>
      <c r="H87" s="5" t="n"/>
      <c r="I87" s="5" t="n"/>
      <c r="J87" s="5" t="n"/>
      <c r="K87" s="6" t="n"/>
    </row>
    <row r="88">
      <c r="B88" s="4" t="n"/>
      <c r="C88" s="201" t="inlineStr">
        <is>
          <t xml:space="preserve">         3533-7732 /153660-2223</t>
        </is>
      </c>
      <c r="F88" s="164" t="inlineStr">
        <is>
          <t>NO VALIDO</t>
        </is>
      </c>
      <c r="H88" s="5" t="n"/>
      <c r="I88" s="5" t="n"/>
      <c r="J88" s="5" t="n"/>
      <c r="K88" s="6" t="n"/>
    </row>
    <row r="89">
      <c r="B89" s="4" t="n"/>
      <c r="F89" s="164" t="inlineStr">
        <is>
          <t>COMO</t>
        </is>
      </c>
      <c r="H89" s="363" t="inlineStr">
        <is>
          <t>F  E  C  H  A</t>
        </is>
      </c>
      <c r="K89" s="6" t="n"/>
    </row>
    <row r="90">
      <c r="B90" s="4" t="n"/>
      <c r="C90" s="179" t="inlineStr">
        <is>
          <t>M.Corvalan 452</t>
        </is>
      </c>
      <c r="F90" s="164" t="inlineStr">
        <is>
          <t>FACTURA</t>
        </is>
      </c>
      <c r="H90" s="515" t="n"/>
      <c r="I90" s="515" t="n"/>
      <c r="J90" s="515" t="n"/>
      <c r="K90" s="6" t="n"/>
    </row>
    <row r="91">
      <c r="B91" s="4" t="n"/>
      <c r="F91" s="5" t="n"/>
      <c r="G91" s="4" t="n"/>
      <c r="H91" s="30" t="n"/>
      <c r="I91" s="30">
        <f>I47</f>
        <v/>
      </c>
      <c r="J91" s="30">
        <f>J47</f>
        <v/>
      </c>
      <c r="K91" s="6" t="n"/>
    </row>
    <row r="92" ht="21.75" customHeight="1">
      <c r="B92" s="4" t="n"/>
      <c r="C92" s="179" t="inlineStr">
        <is>
          <t>(1875) Wilde - Avellaneda</t>
        </is>
      </c>
      <c r="F92" s="5" t="n"/>
      <c r="G92" s="4" t="n"/>
      <c r="H92" s="170" t="inlineStr">
        <is>
          <t>TRIPLICADO</t>
        </is>
      </c>
      <c r="I92" s="514" t="n"/>
      <c r="J92" s="514" t="n"/>
      <c r="K92" s="6" t="n"/>
    </row>
    <row r="93" ht="15" customHeight="1">
      <c r="B93" s="516" t="inlineStr">
        <is>
          <t>kupropiedades@gmail.com</t>
        </is>
      </c>
      <c r="C93" s="515" t="n"/>
      <c r="D93" s="515" t="n"/>
      <c r="E93" s="515" t="n"/>
      <c r="F93" s="513" t="n"/>
      <c r="G93" s="7" t="n"/>
      <c r="H93" s="172" t="inlineStr">
        <is>
          <t>PARA EL PROPIETARIO</t>
        </is>
      </c>
      <c r="I93" s="515" t="n"/>
      <c r="J93" s="515" t="n"/>
      <c r="K93" s="9" t="n"/>
    </row>
    <row r="94">
      <c r="B94" s="10" t="inlineStr">
        <is>
          <t>Locador/a:</t>
        </is>
      </c>
      <c r="C94" s="202">
        <f>C50</f>
        <v/>
      </c>
      <c r="D94" s="514" t="n"/>
      <c r="E94" s="514" t="n"/>
      <c r="F94" s="514" t="n"/>
      <c r="G94" s="514" t="n"/>
      <c r="H94" s="514" t="n"/>
      <c r="I94" s="514" t="n"/>
      <c r="J94" s="514" t="n"/>
      <c r="K94" s="508" t="n"/>
    </row>
    <row r="95">
      <c r="B95" s="11" t="inlineStr">
        <is>
          <t>Domicilio:</t>
        </is>
      </c>
      <c r="C95" s="209">
        <f>C51</f>
        <v/>
      </c>
      <c r="K95" s="510" t="n"/>
    </row>
    <row r="96">
      <c r="B96" s="12" t="inlineStr">
        <is>
          <t>Localidad:</t>
        </is>
      </c>
      <c r="C96" s="161">
        <f>C52</f>
        <v/>
      </c>
      <c r="D96" s="515" t="n"/>
      <c r="E96" s="515" t="n"/>
      <c r="F96" s="515" t="n"/>
      <c r="G96" s="515" t="n"/>
      <c r="H96" s="515" t="n"/>
      <c r="I96" s="515" t="n"/>
      <c r="J96" s="515" t="n"/>
      <c r="K96" s="513" t="n"/>
    </row>
    <row r="97">
      <c r="B97" s="10" t="inlineStr">
        <is>
          <t>Locatario/a:</t>
        </is>
      </c>
      <c r="C97" s="202">
        <f>C53</f>
        <v/>
      </c>
      <c r="D97" s="514" t="n"/>
      <c r="E97" s="514" t="n"/>
      <c r="F97" s="514" t="n"/>
      <c r="G97" s="514" t="n"/>
      <c r="H97" s="514" t="n"/>
      <c r="I97" s="514" t="n"/>
      <c r="J97" s="514" t="n"/>
      <c r="K97" s="508" t="n"/>
    </row>
    <row r="98">
      <c r="B98" s="11" t="inlineStr">
        <is>
          <t>Domicilio y Localidad:</t>
        </is>
      </c>
      <c r="C98" s="161">
        <f>C54</f>
        <v/>
      </c>
      <c r="D98" s="515" t="n"/>
      <c r="E98" s="515" t="n"/>
      <c r="F98" s="515" t="n"/>
      <c r="G98" s="515" t="n"/>
      <c r="H98" s="515" t="n"/>
      <c r="I98" s="515" t="n"/>
      <c r="J98" s="515" t="n"/>
      <c r="K98" s="513" t="n"/>
    </row>
    <row r="99" ht="15.75" customHeight="1">
      <c r="B99" s="519" t="inlineStr">
        <is>
          <t>Pagos y/o entrega de comprobantes:</t>
        </is>
      </c>
      <c r="C99" s="520" t="n"/>
      <c r="D99" s="520" t="n"/>
      <c r="E99" s="520" t="n"/>
      <c r="F99" s="520" t="n"/>
      <c r="G99" s="520" t="n"/>
      <c r="H99" s="520" t="n"/>
      <c r="I99" s="520" t="n"/>
      <c r="J99" s="520" t="n"/>
      <c r="K99" s="521" t="n"/>
    </row>
    <row r="100">
      <c r="B100" s="13" t="inlineStr">
        <is>
          <t>Alquiler :</t>
        </is>
      </c>
      <c r="C100" s="532">
        <f>C56</f>
        <v/>
      </c>
      <c r="D100" s="521" t="n"/>
      <c r="E100" s="533">
        <f>E56</f>
        <v/>
      </c>
      <c r="F100" s="521" t="n"/>
      <c r="G100" s="534">
        <f>G56</f>
        <v/>
      </c>
      <c r="H100" s="520" t="n"/>
      <c r="I100" s="521" t="n"/>
      <c r="J100" s="533">
        <f>J56</f>
        <v/>
      </c>
      <c r="K100" s="521" t="n"/>
    </row>
    <row r="101">
      <c r="B101" s="13" t="inlineStr">
        <is>
          <t>TSG :</t>
        </is>
      </c>
      <c r="C101" s="560">
        <f>C57</f>
        <v/>
      </c>
      <c r="D101" s="521" t="n"/>
      <c r="E101" s="533">
        <f>E57</f>
        <v/>
      </c>
      <c r="F101" s="521" t="n"/>
      <c r="G101" s="534">
        <f>G57</f>
        <v/>
      </c>
      <c r="H101" s="520" t="n"/>
      <c r="I101" s="521" t="n"/>
      <c r="J101" s="533">
        <f>J57</f>
        <v/>
      </c>
      <c r="K101" s="521" t="n"/>
    </row>
    <row r="102">
      <c r="B102" s="13" t="inlineStr">
        <is>
          <t>AySA:</t>
        </is>
      </c>
      <c r="C102" s="560">
        <f>C58</f>
        <v/>
      </c>
      <c r="D102" s="521" t="n"/>
      <c r="E102" s="533">
        <f>E58</f>
        <v/>
      </c>
      <c r="F102" s="521" t="n"/>
      <c r="G102" s="534">
        <f>G58</f>
        <v/>
      </c>
      <c r="H102" s="520" t="n"/>
      <c r="I102" s="521" t="n"/>
      <c r="J102" s="533">
        <f>J58</f>
        <v/>
      </c>
      <c r="K102" s="521" t="n"/>
    </row>
    <row r="103">
      <c r="B103" s="13" t="inlineStr">
        <is>
          <t>ARBA:</t>
        </is>
      </c>
      <c r="C103" s="532">
        <f>C59</f>
        <v/>
      </c>
      <c r="D103" s="521" t="n"/>
      <c r="E103" s="533">
        <f>E59</f>
        <v/>
      </c>
      <c r="F103" s="521" t="n"/>
      <c r="G103" s="534">
        <f>G59</f>
        <v/>
      </c>
      <c r="H103" s="520" t="n"/>
      <c r="I103" s="521" t="n"/>
      <c r="J103" s="533">
        <f>J59</f>
        <v/>
      </c>
      <c r="K103" s="521" t="n"/>
    </row>
    <row r="104">
      <c r="B104" s="13" t="inlineStr">
        <is>
          <t>Expensas:</t>
        </is>
      </c>
      <c r="C104" s="532">
        <f>C60</f>
        <v/>
      </c>
      <c r="D104" s="521" t="n"/>
      <c r="E104" s="533">
        <f>E60</f>
        <v/>
      </c>
      <c r="F104" s="521" t="n"/>
      <c r="G104" s="534">
        <f>G60</f>
        <v/>
      </c>
      <c r="H104" s="520" t="n"/>
      <c r="I104" s="521" t="n"/>
      <c r="J104" s="533">
        <f>J60</f>
        <v/>
      </c>
      <c r="K104" s="521" t="n"/>
    </row>
    <row r="105">
      <c r="B105" s="13" t="inlineStr">
        <is>
          <t>Exp. ExtOrd.:</t>
        </is>
      </c>
      <c r="C105" s="532">
        <f>C61</f>
        <v/>
      </c>
      <c r="D105" s="521" t="n"/>
      <c r="E105" s="533">
        <f>E61</f>
        <v/>
      </c>
      <c r="F105" s="521" t="n"/>
      <c r="G105" s="534">
        <f>G61</f>
        <v/>
      </c>
      <c r="H105" s="520" t="n"/>
      <c r="I105" s="521" t="n"/>
      <c r="J105" s="533">
        <f>J61</f>
        <v/>
      </c>
      <c r="K105" s="521" t="n"/>
    </row>
    <row r="106">
      <c r="B106" s="13" t="inlineStr">
        <is>
          <t>Cochera:</t>
        </is>
      </c>
      <c r="C106" s="532">
        <f>C62</f>
        <v/>
      </c>
      <c r="D106" s="521" t="n"/>
      <c r="E106" s="533">
        <f>E62</f>
        <v/>
      </c>
      <c r="F106" s="521" t="n"/>
      <c r="G106" s="534">
        <f>G62</f>
        <v/>
      </c>
      <c r="H106" s="520" t="n"/>
      <c r="I106" s="521" t="n"/>
      <c r="J106" s="533">
        <f>J62</f>
        <v/>
      </c>
      <c r="K106" s="521" t="n"/>
    </row>
    <row r="107">
      <c r="B107" s="13" t="inlineStr">
        <is>
          <t>Punitorios</t>
        </is>
      </c>
      <c r="C107" s="532">
        <f>C63</f>
        <v/>
      </c>
      <c r="D107" s="521" t="n"/>
      <c r="E107" s="533">
        <f>E63</f>
        <v/>
      </c>
      <c r="F107" s="521" t="n"/>
      <c r="G107" s="534">
        <f>G63</f>
        <v/>
      </c>
      <c r="H107" s="520" t="n"/>
      <c r="I107" s="521" t="n"/>
      <c r="J107" s="533">
        <f>J63</f>
        <v/>
      </c>
      <c r="K107" s="521" t="n"/>
    </row>
    <row r="108">
      <c r="B108" s="4" t="n"/>
      <c r="C108" s="24" t="n"/>
      <c r="D108" s="24" t="n"/>
      <c r="E108" s="24" t="n"/>
      <c r="F108" s="24" t="n"/>
      <c r="G108" s="7" t="n"/>
      <c r="H108" s="5" t="n"/>
      <c r="I108" s="5" t="n"/>
      <c r="J108" s="5" t="n"/>
      <c r="K108" s="6" t="n"/>
    </row>
    <row r="109">
      <c r="B109" s="177" t="inlineStr">
        <is>
          <t>Recibi por cuenta y orden del Señor/a:</t>
        </is>
      </c>
      <c r="C109" s="514" t="n"/>
      <c r="D109" s="514" t="n"/>
      <c r="E109" s="176">
        <f>$E$31</f>
        <v/>
      </c>
      <c r="F109" s="514" t="n"/>
      <c r="G109" s="514" t="n"/>
      <c r="H109" s="514" t="n"/>
      <c r="I109" s="514" t="n"/>
      <c r="J109" s="514" t="n"/>
      <c r="K109" s="14" t="n"/>
    </row>
    <row r="110">
      <c r="B110" s="11" t="n"/>
      <c r="C110" s="169" t="n"/>
      <c r="I110" s="216" t="n"/>
      <c r="K110" s="510" t="n"/>
    </row>
    <row r="111" ht="15.75" customHeight="1" thickBot="1">
      <c r="B111" s="12" t="inlineStr">
        <is>
          <t>ubicado en:</t>
        </is>
      </c>
      <c r="C111" s="392">
        <f>$C$32</f>
        <v/>
      </c>
      <c r="D111" s="515" t="n"/>
      <c r="E111" s="515" t="n"/>
      <c r="F111" s="515" t="n"/>
      <c r="G111" s="515" t="n"/>
      <c r="H111" s="515" t="n"/>
      <c r="I111" s="515" t="n"/>
      <c r="J111" s="515" t="n"/>
      <c r="K111" s="513" t="n"/>
    </row>
    <row r="112">
      <c r="B112" s="4" t="n"/>
      <c r="C112" s="5" t="n"/>
      <c r="D112" s="5" t="n"/>
      <c r="E112" s="5" t="n"/>
      <c r="F112" s="5" t="n"/>
      <c r="G112" s="5" t="n"/>
      <c r="H112" s="5" t="n"/>
      <c r="I112" s="536">
        <f>I68</f>
        <v/>
      </c>
      <c r="J112" s="524" t="n"/>
      <c r="K112" s="6" t="n"/>
    </row>
    <row r="113" ht="15.75" customHeight="1" thickBot="1">
      <c r="B113" s="7" t="n"/>
      <c r="C113" s="8" t="n"/>
      <c r="D113" s="8" t="n"/>
      <c r="E113" s="8" t="n"/>
      <c r="F113" s="8" t="n"/>
      <c r="G113" s="8" t="n"/>
      <c r="H113" s="8" t="n"/>
      <c r="I113" s="525" t="n"/>
      <c r="J113" s="526" t="n"/>
      <c r="K113" s="9" t="n"/>
    </row>
    <row r="114" ht="18.75" customHeight="1">
      <c r="B114" s="15">
        <f>$B$35</f>
        <v/>
      </c>
      <c r="C114" s="520" t="n"/>
      <c r="D114" s="521" t="n"/>
      <c r="E114" s="2" t="n"/>
      <c r="F114" s="2" t="n"/>
      <c r="G114" s="2" t="n"/>
      <c r="H114" s="2" t="n"/>
      <c r="I114" s="537" t="n"/>
      <c r="J114" s="537" t="n"/>
      <c r="K114" s="3" t="n"/>
    </row>
    <row r="115">
      <c r="B115" s="538" t="n"/>
      <c r="K115" s="510" t="n"/>
    </row>
    <row r="116">
      <c r="B116" s="538" t="n"/>
      <c r="K116" s="510" t="n"/>
    </row>
    <row r="117" ht="15.75" customHeight="1">
      <c r="B117" s="1" t="n"/>
      <c r="C117" s="539" t="inlineStr">
        <is>
          <t>LIQUIDACION  PARA EL PROPIETARIO</t>
        </is>
      </c>
      <c r="D117" s="520" t="n"/>
      <c r="E117" s="520" t="n"/>
      <c r="F117" s="520" t="n"/>
      <c r="G117" s="520" t="n"/>
      <c r="H117" s="520" t="n"/>
      <c r="I117" s="520" t="n"/>
      <c r="J117" s="521" t="n"/>
      <c r="K117" s="3" t="n"/>
    </row>
    <row r="118">
      <c r="B118" s="165" t="inlineStr">
        <is>
          <t>ENTREGADO POR EL INQUILINO</t>
        </is>
      </c>
      <c r="E118" s="540">
        <f>I112</f>
        <v/>
      </c>
      <c r="G118" s="180" t="n"/>
      <c r="K118" s="510" t="n"/>
    </row>
    <row r="119">
      <c r="B119" s="165" t="inlineStr">
        <is>
          <t xml:space="preserve">GASTOS DE ADMINISTRACION </t>
        </is>
      </c>
      <c r="E119" s="544">
        <f>E75</f>
        <v/>
      </c>
      <c r="G119" s="180" t="n"/>
      <c r="K119" s="510" t="n"/>
    </row>
    <row r="120">
      <c r="B120" s="165" t="inlineStr">
        <is>
          <t>OTROS GASTOS</t>
        </is>
      </c>
      <c r="E120" s="545">
        <f>E76</f>
        <v/>
      </c>
      <c r="F120" s="515" t="n"/>
      <c r="G120" s="180" t="n"/>
      <c r="K120" s="510" t="n"/>
    </row>
    <row r="121" ht="18.75" customHeight="1">
      <c r="B121" s="196" t="inlineStr">
        <is>
          <t>TOTAL A PAGAR AL PROPIETARIO</t>
        </is>
      </c>
      <c r="C121" s="520" t="n"/>
      <c r="D121" s="520" t="n"/>
      <c r="E121" s="543">
        <f>E118-E119</f>
        <v/>
      </c>
      <c r="F121" s="521" t="n"/>
      <c r="G121" s="5" t="n"/>
      <c r="H121" s="5" t="n"/>
      <c r="I121" s="5" t="n"/>
      <c r="J121" s="5" t="n"/>
      <c r="K121" s="6" t="n"/>
    </row>
    <row r="122">
      <c r="B122" s="4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6" t="n"/>
    </row>
    <row r="123">
      <c r="B123" s="4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6" t="n"/>
    </row>
    <row r="124">
      <c r="B124" s="4" t="n"/>
      <c r="C124" s="5" t="n"/>
      <c r="D124" s="5" t="n"/>
      <c r="E124" s="5" t="n"/>
      <c r="F124" s="5" t="n"/>
      <c r="G124" s="5" t="n"/>
      <c r="H124" s="179" t="inlineStr">
        <is>
          <t>___________________________________</t>
        </is>
      </c>
      <c r="K124" s="6" t="n"/>
    </row>
    <row r="125">
      <c r="B125" s="7" t="n"/>
      <c r="C125" s="8" t="n"/>
      <c r="D125" s="8" t="n"/>
      <c r="E125" s="8" t="n"/>
      <c r="F125" s="8" t="n"/>
      <c r="G125" s="8" t="n"/>
      <c r="H125" s="172" t="inlineStr">
        <is>
          <t>FIRMA</t>
        </is>
      </c>
      <c r="I125" s="515" t="n"/>
      <c r="J125" s="515" t="n"/>
      <c r="K125" s="9" t="n"/>
    </row>
  </sheetData>
  <mergeCells count="223">
    <mergeCell ref="C54:K54"/>
    <mergeCell ref="G103:I103"/>
    <mergeCell ref="C62:D62"/>
    <mergeCell ref="E62:F62"/>
    <mergeCell ref="C50:K50"/>
    <mergeCell ref="G62:I62"/>
    <mergeCell ref="C107:D107"/>
    <mergeCell ref="E23:F23"/>
    <mergeCell ref="I33:J34"/>
    <mergeCell ref="J28:K28"/>
    <mergeCell ref="J59:K59"/>
    <mergeCell ref="J60:K60"/>
    <mergeCell ref="G24:I24"/>
    <mergeCell ref="G104:I104"/>
    <mergeCell ref="P19:R19"/>
    <mergeCell ref="C63:D63"/>
    <mergeCell ref="E63:F63"/>
    <mergeCell ref="C17:K17"/>
    <mergeCell ref="G26:I26"/>
    <mergeCell ref="C7:E7"/>
    <mergeCell ref="C56:D56"/>
    <mergeCell ref="B72:K72"/>
    <mergeCell ref="G118:K118"/>
    <mergeCell ref="M16:N16"/>
    <mergeCell ref="G63:I63"/>
    <mergeCell ref="C105:D105"/>
    <mergeCell ref="C10:E11"/>
    <mergeCell ref="C67:K67"/>
    <mergeCell ref="E105:F105"/>
    <mergeCell ref="H11:J12"/>
    <mergeCell ref="C19:K19"/>
    <mergeCell ref="C27:D27"/>
    <mergeCell ref="H92:J92"/>
    <mergeCell ref="C111:K111"/>
    <mergeCell ref="E27:F27"/>
    <mergeCell ref="E109:J109"/>
    <mergeCell ref="M18:N18"/>
    <mergeCell ref="E119:F119"/>
    <mergeCell ref="E101:F101"/>
    <mergeCell ref="H78:J78"/>
    <mergeCell ref="C42:E42"/>
    <mergeCell ref="F40:G43"/>
    <mergeCell ref="H45:J46"/>
    <mergeCell ref="E100:F100"/>
    <mergeCell ref="G107:I107"/>
    <mergeCell ref="B15:F15"/>
    <mergeCell ref="J62:K62"/>
    <mergeCell ref="C97:K97"/>
    <mergeCell ref="C28:D28"/>
    <mergeCell ref="E75:F75"/>
    <mergeCell ref="E22:F22"/>
    <mergeCell ref="M19:N19"/>
    <mergeCell ref="B70:D70"/>
    <mergeCell ref="J23:K23"/>
    <mergeCell ref="J58:K58"/>
    <mergeCell ref="E102:F102"/>
    <mergeCell ref="F88:G88"/>
    <mergeCell ref="C85:E85"/>
    <mergeCell ref="G101:I101"/>
    <mergeCell ref="B120:D120"/>
    <mergeCell ref="B99:K99"/>
    <mergeCell ref="G28:I28"/>
    <mergeCell ref="F10:G10"/>
    <mergeCell ref="J57:K57"/>
    <mergeCell ref="E65:J65"/>
    <mergeCell ref="J102:K102"/>
    <mergeCell ref="B36:K36"/>
    <mergeCell ref="C73:J73"/>
    <mergeCell ref="F45:G45"/>
    <mergeCell ref="C48:E48"/>
    <mergeCell ref="B74:D74"/>
    <mergeCell ref="J27:K27"/>
    <mergeCell ref="C117:J117"/>
    <mergeCell ref="H124:J124"/>
    <mergeCell ref="H41:K41"/>
    <mergeCell ref="J101:K101"/>
    <mergeCell ref="B76:D76"/>
    <mergeCell ref="D2:I3"/>
    <mergeCell ref="C60:D60"/>
    <mergeCell ref="J103:K103"/>
    <mergeCell ref="J100:K100"/>
    <mergeCell ref="E104:F104"/>
    <mergeCell ref="G106:I106"/>
    <mergeCell ref="B21:K21"/>
    <mergeCell ref="C87:E87"/>
    <mergeCell ref="C18:K18"/>
    <mergeCell ref="C53:K53"/>
    <mergeCell ref="B39:K39"/>
    <mergeCell ref="F46:G46"/>
    <mergeCell ref="G56:I56"/>
    <mergeCell ref="B75:D75"/>
    <mergeCell ref="J22:K22"/>
    <mergeCell ref="E26:F26"/>
    <mergeCell ref="B109:D109"/>
    <mergeCell ref="P20:R20"/>
    <mergeCell ref="F9:G9"/>
    <mergeCell ref="G105:I105"/>
    <mergeCell ref="C46:E47"/>
    <mergeCell ref="H125:J125"/>
    <mergeCell ref="E120:F120"/>
    <mergeCell ref="G27:I27"/>
    <mergeCell ref="B31:D31"/>
    <mergeCell ref="E25:F25"/>
    <mergeCell ref="E76:F76"/>
    <mergeCell ref="C57:D57"/>
    <mergeCell ref="G119:K119"/>
    <mergeCell ref="J61:K61"/>
    <mergeCell ref="C102:D102"/>
    <mergeCell ref="E58:F58"/>
    <mergeCell ref="C20:K20"/>
    <mergeCell ref="E121:F121"/>
    <mergeCell ref="F87:G87"/>
    <mergeCell ref="C94:K94"/>
    <mergeCell ref="J29:K29"/>
    <mergeCell ref="I68:J69"/>
    <mergeCell ref="I66:K66"/>
    <mergeCell ref="C58:D58"/>
    <mergeCell ref="C9:E9"/>
    <mergeCell ref="H79:J79"/>
    <mergeCell ref="G120:K120"/>
    <mergeCell ref="F89:G89"/>
    <mergeCell ref="G58:I58"/>
    <mergeCell ref="E107:F107"/>
    <mergeCell ref="C29:D29"/>
    <mergeCell ref="C51:K51"/>
    <mergeCell ref="C95:K95"/>
    <mergeCell ref="E29:F29"/>
    <mergeCell ref="C100:D100"/>
    <mergeCell ref="J24:K24"/>
    <mergeCell ref="C110:H110"/>
    <mergeCell ref="E103:F103"/>
    <mergeCell ref="I110:K110"/>
    <mergeCell ref="C22:D22"/>
    <mergeCell ref="B65:D65"/>
    <mergeCell ref="G29:I29"/>
    <mergeCell ref="G100:I100"/>
    <mergeCell ref="E118:F118"/>
    <mergeCell ref="J26:K26"/>
    <mergeCell ref="C32:K32"/>
    <mergeCell ref="H15:J15"/>
    <mergeCell ref="C59:D59"/>
    <mergeCell ref="E59:F59"/>
    <mergeCell ref="G74:K74"/>
    <mergeCell ref="B115:K115"/>
    <mergeCell ref="E77:F77"/>
    <mergeCell ref="B114:D114"/>
    <mergeCell ref="C44:E45"/>
    <mergeCell ref="G22:I22"/>
    <mergeCell ref="C66:H66"/>
    <mergeCell ref="B35:D35"/>
    <mergeCell ref="J25:K25"/>
    <mergeCell ref="E35:K35"/>
    <mergeCell ref="G102:I102"/>
    <mergeCell ref="C61:D61"/>
    <mergeCell ref="E61:F61"/>
    <mergeCell ref="C92:E92"/>
    <mergeCell ref="C23:D23"/>
    <mergeCell ref="C106:D106"/>
    <mergeCell ref="E57:F57"/>
    <mergeCell ref="C14:E14"/>
    <mergeCell ref="F83:G86"/>
    <mergeCell ref="J106:K106"/>
    <mergeCell ref="G23:I23"/>
    <mergeCell ref="B116:K116"/>
    <mergeCell ref="F5:G8"/>
    <mergeCell ref="B38:K38"/>
    <mergeCell ref="B77:D77"/>
    <mergeCell ref="E56:F56"/>
    <mergeCell ref="H84:K84"/>
    <mergeCell ref="C16:K16"/>
    <mergeCell ref="H49:J49"/>
    <mergeCell ref="F11:G11"/>
    <mergeCell ref="C101:D101"/>
    <mergeCell ref="I112:J113"/>
    <mergeCell ref="C24:D24"/>
    <mergeCell ref="E24:F24"/>
    <mergeCell ref="G57:I57"/>
    <mergeCell ref="E106:F106"/>
    <mergeCell ref="C104:D104"/>
    <mergeCell ref="B119:D119"/>
    <mergeCell ref="E31:J31"/>
    <mergeCell ref="B55:K55"/>
    <mergeCell ref="B93:F93"/>
    <mergeCell ref="C26:D26"/>
    <mergeCell ref="C43:E43"/>
    <mergeCell ref="F12:G12"/>
    <mergeCell ref="M20:N20"/>
    <mergeCell ref="C25:D25"/>
    <mergeCell ref="C103:D103"/>
    <mergeCell ref="B118:D118"/>
    <mergeCell ref="C8:E8"/>
    <mergeCell ref="C52:K52"/>
    <mergeCell ref="E28:F28"/>
    <mergeCell ref="J107:K107"/>
    <mergeCell ref="H89:J90"/>
    <mergeCell ref="E60:F60"/>
    <mergeCell ref="H48:J48"/>
    <mergeCell ref="E74:F74"/>
    <mergeCell ref="G25:I25"/>
    <mergeCell ref="J104:K104"/>
    <mergeCell ref="B71:K71"/>
    <mergeCell ref="C88:E89"/>
    <mergeCell ref="H14:J14"/>
    <mergeCell ref="G60:I60"/>
    <mergeCell ref="F90:G90"/>
    <mergeCell ref="J63:K63"/>
    <mergeCell ref="H6:K6"/>
    <mergeCell ref="C96:K96"/>
    <mergeCell ref="C86:E86"/>
    <mergeCell ref="C90:E91"/>
    <mergeCell ref="G59:I59"/>
    <mergeCell ref="C12:E13"/>
    <mergeCell ref="J56:K56"/>
    <mergeCell ref="B49:F49"/>
    <mergeCell ref="B121:D121"/>
    <mergeCell ref="J105:K105"/>
    <mergeCell ref="C98:K98"/>
    <mergeCell ref="G76:K76"/>
    <mergeCell ref="G61:I61"/>
    <mergeCell ref="H93:J93"/>
    <mergeCell ref="G75:K75"/>
    <mergeCell ref="F44:G44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49" r:id="rId2"/>
    <hyperlink xmlns:r="http://schemas.openxmlformats.org/officeDocument/2006/relationships" ref="B93" r:id="rId3"/>
  </hyperlinks>
  <pageMargins left="0.25" right="0.25" top="0.75" bottom="0.75" header="0.3" footer="0.3"/>
  <pageSetup orientation="portrait" paperSize="9" scale="66" fitToHeight="0"/>
</worksheet>
</file>

<file path=xl/worksheets/sheet2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6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PEREIRA, ELIZABETH.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SCALLY  NATALIA   y MANSILLA ALDO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LOMAS DE ZAMORA 19 PLANTA BAJA " 1"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72200</v>
      </c>
      <c r="F22" s="521" t="n"/>
      <c r="G22" s="245" t="inlineStr">
        <is>
          <t>METROGAS :                                                                                   .</t>
        </is>
      </c>
      <c r="H22" s="520" t="n"/>
      <c r="I22" s="521" t="n"/>
      <c r="J22" s="596" t="n"/>
      <c r="K22" s="521" t="n"/>
    </row>
    <row r="23">
      <c r="B23" s="13" t="inlineStr">
        <is>
          <t>TSG :</t>
        </is>
      </c>
      <c r="C23" s="237" t="inlineStr">
        <is>
          <t>C/EXP.</t>
        </is>
      </c>
      <c r="D23" s="521" t="n"/>
      <c r="E23" s="522" t="n">
        <v>0</v>
      </c>
      <c r="F23" s="521" t="n"/>
      <c r="G23" s="396" t="inlineStr">
        <is>
          <t xml:space="preserve">EDESUR: </t>
        </is>
      </c>
      <c r="H23" s="520" t="n"/>
      <c r="I23" s="521" t="n"/>
      <c r="J23" s="596" t="n"/>
      <c r="K23" s="521" t="n"/>
    </row>
    <row r="24">
      <c r="B24" s="13" t="inlineStr">
        <is>
          <t>AYSA</t>
        </is>
      </c>
      <c r="C24" s="237" t="inlineStr">
        <is>
          <t>C/EXP.</t>
        </is>
      </c>
      <c r="D24" s="521" t="n"/>
      <c r="E24" s="522" t="n"/>
      <c r="F24" s="521" t="n"/>
      <c r="G24" s="396" t="n"/>
      <c r="H24" s="520" t="n"/>
      <c r="I24" s="521" t="n"/>
      <c r="J24" s="596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inlineStr">
        <is>
          <t>VTO :</t>
        </is>
      </c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inlineStr">
        <is>
          <t xml:space="preserve">EXTRAORDINARIA  SI. </t>
        </is>
      </c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DEBE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 t="inlineStr">
        <is>
          <t>PEREIRA, ELIZABETH.</t>
        </is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inlineStr">
        <is>
          <t>SETENTA Y DOS MIL DOSCIENTOS</t>
        </is>
      </c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 t="inlineStr">
        <is>
          <t xml:space="preserve"> LOMAS DE ZAMORA   19 PLANTA BAJA  " A "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72200</v>
      </c>
      <c r="J34" s="524" t="n"/>
      <c r="K34" s="6" t="inlineStr">
        <is>
          <t> </t>
        </is>
      </c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Adminitraciones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>
        <f>H13</f>
        <v/>
      </c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A51" s="18" t="inlineStr">
        <is>
          <t>.</t>
        </is>
      </c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 xml:space="preserve"> PEREIRA  ELIZABETH.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 t="inlineStr">
        <is>
          <t xml:space="preserve"> LOMAS DE ZAMORA  19 PLANTA BAJA " A "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 t="inlineStr">
        <is>
          <t>ABRIL</t>
        </is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396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</t>
        </is>
      </c>
      <c r="C60" s="535">
        <f>C24</f>
        <v/>
      </c>
      <c r="D60" s="521" t="n"/>
      <c r="E60" s="533">
        <f>E24</f>
        <v/>
      </c>
      <c r="F60" s="521" t="n"/>
      <c r="G60" s="396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DEBE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 t="inlineStr">
        <is>
          <t>PEREIRA, ELIZABETH.</t>
        </is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>
        <f>C32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 t="inlineStr">
        <is>
          <t xml:space="preserve"> LOMAS DE ZAMORA   19 PLANTA BAJA  " A "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4330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>
        <f>H49</f>
        <v/>
      </c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396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396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DEBE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26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12" zoomScale="75" zoomScaleNormal="75" workbookViewId="0">
      <selection activeCell="I13" sqref="I13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71093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 LONGINOTTI, ROSANA SILVA.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PATRICIO GONZALEZ CALVIN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93" t="inlineStr">
        <is>
          <t xml:space="preserve"> LOMAS DE ZAMORA  42, 1°  "A "  COCHERA  N°  "3"</t>
        </is>
      </c>
      <c r="D20" s="515" t="n"/>
      <c r="E20" s="515" t="n"/>
      <c r="F20" s="515" t="n"/>
      <c r="G20" s="515" t="n"/>
      <c r="H20" s="515" t="n"/>
      <c r="I20" s="515" t="n"/>
      <c r="J20" s="515" t="n"/>
      <c r="K20" s="513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597000</v>
      </c>
      <c r="F22" s="521" t="n"/>
      <c r="G22" s="289" t="inlineStr">
        <is>
          <t>Metrogas: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SI.</t>
        </is>
      </c>
      <c r="D23" s="521" t="n"/>
      <c r="E23" s="546" t="n"/>
      <c r="F23" s="521" t="n"/>
      <c r="G23" s="289" t="inlineStr">
        <is>
          <t>Edesur: con Expensas.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 xml:space="preserve">C/EXP. </t>
        </is>
      </c>
      <c r="D24" s="521" t="n"/>
      <c r="E24" s="546" t="n"/>
      <c r="F24" s="521" t="n"/>
      <c r="G24" s="289" t="n"/>
      <c r="H24" s="520" t="n"/>
      <c r="I24" s="521" t="n"/>
      <c r="J24" s="557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300" t="inlineStr">
        <is>
          <t xml:space="preserve">VTO:  </t>
        </is>
      </c>
      <c r="D26" s="521" t="n"/>
      <c r="E26" s="546" t="n"/>
      <c r="F26" s="521" t="n"/>
      <c r="G26" s="289" t="n"/>
      <c r="H26" s="520" t="n"/>
      <c r="I26" s="521" t="n"/>
      <c r="J26" s="557" t="inlineStr">
        <is>
          <t>$</t>
        </is>
      </c>
      <c r="K26" s="521" t="n"/>
    </row>
    <row r="27">
      <c r="B27" s="13" t="inlineStr">
        <is>
          <t>Expensas: ext: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  <c r="M28" s="18" t="inlineStr">
        <is>
          <t>  </t>
        </is>
      </c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  <c r="N31" s="18" t="inlineStr">
        <is>
          <t> </t>
        </is>
      </c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 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7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302" t="inlineStr">
        <is>
          <t>Edesur: con expensas.</t>
        </is>
      </c>
      <c r="H59" s="303" t="n"/>
      <c r="I59" s="304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173">
        <f>G24</f>
        <v/>
      </c>
      <c r="H60" s="174" t="n"/>
      <c r="I60" s="175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 t="n"/>
      <c r="K62" s="521" t="n"/>
    </row>
    <row r="63">
      <c r="B63" s="13" t="inlineStr">
        <is>
          <t>EXP.Extra:</t>
        </is>
      </c>
      <c r="C63" s="535" t="n"/>
      <c r="D63" s="521" t="n"/>
      <c r="E63" s="533" t="n"/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36000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EXP.Exta:</t>
        </is>
      </c>
      <c r="C109" s="560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60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60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  <c r="N129" s="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</t>
        </is>
      </c>
    </row>
  </sheetData>
  <mergeCells count="225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B79:D79"/>
    <mergeCell ref="J63:K63"/>
    <mergeCell ref="H6:K6"/>
    <mergeCell ref="J109:K10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2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DOMENEGHINI, MARIA ESTHER.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 xml:space="preserve"> CEBALLOS,MARCELO ERNESTO.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AV. LOS QUILMES 1980  " 2 " PISO DPTO. " D " QUILMES.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/>
      <c r="F22" s="521" t="n"/>
      <c r="G22" s="245" t="inlineStr">
        <is>
          <t>METROGAS: 29/01/24  $552,58.- P</t>
        </is>
      </c>
      <c r="H22" s="520" t="n"/>
      <c r="I22" s="521" t="n"/>
      <c r="J22" s="596" t="n"/>
      <c r="K22" s="521" t="n"/>
    </row>
    <row r="23">
      <c r="B23" s="13" t="inlineStr">
        <is>
          <t>TSG</t>
        </is>
      </c>
      <c r="C23" s="237" t="inlineStr">
        <is>
          <t xml:space="preserve">  ARQUI: 11/01/24  $7.335,90.- P</t>
        </is>
      </c>
      <c r="D23" s="521" t="n"/>
      <c r="E23" s="522" t="n"/>
      <c r="F23" s="521" t="n"/>
      <c r="G23" s="245" t="inlineStr">
        <is>
          <t>EDESUR : 11/01/24  $3.029,31.- P</t>
        </is>
      </c>
      <c r="H23" s="520" t="n"/>
      <c r="I23" s="521" t="n"/>
      <c r="J23" s="596" t="n"/>
      <c r="K23" s="521" t="n"/>
    </row>
    <row r="24">
      <c r="B24" s="13" t="inlineStr">
        <is>
          <t>Aysa</t>
        </is>
      </c>
      <c r="C24" s="237" t="inlineStr">
        <is>
          <t>VTO: 15/01/24  $ 3.343,21.- P</t>
        </is>
      </c>
      <c r="D24" s="521" t="n"/>
      <c r="E24" s="522" t="n"/>
      <c r="F24" s="521" t="n"/>
      <c r="G24" s="245" t="n"/>
      <c r="H24" s="520" t="n"/>
      <c r="I24" s="521" t="n"/>
      <c r="J24" s="596" t="n"/>
      <c r="K24" s="521" t="n"/>
    </row>
    <row r="25">
      <c r="B25" s="13" t="inlineStr">
        <is>
          <t>Arba</t>
        </is>
      </c>
      <c r="C25" s="237" t="inlineStr">
        <is>
          <t>NO</t>
        </is>
      </c>
      <c r="D25" s="521" t="n"/>
      <c r="E25" s="522" t="n"/>
      <c r="F25" s="521" t="n"/>
      <c r="G25" s="245" t="n"/>
      <c r="H25" s="520" t="n"/>
      <c r="I25" s="521" t="n"/>
      <c r="J25" s="596" t="n"/>
      <c r="K25" s="521" t="n"/>
    </row>
    <row r="26">
      <c r="B26" s="13" t="inlineStr">
        <is>
          <t>Expensas:</t>
        </is>
      </c>
      <c r="C26" s="237" t="inlineStr">
        <is>
          <t>VTO: 03/01//24- $6.102,35.-</t>
        </is>
      </c>
      <c r="D26" s="521" t="n"/>
      <c r="E26" s="522" t="n"/>
      <c r="F26" s="521" t="n"/>
      <c r="G26" s="245" t="n"/>
      <c r="H26" s="520" t="n"/>
      <c r="I26" s="521" t="n"/>
      <c r="J26" s="596" t="n"/>
      <c r="K26" s="521" t="n"/>
    </row>
    <row r="27">
      <c r="B27" s="13" t="inlineStr">
        <is>
          <t>Serv.Varios: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96" t="n"/>
      <c r="K27" s="521" t="n"/>
    </row>
    <row r="28">
      <c r="B28" s="13" t="inlineStr">
        <is>
          <t>Expensas:Extra:</t>
        </is>
      </c>
      <c r="C28" s="597" t="n"/>
      <c r="D28" s="521" t="n"/>
      <c r="E28" s="522" t="n"/>
      <c r="F28" s="521" t="n"/>
      <c r="G28" s="245" t="n"/>
      <c r="H28" s="520" t="n"/>
      <c r="I28" s="521" t="n"/>
      <c r="J28" s="596" t="n"/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9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Administraiones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8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82">
        <f>J23</f>
        <v/>
      </c>
      <c r="K59" s="521" t="n"/>
    </row>
    <row r="60">
      <c r="B60" s="13" t="inlineStr">
        <is>
          <t>Aysa</t>
        </is>
      </c>
      <c r="C60" s="237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8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8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82">
        <f>J26</f>
        <v/>
      </c>
      <c r="K62" s="521" t="n"/>
    </row>
    <row r="63">
      <c r="B63" s="13">
        <f>B27</f>
        <v/>
      </c>
      <c r="C63" s="237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82">
        <f>J27</f>
        <v/>
      </c>
      <c r="K63" s="521" t="n"/>
    </row>
    <row r="64">
      <c r="B64" s="13">
        <f>B28</f>
        <v/>
      </c>
      <c r="C64" s="237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82">
        <f>J28</f>
        <v/>
      </c>
      <c r="K64" s="521" t="n"/>
    </row>
    <row r="65">
      <c r="B65" s="13" t="n"/>
      <c r="C65" s="237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8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6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/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inlineStr">
        <is>
          <t>-</t>
        </is>
      </c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Serv,Varios: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Expensas:Extra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5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  <c r="N116" s="18" t="inlineStr">
        <is>
          <t>..</t>
        </is>
      </c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(E122-E123)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2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3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SCCOPA, MARIA ROSA.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n"/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MARIANO MORENO 5742   1°  " 8 "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/>
      <c r="F22" s="521" t="n"/>
      <c r="G22" s="245" t="inlineStr">
        <is>
          <t xml:space="preserve">EDESUR VTO:  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inlineStr">
        <is>
          <t>METROGAS VTO: .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598" t="inlineStr">
        <is>
          <t>VTO:</t>
        </is>
      </c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>
        <v>0</v>
      </c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Cochera:</t>
        </is>
      </c>
      <c r="C28" s="237" t="n"/>
      <c r="D28" s="521" t="n"/>
      <c r="E28" s="522" t="n">
        <v>0</v>
      </c>
      <c r="F28" s="521" t="n"/>
      <c r="G28" s="245" t="n"/>
      <c r="H28" s="520" t="n"/>
      <c r="I28" s="521" t="n"/>
      <c r="J28" s="522" t="n"/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inlineStr">
        <is>
          <t>VEINTITRES MIL…………………………………………………………………………………………..</t>
        </is>
      </c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22" t="n"/>
      <c r="K58" s="521" t="n"/>
    </row>
    <row r="59">
      <c r="B59" s="13" t="inlineStr">
        <is>
          <t>TSG :</t>
        </is>
      </c>
      <c r="C59" s="246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 t="n"/>
      <c r="K59" s="521" t="n"/>
    </row>
    <row r="60">
      <c r="B60" s="13" t="inlineStr">
        <is>
          <t>AySA:</t>
        </is>
      </c>
      <c r="C60" s="246">
        <f>C24</f>
        <v/>
      </c>
      <c r="D60" s="521" t="n"/>
      <c r="E60" s="522">
        <f>E24</f>
        <v/>
      </c>
      <c r="F60" s="521" t="n"/>
      <c r="G60" s="245" t="n"/>
      <c r="H60" s="520" t="n"/>
      <c r="I60" s="521" t="n"/>
      <c r="J60" s="522" t="n"/>
      <c r="K60" s="521" t="n"/>
    </row>
    <row r="61">
      <c r="B61" s="13" t="inlineStr">
        <is>
          <t>ARBA:</t>
        </is>
      </c>
      <c r="C61" s="246">
        <f>C25</f>
        <v/>
      </c>
      <c r="D61" s="521" t="n"/>
      <c r="E61" s="522">
        <f>E25</f>
        <v/>
      </c>
      <c r="F61" s="521" t="n"/>
      <c r="G61" s="245" t="n"/>
      <c r="H61" s="520" t="n"/>
      <c r="I61" s="521" t="n"/>
      <c r="J61" s="522" t="n"/>
      <c r="K61" s="521" t="n"/>
    </row>
    <row r="62">
      <c r="B62" s="13" t="inlineStr">
        <is>
          <t>Expensas:</t>
        </is>
      </c>
      <c r="C62" s="246">
        <f>C26</f>
        <v/>
      </c>
      <c r="D62" s="521" t="n"/>
      <c r="E62" s="522">
        <f>E26</f>
        <v/>
      </c>
      <c r="F62" s="521" t="n"/>
      <c r="G62" s="245" t="n"/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46">
        <f>C27</f>
        <v/>
      </c>
      <c r="D63" s="521" t="n"/>
      <c r="E63" s="522">
        <f>E27</f>
        <v/>
      </c>
      <c r="F63" s="521" t="n"/>
      <c r="G63" s="245" t="n"/>
      <c r="H63" s="520" t="n"/>
      <c r="I63" s="521" t="n"/>
      <c r="J63" s="522">
        <f>J27</f>
        <v/>
      </c>
      <c r="K63" s="521" t="n"/>
    </row>
    <row r="64">
      <c r="B64" s="13" t="inlineStr">
        <is>
          <t>Deposito de Garant.</t>
        </is>
      </c>
      <c r="C64" s="237">
        <f>C28</f>
        <v/>
      </c>
      <c r="D64" s="521" t="n"/>
      <c r="E64" s="522" t="n"/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 t="n"/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/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 t="n"/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 t="n"/>
      <c r="F104" s="521" t="n"/>
      <c r="G104" s="534">
        <f>G58</f>
        <v/>
      </c>
      <c r="H104" s="520" t="n"/>
      <c r="I104" s="521" t="n"/>
      <c r="J104" s="533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 t="n"/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 t="n"/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 t="n"/>
      <c r="H107" s="520" t="n"/>
      <c r="I107" s="521" t="n"/>
      <c r="J107" s="533" t="n"/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 t="n">
        <v>0</v>
      </c>
      <c r="F108" s="521" t="n"/>
      <c r="G108" s="534" t="n"/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Dep. de Garantia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  <c r="N110" s="18" t="inlineStr">
        <is>
          <t> </t>
        </is>
      </c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 t="inlineStr">
        <is>
          <t>MARIANO MORENO 5742   1°  " 8 " WILDE.</t>
        </is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 t="n"/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2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6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>
        <v>1</v>
      </c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NAZZARRI, JUAN CARLOS.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GONZALEZ, EMANUEL EMILIO.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MARIANO MORENO 5835  1° PISO DPTO. " 2 " WILDE   ( MONOAMBIENTE 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27680</v>
      </c>
      <c r="F22" s="521" t="n"/>
      <c r="G22" s="289" t="inlineStr">
        <is>
          <t>Punitorios:</t>
        </is>
      </c>
      <c r="H22" s="520" t="n"/>
      <c r="I22" s="521" t="n"/>
      <c r="J22" s="546" t="inlineStr">
        <is>
          <t>VENCIO CONTRATO OCTUBRE / 2023.-</t>
        </is>
      </c>
      <c r="K22" s="521" t="n"/>
    </row>
    <row r="23">
      <c r="B23" s="13" t="inlineStr">
        <is>
          <t>TSG :</t>
        </is>
      </c>
      <c r="C23" s="285" t="inlineStr">
        <is>
          <t xml:space="preserve">VTO:  </t>
        </is>
      </c>
      <c r="D23" s="521" t="n"/>
      <c r="E23" s="546" t="n">
        <v>1210</v>
      </c>
      <c r="F23" s="521" t="n"/>
      <c r="G23" s="289" t="inlineStr">
        <is>
          <t xml:space="preserve"> METROGAS:VTO:    gas de garrafa</t>
        </is>
      </c>
      <c r="H23" s="520" t="n"/>
      <c r="I23" s="521" t="n"/>
      <c r="J23" s="546" t="inlineStr">
        <is>
          <t>NO RENUEVA  POR EL MOMENTO.</t>
        </is>
      </c>
      <c r="K23" s="521" t="n"/>
    </row>
    <row r="24">
      <c r="B24" s="13" t="inlineStr">
        <is>
          <t>AySA:</t>
        </is>
      </c>
      <c r="C24" s="285" t="inlineStr">
        <is>
          <t xml:space="preserve">VTO: </t>
        </is>
      </c>
      <c r="D24" s="521" t="n"/>
      <c r="E24" s="546" t="n">
        <v>570</v>
      </c>
      <c r="F24" s="521" t="n"/>
      <c r="G24" s="289" t="inlineStr">
        <is>
          <t xml:space="preserve"> EDESUR :VTO: arreglo con propietario</t>
        </is>
      </c>
      <c r="H24" s="520" t="n"/>
      <c r="I24" s="521" t="n"/>
      <c r="J24" s="546" t="n"/>
      <c r="K24" s="521" t="n"/>
    </row>
    <row r="25">
      <c r="B25" s="13" t="inlineStr">
        <is>
          <t>ARBA:</t>
        </is>
      </c>
      <c r="C25" s="285" t="n"/>
      <c r="D25" s="521" t="n"/>
      <c r="E25" s="546" t="n">
        <v>0</v>
      </c>
      <c r="F25" s="521" t="n"/>
      <c r="G25" s="289" t="n"/>
      <c r="H25" s="520" t="n"/>
      <c r="I25" s="521" t="n"/>
      <c r="J25" s="599" t="n"/>
      <c r="K25" s="521" t="n"/>
    </row>
    <row r="26">
      <c r="B26" s="13" t="inlineStr">
        <is>
          <t>Expensas:</t>
        </is>
      </c>
      <c r="C26" s="285" t="inlineStr">
        <is>
          <t xml:space="preserve">VTO:   </t>
        </is>
      </c>
      <c r="D26" s="521" t="n"/>
      <c r="E26" s="546" t="n">
        <v>400</v>
      </c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>Exp. ExtOrd.:</t>
        </is>
      </c>
      <c r="C27" s="285" t="n"/>
      <c r="D27" s="521" t="n"/>
      <c r="E27" s="546" t="n">
        <v>0</v>
      </c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Cochera:</t>
        </is>
      </c>
      <c r="C28" s="285" t="n"/>
      <c r="D28" s="521" t="n"/>
      <c r="E28" s="546" t="n">
        <v>0</v>
      </c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Punitorios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inlineStr">
        <is>
          <t>VEINTINUEVE MIL OCHOCIENTOS SESENTA……………...…………………………………..</t>
        </is>
      </c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29860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>
        <v>1</v>
      </c>
      <c r="I49" s="30" t="n">
        <v>10</v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 t="inlineStr">
        <is>
          <t>OCTUBRE</t>
        </is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 t="inlineStr">
        <is>
          <t>METROGAS VTO: gas de garrafa</t>
        </is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>
        <f>$C$32</f>
        <v/>
      </c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 t="n">
        <v>29860</v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>
        <v>1</v>
      </c>
      <c r="I95" s="30" t="n">
        <v>10</v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OCTUBRE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 t="inlineStr">
        <is>
          <t>METROGAS : gas de garrafa</t>
        </is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 t="n"/>
      <c r="D111" s="521" t="n"/>
      <c r="E111" s="533" t="n"/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inlineStr">
        <is>
          <t>VEINTINUEVE MIL OCHOCIENTOS SESENTA……………….………………………………………</t>
        </is>
      </c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 t="n">
        <v>29860</v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9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kupropiedades.@gmail.com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NAZZARRI, JUAN CARLOS 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 xml:space="preserve">MOREYRA, EDUARDO L. Y PERNARCIG FEDERICO E. 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MARIANO MORENO  5835  WILDE. ( GALPON 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30000</v>
      </c>
      <c r="F22" s="521" t="n"/>
      <c r="G22" s="245" t="n"/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inlineStr">
        <is>
          <t xml:space="preserve">VTO: </t>
        </is>
      </c>
      <c r="D23" s="521" t="n"/>
      <c r="E23" s="522" t="n">
        <v>1210</v>
      </c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inlineStr">
        <is>
          <t xml:space="preserve">VTO: </t>
        </is>
      </c>
      <c r="D24" s="521" t="n"/>
      <c r="E24" s="522" t="n">
        <v>570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inlineStr">
        <is>
          <t>NO</t>
        </is>
      </c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DESCUENTO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inlineStr">
        <is>
          <t>TREINTA  Y  SIETE MIL TRESCIENTOS TREINTA Y DOS..………………………………………….</t>
        </is>
      </c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  <c r="M51" s="18" t="inlineStr">
        <is>
          <t xml:space="preserve">M3 </t>
        </is>
      </c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 t="n">
        <v>67500</v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 t="n"/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 t="n"/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inlineStr">
        <is>
          <t>SESENTA Y NUEVE MIL DOSCIENTOS OCHENTA………………………………………</t>
        </is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4750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(E122-E123)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C7" display="adrianarias78@hotmail.com.ar" r:id="rId1"/>
    <hyperlink xmlns:r="http://schemas.openxmlformats.org/officeDocument/2006/relationships" ref="B15" r:id="rId2"/>
    <hyperlink xmlns:r="http://schemas.openxmlformats.org/officeDocument/2006/relationships" ref="B51" r:id="rId3"/>
    <hyperlink xmlns:r="http://schemas.openxmlformats.org/officeDocument/2006/relationships" ref="B97" r:id="rId4"/>
  </hyperlinks>
  <pageMargins left="0.44" right="0.1968503937007874" top="0.36" bottom="0.3149606299212598" header="0.17" footer="0.3149606299212598"/>
  <pageSetup orientation="portrait" scale="65"/>
</worksheet>
</file>

<file path=xl/worksheets/sheet3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>
      <c r="C3" s="18" t="inlineStr">
        <is>
          <t>   </t>
        </is>
      </c>
    </row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VARELA EMILIO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 xml:space="preserve">PEREZ, ZULMA BEATRIZ 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MARTIN FIERRO  432  P.B.  " 5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486500</v>
      </c>
      <c r="F22" s="521" t="n"/>
      <c r="G22" s="289" t="inlineStr">
        <is>
          <t xml:space="preserve">EDESUR: </t>
        </is>
      </c>
      <c r="H22" s="520" t="n"/>
      <c r="I22" s="521" t="n"/>
      <c r="J22" s="547" t="n"/>
      <c r="K22" s="521" t="n"/>
      <c r="M22" s="18" t="n">
        <v>5</v>
      </c>
    </row>
    <row r="23">
      <c r="B23" s="13" t="inlineStr">
        <is>
          <t>TSG :</t>
        </is>
      </c>
      <c r="C23" s="300" t="inlineStr">
        <is>
          <t xml:space="preserve">VTO : </t>
        </is>
      </c>
      <c r="D23" s="521" t="n"/>
      <c r="E23" s="546" t="n"/>
      <c r="F23" s="521" t="n"/>
      <c r="G23" s="289" t="inlineStr">
        <is>
          <t xml:space="preserve">METROGAS: 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300" t="inlineStr">
        <is>
          <t xml:space="preserve">VTO : </t>
        </is>
      </c>
      <c r="D24" s="521" t="n"/>
      <c r="E24" s="546" t="n"/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7" t="n"/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547" t="n"/>
      <c r="K26" s="521" t="n"/>
    </row>
    <row r="27">
      <c r="B27" s="13" t="inlineStr">
        <is>
          <t>Exp. Extraordinarias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  <c r="M27" s="18" t="inlineStr">
        <is>
          <t> </t>
        </is>
      </c>
    </row>
    <row r="28">
      <c r="B28" s="13" t="inlineStr">
        <is>
          <t>Lim.Sec.comunes: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79">
        <f>J22</f>
        <v/>
      </c>
      <c r="K58" s="521" t="n"/>
    </row>
    <row r="59">
      <c r="B59" s="13" t="inlineStr">
        <is>
          <t>TSG :</t>
        </is>
      </c>
      <c r="C59" s="56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79">
        <f>J23</f>
        <v/>
      </c>
      <c r="K59" s="521" t="n"/>
    </row>
    <row r="60">
      <c r="B60" s="13" t="inlineStr">
        <is>
          <t>AySA:</t>
        </is>
      </c>
      <c r="C60" s="580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79" t="n"/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>
        <f>J25</f>
        <v/>
      </c>
      <c r="K61" s="521" t="n"/>
    </row>
    <row r="62">
      <c r="B62" s="13" t="inlineStr">
        <is>
          <t>Expensas:</t>
        </is>
      </c>
      <c r="C62" s="600" t="n"/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Etraordinarias:</t>
        </is>
      </c>
      <c r="C63" s="285" t="n"/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 t="n"/>
      <c r="K63" s="521" t="n"/>
      <c r="M63" s="18" t="inlineStr">
        <is>
          <t>_</t>
        </is>
      </c>
    </row>
    <row r="64">
      <c r="B64" s="13" t="inlineStr">
        <is>
          <t>Punitorios:</t>
        </is>
      </c>
      <c r="C64" s="285" t="n"/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75">
        <f>J28</f>
        <v/>
      </c>
      <c r="K64" s="576" t="n"/>
    </row>
    <row r="65">
      <c r="B65" s="13" t="inlineStr">
        <is>
          <t xml:space="preserve">Edesur: </t>
        </is>
      </c>
      <c r="C65" s="285" t="n"/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29500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92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191" t="n"/>
      <c r="H79" s="191" t="n"/>
      <c r="I79" s="191" t="n"/>
      <c r="J79" s="191" t="n"/>
      <c r="K79" s="192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79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 t="n"/>
      <c r="F105" s="521" t="n"/>
      <c r="G105" s="534">
        <f>G59</f>
        <v/>
      </c>
      <c r="H105" s="520" t="n"/>
      <c r="I105" s="521" t="n"/>
      <c r="J105" s="579">
        <f>J59</f>
        <v/>
      </c>
      <c r="K105" s="521" t="n"/>
    </row>
    <row r="106">
      <c r="B106" s="13" t="inlineStr">
        <is>
          <t>AySA:</t>
        </is>
      </c>
      <c r="C106" s="560">
        <f>C60</f>
        <v/>
      </c>
      <c r="D106" s="521" t="n"/>
      <c r="E106" s="533" t="n"/>
      <c r="F106" s="521" t="n"/>
      <c r="G106" s="534">
        <f>G60</f>
        <v/>
      </c>
      <c r="H106" s="520" t="n"/>
      <c r="I106" s="521" t="n"/>
      <c r="J106" s="579" t="n"/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79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Epensas ext:</t>
        </is>
      </c>
      <c r="C109" s="560" t="n"/>
      <c r="D109" s="521" t="n"/>
      <c r="E109" s="533" t="n"/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Punitorios:</t>
        </is>
      </c>
      <c r="C110" s="560" t="n"/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EDESUR:</t>
        </is>
      </c>
      <c r="C111" s="560">
        <f>C65</f>
        <v/>
      </c>
      <c r="D111" s="521" t="n"/>
      <c r="E111" s="546" t="n"/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92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E122-(E123+E124)</f>
        <v/>
      </c>
      <c r="F125" s="521" t="n"/>
      <c r="G125" s="191" t="n"/>
      <c r="H125" s="191" t="n"/>
      <c r="I125" s="191" t="n"/>
      <c r="J125" s="191" t="n"/>
      <c r="K125" s="192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6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2.xml><?xml version="1.0" encoding="utf-8"?>
<worksheet xmlns="http://schemas.openxmlformats.org/spreadsheetml/2006/main">
  <sheetPr>
    <tabColor indexed="13"/>
    <outlinePr summaryBelow="1" summaryRight="1"/>
    <pageSetUpPr/>
  </sheetPr>
  <dimension ref="A2:T129"/>
  <sheetViews>
    <sheetView topLeftCell="A58" zoomScale="75" zoomScaleNormal="90" workbookViewId="0">
      <selection activeCell="E77" sqref="E77:F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BERNAUDO, LUIS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GONZALEZ, RICHARD ANTONIO // RAMIREZ, MARIA LILIANA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MITRE  6.425 - 5to. Piso  Dpto " C " 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1257000</v>
      </c>
      <c r="F22" s="521" t="n"/>
      <c r="G22" s="364" t="inlineStr">
        <is>
          <t>EDESUR:</t>
        </is>
      </c>
      <c r="H22" s="520" t="n"/>
      <c r="I22" s="521" t="n"/>
      <c r="J22" s="547" t="n"/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/>
      <c r="F23" s="521" t="n"/>
      <c r="G23" s="364" t="inlineStr">
        <is>
          <t xml:space="preserve">METROGAS: 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285" t="inlineStr">
        <is>
          <t>CON / EXPENSAS</t>
        </is>
      </c>
      <c r="D24" s="521" t="n"/>
      <c r="E24" s="546" t="n"/>
      <c r="F24" s="521" t="n"/>
      <c r="G24" s="364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364" t="n"/>
      <c r="H25" s="520" t="n"/>
      <c r="I25" s="521" t="n"/>
      <c r="J25" s="547" t="n"/>
      <c r="K25" s="521" t="n"/>
    </row>
    <row r="26">
      <c r="B26" s="13" t="inlineStr">
        <is>
          <t>Expensas:</t>
        </is>
      </c>
      <c r="C26" s="285" t="inlineStr">
        <is>
          <t xml:space="preserve">VTO:  </t>
        </is>
      </c>
      <c r="D26" s="521" t="n"/>
      <c r="E26" s="546" t="n"/>
      <c r="F26" s="521" t="n"/>
      <c r="G26" s="364" t="n"/>
      <c r="H26" s="520" t="n"/>
      <c r="I26" s="521" t="n"/>
      <c r="J26" s="547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364" t="n"/>
      <c r="H27" s="520" t="n"/>
      <c r="I27" s="521" t="n"/>
      <c r="J27" s="547" t="n"/>
      <c r="K27" s="521" t="n"/>
    </row>
    <row r="28">
      <c r="B28" s="13" t="n"/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92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 t="inlineStr">
        <is>
          <t>BERNARDO, LUIS</t>
        </is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 t="inlineStr">
        <is>
          <t>AV. MITRE   6425 5TO. " C "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79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79" t="n"/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79" t="n"/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 t="n"/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79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79">
        <f>J27</f>
        <v/>
      </c>
      <c r="K63" s="521" t="n"/>
    </row>
    <row r="64">
      <c r="B64" s="13">
        <f>B28</f>
        <v/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  <c r="R64" s="534" t="n"/>
      <c r="S64" s="520" t="n"/>
      <c r="T64" s="521" t="n"/>
    </row>
    <row r="65">
      <c r="B65" s="13">
        <f>B29</f>
        <v/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  <c r="R65" s="534" t="n"/>
      <c r="S65" s="520" t="n"/>
      <c r="T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 t="inlineStr">
        <is>
          <t>BERNARDO, LUIS</t>
        </is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  <c r="Q71" s="18" t="inlineStr">
        <is>
          <t>&lt;</t>
        </is>
      </c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  <c r="Q72" s="18" t="inlineStr">
        <is>
          <t>DX</t>
        </is>
      </c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76000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  <c r="N78" s="18" t="inlineStr">
        <is>
          <t> </t>
        </is>
      </c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>BERNAUDO, LUIS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C19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 t="inlineStr">
        <is>
          <t xml:space="preserve"> AV. MITRE  6425  5to. Piso. Dpto. " C "  WILDE.</t>
        </is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79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G23</f>
        <v/>
      </c>
      <c r="H105" s="520" t="n"/>
      <c r="I105" s="521" t="n"/>
      <c r="J105" s="579" t="n"/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79" t="n"/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 t="n"/>
      <c r="F107" s="521" t="n"/>
      <c r="G107" s="534">
        <f>G61</f>
        <v/>
      </c>
      <c r="H107" s="520" t="n"/>
      <c r="I107" s="521" t="n"/>
      <c r="J107" s="579" t="n"/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 t="n"/>
      <c r="F108" s="521" t="n"/>
      <c r="G108" s="534">
        <f>G62</f>
        <v/>
      </c>
      <c r="H108" s="520" t="n"/>
      <c r="I108" s="521" t="n"/>
      <c r="J108" s="579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79">
        <f>J63</f>
        <v/>
      </c>
      <c r="K109" s="521" t="n"/>
    </row>
    <row r="110">
      <c r="B110" s="13">
        <f>B28</f>
        <v/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>
        <f>B29</f>
        <v/>
      </c>
      <c r="C111" s="532">
        <f>C65</f>
        <v/>
      </c>
      <c r="D111" s="521" t="n"/>
      <c r="E111" s="533" t="n"/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 t="inlineStr">
        <is>
          <t>BERNARDO, LUIS</t>
        </is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 t="inlineStr">
        <is>
          <t>AV. MITRE 6425 5to.Piso. Dpto. " C"</t>
        </is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E79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9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R65:T65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R64:T64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 verticalDpi="360"/>
</worksheet>
</file>

<file path=xl/worksheets/sheet3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6" zoomScale="75" zoomScaleNormal="90" workbookViewId="0">
      <selection activeCell="N125" sqref="N12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DOMENEGHINI, MARIA ESTER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ROMERO, FLAVIA SOLANGE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 MITRE  N° 6505   9° PISO " E "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64600</v>
      </c>
      <c r="F22" s="521" t="n"/>
      <c r="G22" s="289" t="inlineStr">
        <is>
          <t>EDESUR :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/>
      <c r="F23" s="521" t="n"/>
      <c r="G23" s="289" t="inlineStr">
        <is>
          <t>METROGAS:</t>
        </is>
      </c>
      <c r="H23" s="520" t="n"/>
      <c r="I23" s="521" t="n"/>
      <c r="J23" s="557" t="n"/>
      <c r="K23" s="521" t="n"/>
    </row>
    <row r="24">
      <c r="B24" s="13" t="inlineStr">
        <is>
          <t>AYSA</t>
        </is>
      </c>
      <c r="C24" s="285" t="inlineStr">
        <is>
          <t>. VTO:</t>
        </is>
      </c>
      <c r="D24" s="521" t="n"/>
      <c r="E24" s="546" t="n"/>
      <c r="F24" s="521" t="n"/>
      <c r="G24" s="289" t="n"/>
      <c r="H24" s="520" t="n"/>
      <c r="I24" s="521" t="n"/>
      <c r="J24" s="557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300" t="n"/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EXP.ExtraOrdinarias</t>
        </is>
      </c>
      <c r="C27" s="588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/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Adminitraciones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77" t="n"/>
      <c r="I49" s="30" t="n">
        <v>10</v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 t="n">
        <v>64600</v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 t="n"/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ExtOrd:</t>
        </is>
      </c>
      <c r="C63" s="601" t="n"/>
      <c r="D63" s="521" t="n"/>
      <c r="E63" s="533" t="n"/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602" t="n"/>
      <c r="D64" s="521" t="n"/>
      <c r="E64" s="533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Punitorios:</t>
        </is>
      </c>
      <c r="C65" s="535" t="n"/>
      <c r="D65" s="521" t="n"/>
      <c r="E65" s="533" t="n"/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 t="n"/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 t="n"/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3900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 t="n"/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   Administracones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 t="inlineStr">
        <is>
          <t>ROMERO, FLAVIA SOLANGE</t>
        </is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 t="n">
        <v>64600</v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 t="n"/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AYSA.</t>
        </is>
      </c>
      <c r="C106" s="532">
        <f>C60</f>
        <v/>
      </c>
      <c r="D106" s="521" t="n"/>
      <c r="E106" s="533" t="n"/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 t="n"/>
      <c r="D109" s="521" t="n"/>
      <c r="E109" s="533" t="n"/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>
        <f>B64</f>
        <v/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n"/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 t="n"/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 t="n"/>
      <c r="G122" s="180" t="n"/>
      <c r="K122" s="510" t="n"/>
    </row>
    <row r="123">
      <c r="B123" s="165" t="inlineStr">
        <is>
          <t xml:space="preserve">GASTOS DE ADMINISTRACION </t>
        </is>
      </c>
      <c r="E123" s="544" t="n">
        <v>3900</v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4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37" zoomScale="75" zoomScaleNormal="90" workbookViewId="0">
      <selection activeCell="E28" sqref="E28:F2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BERNAUDO LUIS.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SAIZAR MATIAS WALTER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AV. MITRE 6425 6to. A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1427000</v>
      </c>
      <c r="F22" s="521" t="n"/>
      <c r="G22" s="289" t="inlineStr">
        <is>
          <t xml:space="preserve">EDESUR: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300" t="inlineStr">
        <is>
          <t xml:space="preserve">VTO :  </t>
        </is>
      </c>
      <c r="D23" s="521" t="n"/>
      <c r="E23" s="546" t="n">
        <v>0</v>
      </c>
      <c r="F23" s="521" t="n"/>
      <c r="G23" s="289" t="inlineStr">
        <is>
          <t xml:space="preserve">METROGAS: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289" t="n"/>
      <c r="K26" s="521" t="n"/>
    </row>
    <row r="27">
      <c r="B27" s="13" t="inlineStr">
        <is>
          <t>Exp. ExtOrd.:</t>
        </is>
      </c>
      <c r="C27" s="290" t="inlineStr">
        <is>
          <t>Diferencia mes anterior</t>
        </is>
      </c>
      <c r="D27" s="521" t="n"/>
      <c r="E27" s="546" t="n">
        <v>-7000</v>
      </c>
      <c r="F27" s="521" t="n"/>
      <c r="G27" s="289" t="n"/>
      <c r="H27" s="520" t="n"/>
      <c r="I27" s="521" t="n"/>
      <c r="J27" s="557" t="n"/>
      <c r="K27" s="521" t="n"/>
    </row>
    <row r="28">
      <c r="B28" s="13" t="n"/>
      <c r="C28" s="285" t="n"/>
      <c r="D28" s="521" t="n"/>
      <c r="E28" s="546" t="n"/>
      <c r="F28" s="521" t="n"/>
      <c r="G28" s="412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57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 t="inlineStr">
        <is>
          <t>BERNAUDO  LUIS</t>
        </is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3533-7732/153880-6283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6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285" t="inlineStr">
        <is>
          <t>C/EXP</t>
        </is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>
        <f>J25</f>
        <v/>
      </c>
      <c r="K61" s="521" t="n"/>
    </row>
    <row r="62">
      <c r="B62" s="13" t="inlineStr">
        <is>
          <t>Expensas:</t>
        </is>
      </c>
      <c r="C62" s="532">
        <f>C2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79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79">
        <f>J27</f>
        <v/>
      </c>
      <c r="K63" s="521" t="n"/>
    </row>
    <row r="64">
      <c r="B64" s="13" t="n"/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79">
        <f>J28</f>
        <v/>
      </c>
      <c r="K64" s="521" t="n"/>
    </row>
    <row r="65">
      <c r="B65" s="13" t="inlineStr">
        <is>
          <t>Punitorios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79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86000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3533-7732/1538806283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79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79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n"/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5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7" zoomScale="75" zoomScaleNormal="90" workbookViewId="0">
      <selection activeCell="I32" sqref="I32:K3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  <c r="N11" s="18" t="inlineStr">
        <is>
          <t>,</t>
        </is>
      </c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AMITRANO, EDUARDO J.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CESPEDES FERNANDEZ., JOEL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FABIAN  ONSARI  162 WILDE. LOCAL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590000</v>
      </c>
      <c r="F22" s="521" t="n"/>
      <c r="G22" s="289" t="n"/>
      <c r="H22" s="520" t="n"/>
      <c r="I22" s="521" t="n"/>
      <c r="J22" s="546">
        <f>(P19)</f>
        <v/>
      </c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>
        <v>124800</v>
      </c>
      <c r="F23" s="521" t="n"/>
      <c r="G23" s="289" t="n"/>
      <c r="H23" s="520" t="n"/>
      <c r="I23" s="521" t="n"/>
      <c r="J23" s="546" t="n">
        <v>0</v>
      </c>
      <c r="K23" s="521" t="n"/>
    </row>
    <row r="24">
      <c r="B24" s="13" t="inlineStr">
        <is>
          <t>AySA:</t>
        </is>
      </c>
      <c r="C24" s="285" t="inlineStr">
        <is>
          <t xml:space="preserve">VTO:  </t>
        </is>
      </c>
      <c r="D24" s="521" t="n"/>
      <c r="E24" s="546" t="n">
        <v>31100</v>
      </c>
      <c r="F24" s="521" t="n"/>
      <c r="G24" s="289" t="n"/>
      <c r="H24" s="520" t="n"/>
      <c r="I24" s="521" t="n"/>
      <c r="J24" s="546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inlineStr">
        <is>
          <t>Diferencia servicios mayo</t>
        </is>
      </c>
      <c r="D27" s="521" t="n"/>
      <c r="E27" s="546" t="n">
        <v>8000</v>
      </c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EDESUR:</t>
        </is>
      </c>
      <c r="C28" s="285" t="n"/>
      <c r="D28" s="521" t="n"/>
      <c r="E28" s="546" t="n">
        <v>196700</v>
      </c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inlineStr">
        <is>
          <t xml:space="preserve">    pesos :</t>
        </is>
      </c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951000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3533-773/153660-2223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 xml:space="preserve"> 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Exp.Extra: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EDESUR: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0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36000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inlineStr">
        <is>
          <t xml:space="preserve">    pesos :</t>
        </is>
      </c>
      <c r="C114" s="169">
        <f>C68</f>
        <v/>
      </c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6.xml><?xml version="1.0" encoding="utf-8"?>
<worksheet xmlns="http://schemas.openxmlformats.org/spreadsheetml/2006/main">
  <sheetPr>
    <tabColor indexed="13"/>
    <outlinePr summaryBelow="1" summaryRight="1"/>
    <pageSetUpPr fitToPage="1"/>
  </sheetPr>
  <dimension ref="A2:R129"/>
  <sheetViews>
    <sheetView topLeftCell="A25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 PEREIRA, ELIZABETH.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SCHIAVELLO, MAXIMILIANO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PASAJE CASTAGNINO 450 DPTO. N° 1 .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50100</v>
      </c>
      <c r="F22" s="521" t="n"/>
      <c r="G22" s="289" t="inlineStr">
        <is>
          <t xml:space="preserve">METROGAS: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>
        <v>0</v>
      </c>
      <c r="F23" s="521" t="n"/>
      <c r="G23" s="289" t="inlineStr">
        <is>
          <t xml:space="preserve">EDESUR: </t>
        </is>
      </c>
      <c r="H23" s="520" t="n"/>
      <c r="I23" s="521" t="n"/>
      <c r="J23" s="557" t="n"/>
      <c r="K23" s="521" t="n"/>
      <c r="L23" s="18" t="inlineStr">
        <is>
          <t>$$$</t>
        </is>
      </c>
    </row>
    <row r="24">
      <c r="B24" s="13" t="inlineStr">
        <is>
          <t>AySA:</t>
        </is>
      </c>
      <c r="C24" s="285" t="inlineStr">
        <is>
          <t>POR / EXP.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>
        <v>0</v>
      </c>
      <c r="K25" s="521" t="n"/>
    </row>
    <row r="26">
      <c r="B26" s="13" t="inlineStr">
        <is>
          <t>Expensas:</t>
        </is>
      </c>
      <c r="C26" s="285" t="inlineStr">
        <is>
          <t xml:space="preserve">VTO  : </t>
        </is>
      </c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Expensas Extr: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Punitorios: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n"/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inlineStr">
        <is>
          <t>CINCUENTA MIL CIEN……………………………………………………………………………</t>
        </is>
      </c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>
        <f>H13</f>
        <v/>
      </c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 t="inlineStr">
        <is>
          <t>SCHIAVELLO, MAXIMILIANO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 t="n"/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Punitorios:</t>
        </is>
      </c>
      <c r="C64" s="285" t="n"/>
      <c r="D64" s="521" t="n"/>
      <c r="E64" s="546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n"/>
      <c r="C65" s="285" t="n"/>
      <c r="D65" s="521" t="n"/>
      <c r="E65" s="546" t="n"/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>
        <f>C32</f>
        <v/>
      </c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4330</v>
      </c>
      <c r="G78" s="180" t="inlineStr">
        <is>
          <t>ADMINISTRACION LOMAS DE ZAMORA 19 P. BAJA  " A "</t>
        </is>
      </c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E76-E77-E78</f>
        <v/>
      </c>
      <c r="F79" s="521" t="n"/>
      <c r="G79" s="5" t="n"/>
      <c r="H79" s="5" t="n"/>
      <c r="I79" s="5" t="inlineStr">
        <is>
          <t>( VER IMPORTE ADMINISTRACION LOMAS )</t>
        </is>
      </c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>
        <f>H49</f>
        <v/>
      </c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n"/>
      <c r="C110" s="532">
        <f>C64</f>
        <v/>
      </c>
      <c r="D110" s="521" t="n"/>
      <c r="E110" s="533" t="n"/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n"/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inlineStr">
        <is>
          <t>COMPROBANTES DE SERVICIOS.</t>
        </is>
      </c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92">
        <f>G78</f>
        <v/>
      </c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E122-E123-E124</f>
        <v/>
      </c>
      <c r="F125" s="521" t="n"/>
      <c r="G125" s="5" t="n"/>
      <c r="H125" s="5" t="inlineStr">
        <is>
          <t>( VER IMPORTE ADMINISTRACION LOMAS )</t>
        </is>
      </c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>
        <v>0</v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7" right="0.7" top="0.75" bottom="0.75" header="0.3" footer="0.3"/>
  <pageSetup orientation="portrait" scale="60" fitToHeight="0"/>
</worksheet>
</file>

<file path=xl/worksheets/sheet3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" zoomScale="75" zoomScaleNormal="90" workbookViewId="0">
      <selection activeCell="C17" sqref="C17:K1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VICOLI, GABRIEL ATILIO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ROMERO, DANIELA ADRIANA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POLONIA 259  -  1° " A " CON COCHERA Y TERRAZA PROPIA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600000</v>
      </c>
      <c r="F22" s="521" t="n"/>
      <c r="G22" s="289" t="inlineStr">
        <is>
          <t>METROGAS: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NO</t>
        </is>
      </c>
      <c r="D23" s="521" t="n"/>
      <c r="E23" s="546" t="n">
        <v>0</v>
      </c>
      <c r="F23" s="521" t="n"/>
      <c r="G23" s="289" t="inlineStr">
        <is>
          <t xml:space="preserve">EDESUR: </t>
        </is>
      </c>
      <c r="H23" s="520" t="n"/>
      <c r="I23" s="521" t="n"/>
      <c r="J23" s="546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/>
      <c r="F24" s="521" t="n"/>
      <c r="G24" s="289" t="n"/>
      <c r="H24" s="520" t="n"/>
      <c r="I24" s="521" t="n"/>
      <c r="J24" s="546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300" t="inlineStr">
        <is>
          <t xml:space="preserve">VTO:  </t>
        </is>
      </c>
      <c r="D26" s="521" t="n"/>
      <c r="E26" s="546" t="inlineStr">
        <is>
          <t> </t>
        </is>
      </c>
      <c r="F26" s="521" t="n"/>
      <c r="G26" s="578" t="n"/>
      <c r="H26" s="520" t="n"/>
      <c r="I26" s="521" t="n"/>
      <c r="J26" s="546" t="n"/>
      <c r="K26" s="521" t="n"/>
    </row>
    <row r="27">
      <c r="B27" s="13" t="inlineStr">
        <is>
          <t>Exp. Ext: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  <c r="M27" s="18" t="inlineStr">
        <is>
          <t>}5</t>
        </is>
      </c>
    </row>
    <row r="28">
      <c r="B28" s="13" t="inlineStr">
        <is>
          <t>Cochera:</t>
        </is>
      </c>
      <c r="C28" s="285" t="inlineStr">
        <is>
          <t>DEPÓSITO EN GARANTÍA</t>
        </is>
      </c>
      <c r="D28" s="521" t="n"/>
      <c r="E28" s="546" t="n">
        <v>600000</v>
      </c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  <c r="L57" s="18" t="inlineStr">
        <is>
          <t> </t>
        </is>
      </c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7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46" t="n"/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173" t="n"/>
      <c r="H61" s="174" t="n"/>
      <c r="I61" s="175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173" t="n"/>
      <c r="H62" s="174" t="n"/>
      <c r="I62" s="175" t="n"/>
      <c r="J62" s="533">
        <f>J26</f>
        <v/>
      </c>
      <c r="K62" s="521" t="n"/>
    </row>
    <row r="63">
      <c r="B63" s="13" t="inlineStr">
        <is>
          <t>Expensas Ext.</t>
        </is>
      </c>
      <c r="C63" s="532">
        <f>C27</f>
        <v/>
      </c>
      <c r="D63" s="521" t="n"/>
      <c r="E63" s="533">
        <f>E27</f>
        <v/>
      </c>
      <c r="F63" s="521" t="n"/>
      <c r="G63" s="534" t="n"/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191" t="n"/>
      <c r="D66" s="191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 t="n"/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/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 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C23</f>
        <v/>
      </c>
      <c r="D105" s="521" t="n"/>
      <c r="E105" s="533">
        <f>E23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C24</f>
        <v/>
      </c>
      <c r="D106" s="521" t="n"/>
      <c r="E106" s="533">
        <f>E24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C25</f>
        <v/>
      </c>
      <c r="D107" s="521" t="n"/>
      <c r="E107" s="533">
        <f>E25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C26</f>
        <v/>
      </c>
      <c r="D108" s="521" t="n"/>
      <c r="E108" s="533">
        <f>E26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Expensas Ext.</t>
        </is>
      </c>
      <c r="C109" s="532">
        <f>C27</f>
        <v/>
      </c>
      <c r="D109" s="521" t="n"/>
      <c r="E109" s="533">
        <f>E27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C28</f>
        <v/>
      </c>
      <c r="D110" s="521" t="n"/>
      <c r="E110" s="533">
        <f>E28</f>
        <v/>
      </c>
      <c r="F110" s="521" t="n"/>
      <c r="G110" s="534">
        <f>G64</f>
        <v/>
      </c>
      <c r="H110" s="520" t="n"/>
      <c r="I110" s="521" t="n"/>
      <c r="J110" s="533" t="n"/>
      <c r="K110" s="521" t="n"/>
    </row>
    <row r="111">
      <c r="B111" s="13" t="inlineStr">
        <is>
          <t>Punitorios:</t>
        </is>
      </c>
      <c r="C111" s="532">
        <f>C29</f>
        <v/>
      </c>
      <c r="D111" s="521" t="n"/>
      <c r="E111" s="533">
        <f>E29</f>
        <v/>
      </c>
      <c r="F111" s="521" t="n"/>
      <c r="G111" s="534">
        <f>G65</f>
        <v/>
      </c>
      <c r="H111" s="520" t="n"/>
      <c r="I111" s="521" t="n"/>
      <c r="J111" s="533" t="n"/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(E122-E123)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5">
    <mergeCell ref="C54:K54"/>
    <mergeCell ref="E36:K36"/>
    <mergeCell ref="I32:K32"/>
    <mergeCell ref="C44:E44"/>
    <mergeCell ref="C62:D62"/>
    <mergeCell ref="E62:F62"/>
    <mergeCell ref="G77:K77"/>
    <mergeCell ref="E111:F111"/>
    <mergeCell ref="C107:D107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6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MINGRONE, DANIELA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BERARDI XANTIA LUANA // VILLALBA NAHUEL OSVALDO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ARREDONDO 5364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1072000</v>
      </c>
      <c r="F22" s="521" t="n"/>
      <c r="G22" s="289" t="inlineStr">
        <is>
          <t xml:space="preserve">METROGAS: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300" t="inlineStr">
        <is>
          <t>VTO:</t>
        </is>
      </c>
      <c r="D23" s="521" t="n"/>
      <c r="E23" s="546" t="n"/>
      <c r="F23" s="521" t="n"/>
      <c r="G23" s="289" t="inlineStr">
        <is>
          <t>EDESUR: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AYSA</t>
        </is>
      </c>
      <c r="D24" s="521" t="n"/>
      <c r="E24" s="552" t="n">
        <v>50000</v>
      </c>
      <c r="F24" s="521" t="n"/>
      <c r="G24" s="289" t="n"/>
      <c r="H24" s="520" t="n"/>
      <c r="I24" s="521" t="n"/>
      <c r="J24" s="546" t="n"/>
      <c r="K24" s="521" t="n"/>
    </row>
    <row r="25">
      <c r="B25" s="13" t="inlineStr">
        <is>
          <t>ARBA:</t>
        </is>
      </c>
      <c r="C25" s="285" t="n"/>
      <c r="D25" s="521" t="n"/>
      <c r="E25" s="546" t="n"/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inlineStr">
        <is>
          <t>NO</t>
        </is>
      </c>
      <c r="D26" s="521" t="n"/>
      <c r="E26" s="546" t="n"/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604" t="inlineStr">
        <is>
          <t>OBSERVACIONES:</t>
        </is>
      </c>
      <c r="C36" s="515" t="n"/>
      <c r="D36" s="513" t="n"/>
      <c r="E36" s="605" t="inlineStr">
        <is>
          <t>EL PAGO DE ALQUILERES DEBE REALIZARSE DE LUNES A VIERNES DE 10HS. A 12.30HS.</t>
        </is>
      </c>
      <c r="K36" s="510" t="n"/>
    </row>
    <row r="37" ht="15" customHeight="1">
      <c r="B37" s="605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605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605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3533-7732/153880-6283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 t="n"/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260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 t="n"/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86000</v>
      </c>
      <c r="G77" s="192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inlineStr">
        <is>
          <t> </t>
        </is>
      </c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3533-7732/153880-6283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  <c r="N94" s="18" t="n">
        <v>492</v>
      </c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  <c r="Q112" s="18" t="inlineStr">
        <is>
          <t>Z</t>
        </is>
      </c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260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 t="n"/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92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3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BARETTA CINTIA // DOMINGUEZ JUAN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RIVADAVIA 3412 PB.- SARANDI.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1030000</v>
      </c>
      <c r="F22" s="521" t="n"/>
      <c r="G22" s="289" t="inlineStr">
        <is>
          <t>METROGAS:</t>
        </is>
      </c>
      <c r="H22" s="520" t="n"/>
      <c r="I22" s="521" t="n"/>
      <c r="J22" s="548" t="n"/>
      <c r="K22" s="521" t="n"/>
    </row>
    <row r="23">
      <c r="B23" s="13" t="inlineStr">
        <is>
          <t>TSG :</t>
        </is>
      </c>
      <c r="C23" s="285" t="inlineStr">
        <is>
          <t>VTO</t>
        </is>
      </c>
      <c r="D23" s="521" t="n"/>
      <c r="E23" s="546" t="n">
        <v>43000</v>
      </c>
      <c r="F23" s="521" t="n"/>
      <c r="G23" s="289" t="inlineStr">
        <is>
          <t xml:space="preserve">EDESUR: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NO</t>
        </is>
      </c>
      <c r="D24" s="521" t="n"/>
      <c r="E24" s="546" t="n">
        <v>14400</v>
      </c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285" t="inlineStr">
        <is>
          <t>NO</t>
        </is>
      </c>
      <c r="D26" s="521" t="n"/>
      <c r="E26" s="546" t="n"/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inlineStr">
        <is>
          <t> </t>
        </is>
      </c>
      <c r="D29" s="521" t="n"/>
      <c r="E29" s="546" t="n"/>
      <c r="F29" s="521" t="n"/>
      <c r="G29" s="289" t="n"/>
      <c r="H29" s="520" t="n"/>
      <c r="I29" s="521" t="n"/>
      <c r="J29" s="557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 t="inlineStr">
        <is>
          <t>RIVADAVIA  3412  PB-  SARANDI.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1088000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  <c r="M35" s="18" t="inlineStr">
        <is>
          <t> </t>
        </is>
      </c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5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 t="inlineStr">
        <is>
          <t>RIVADAVIA 3412  PB  -     SARANDI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62000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4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58" sqref="E58:F5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.71093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kuzquiza@gmail.com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 xml:space="preserve"> IRALA, LUCAS AGUSTIN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RIVADAVIA 3414  2° " 5°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530000</v>
      </c>
      <c r="F22" s="521" t="n"/>
      <c r="G22" s="289" t="inlineStr">
        <is>
          <t>METROGAS:</t>
        </is>
      </c>
      <c r="H22" s="520" t="n"/>
      <c r="I22" s="521" t="n"/>
      <c r="J22" s="548" t="n"/>
      <c r="K22" s="521" t="n"/>
    </row>
    <row r="23">
      <c r="B23" s="13" t="inlineStr">
        <is>
          <t>TSG:</t>
        </is>
      </c>
      <c r="C23" s="285" t="inlineStr">
        <is>
          <t>VTO</t>
        </is>
      </c>
      <c r="D23" s="521" t="n"/>
      <c r="E23" s="546" t="n">
        <v>43000</v>
      </c>
      <c r="F23" s="521" t="n"/>
      <c r="G23" s="289" t="inlineStr">
        <is>
          <t>EDESUR: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n"/>
      <c r="D24" s="521" t="n"/>
      <c r="E24" s="546" t="n">
        <v>14700</v>
      </c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LUZ PASILLO</t>
        </is>
      </c>
      <c r="C25" s="285" t="inlineStr">
        <is>
          <t>SI</t>
        </is>
      </c>
      <c r="D25" s="521" t="n"/>
      <c r="E25" s="546" t="n"/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 xml:space="preserve">PAGO 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57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588000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(2 %)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  <c r="N49" s="18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  <c r="P52" s="18" t="inlineStr">
        <is>
          <t>V</t>
        </is>
      </c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48" t="n"/>
      <c r="K58" s="521" t="n"/>
    </row>
    <row r="59">
      <c r="B59" s="13" t="inlineStr">
        <is>
          <t>TSG: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7" t="n"/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47" t="n"/>
      <c r="K60" s="521" t="n"/>
    </row>
    <row r="61">
      <c r="B61" s="13" t="inlineStr">
        <is>
          <t>LUZ PASILLO: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 t="n"/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79" t="n"/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79" t="n"/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79" t="n"/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32000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Malnero -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Gestiones Inmobiliarias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Av. BELGRANO 6363 - P.B. "0"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jhmalnero@gmail.com                  malnero.uzquiza@gmail.com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LUZ PASILLO: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E79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4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35337732/153660-2223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 S.A.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VILLALBA, ROCIO MARIELA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RIVADAVIA 4911  2°  "B" SARANDI.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550000</v>
      </c>
      <c r="F22" s="521" t="n"/>
      <c r="G22" s="289" t="inlineStr">
        <is>
          <t xml:space="preserve">METROGAS: </t>
        </is>
      </c>
      <c r="H22" s="520" t="n"/>
      <c r="I22" s="521" t="n"/>
      <c r="J22" s="606" t="n"/>
      <c r="K22" s="521" t="n"/>
    </row>
    <row r="23">
      <c r="B23" s="13" t="inlineStr">
        <is>
          <t>TSG :</t>
        </is>
      </c>
      <c r="C23" s="285" t="inlineStr">
        <is>
          <t>VTO</t>
        </is>
      </c>
      <c r="D23" s="521" t="n"/>
      <c r="E23" s="546" t="n">
        <v>56100</v>
      </c>
      <c r="F23" s="521" t="n"/>
      <c r="G23" s="289" t="inlineStr">
        <is>
          <t xml:space="preserve">EDESUR: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>
        <v>0</v>
      </c>
      <c r="F24" s="521" t="n"/>
      <c r="G24" s="94" t="n"/>
      <c r="H24" s="94" t="n"/>
      <c r="I24" s="94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285" t="n"/>
      <c r="D26" s="521" t="n"/>
      <c r="E26" s="546" t="n">
        <v>75000</v>
      </c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57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SUM(E22:F28)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46">
        <f>E22</f>
        <v/>
      </c>
      <c r="F58" s="521" t="n"/>
      <c r="G58" s="289">
        <f>G22</f>
        <v/>
      </c>
      <c r="H58" s="520" t="n"/>
      <c r="I58" s="521" t="n"/>
      <c r="J58" s="606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 t="n"/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 t="n"/>
      <c r="F60" s="521" t="n"/>
      <c r="G60" s="534">
        <f>G23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5" t="n"/>
      <c r="D64" s="521" t="n"/>
      <c r="E64" s="533" t="n"/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5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60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33000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DICIEMBRE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6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4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zoomScale="75" zoomScaleNormal="90" workbookViewId="0">
      <selection activeCell="E108" sqref="E108:F10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  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 S.A.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BARROS, CAROLINA SOLEDAD.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RIVADAVIA  4921  LOCAL " 3 " SARANDI.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892000</v>
      </c>
      <c r="F22" s="521" t="n"/>
      <c r="G22" s="289" t="inlineStr">
        <is>
          <t xml:space="preserve">EDESUR VTO: </t>
        </is>
      </c>
      <c r="H22" s="520" t="n"/>
      <c r="I22" s="521" t="n"/>
      <c r="J22" s="606" t="n"/>
      <c r="K22" s="521" t="n"/>
    </row>
    <row r="23">
      <c r="B23" s="13" t="inlineStr">
        <is>
          <t>TSG :</t>
        </is>
      </c>
      <c r="C23" s="285" t="inlineStr">
        <is>
          <t>VTO</t>
        </is>
      </c>
      <c r="D23" s="521" t="n"/>
      <c r="E23" s="546" t="n">
        <v>78200</v>
      </c>
      <c r="F23" s="521" t="n"/>
      <c r="G23" s="289" t="n"/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NO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Edesur:</t>
        </is>
      </c>
      <c r="C25" s="285" t="n"/>
      <c r="D25" s="521" t="n"/>
      <c r="E25" s="546" t="n">
        <v>132500</v>
      </c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285" t="n"/>
      <c r="D26" s="521" t="n"/>
      <c r="E26" s="546" t="n">
        <v>75000</v>
      </c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ExtOrd.:</t>
        </is>
      </c>
      <c r="C27" s="285" t="inlineStr">
        <is>
          <t>Diferencia del mes anterior</t>
        </is>
      </c>
      <c r="D27" s="521" t="n"/>
      <c r="E27" s="546" t="n">
        <v>-4000</v>
      </c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inlineStr">
        <is>
          <t xml:space="preserve">    pesos :</t>
        </is>
      </c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Administraciones</t>
        </is>
      </c>
      <c r="H44" s="117" t="inlineStr">
        <is>
          <t>ROG LARRALDE 55(galpon/c.lo</t>
        </is>
      </c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>
        <f>B25</f>
        <v/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5" t="n"/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n"/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5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54000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Malnero -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Gestiones Inmobiliarias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Av. BELGRANO 6363 - P.B. "0"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>
        <v>5</v>
      </c>
      <c r="I95" s="30" t="n">
        <v>1</v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jhmalnero@gmail.com                  malnero.uzquiza@gmail.com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$C$32</f>
        <v/>
      </c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4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10"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PEIRANO, MIGUEL ERNESTO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ZARANTONELLI, VERONICA NATALIA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SAN CARLOS  N° 235 1° PISO  DPTO. N° 1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759000</v>
      </c>
      <c r="F22" s="521" t="n"/>
      <c r="G22" s="289" t="n"/>
      <c r="H22" s="520" t="n"/>
      <c r="I22" s="521" t="n"/>
      <c r="J22" s="546" t="inlineStr">
        <is>
          <t>( AYSA % 4 ) -  ( T S G  % 3 ) -</t>
        </is>
      </c>
      <c r="K22" s="521" t="n"/>
    </row>
    <row r="23">
      <c r="B23" s="13" t="inlineStr">
        <is>
          <t>TSG :</t>
        </is>
      </c>
      <c r="C23" s="285" t="inlineStr">
        <is>
          <t xml:space="preserve">MES </t>
        </is>
      </c>
      <c r="D23" s="521" t="n"/>
      <c r="E23" s="546" t="n">
        <v>25200</v>
      </c>
      <c r="F23" s="521" t="n"/>
      <c r="G23" s="289" t="n"/>
      <c r="H23" s="520" t="n"/>
      <c r="I23" s="521" t="n"/>
      <c r="J23" s="546" t="inlineStr">
        <is>
          <t>( EDESUR: CONSORCIO % 3 ) - ( EXPENSAS: LIMPIEZA</t>
        </is>
      </c>
      <c r="K23" s="521" t="n"/>
    </row>
    <row r="24">
      <c r="B24" s="13" t="inlineStr">
        <is>
          <t>AySA:</t>
        </is>
      </c>
      <c r="C24" s="285" t="n"/>
      <c r="D24" s="521" t="n"/>
      <c r="E24" s="546" t="n">
        <v>63700</v>
      </c>
      <c r="F24" s="521" t="n"/>
      <c r="G24" s="289" t="n"/>
      <c r="H24" s="520" t="n"/>
      <c r="I24" s="521" t="n"/>
      <c r="J24" s="546" t="inlineStr">
        <is>
          <t>Y UTENSILLOS  )</t>
        </is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inlineStr">
        <is>
          <t xml:space="preserve">LIMPIEZA </t>
        </is>
      </c>
      <c r="D26" s="521" t="n"/>
      <c r="E26" s="546" t="n">
        <v>50000</v>
      </c>
      <c r="F26" s="521" t="n"/>
      <c r="G26" s="289" t="n"/>
      <c r="H26" s="520" t="n"/>
      <c r="I26" s="521" t="n"/>
      <c r="J26" s="546" t="n"/>
      <c r="K26" s="521" t="n"/>
      <c r="M26" s="76" t="n"/>
      <c r="N26" s="76" t="n"/>
    </row>
    <row r="27">
      <c r="B27" s="13" t="inlineStr">
        <is>
          <t>Edesur:</t>
        </is>
      </c>
      <c r="C27" s="94" t="n"/>
      <c r="D27" s="94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Edesur:</t>
        </is>
      </c>
      <c r="C28" s="433" t="inlineStr">
        <is>
          <t>Diferencia mes anterior</t>
        </is>
      </c>
      <c r="D28" s="521" t="n"/>
      <c r="E28" s="546" t="n">
        <v>-4000</v>
      </c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Metrogas:</t>
        </is>
      </c>
      <c r="C29" s="425" t="n"/>
      <c r="D29" s="521" t="n"/>
      <c r="E29" s="546" t="n"/>
      <c r="F29" s="521" t="n"/>
      <c r="G29" s="289" t="n"/>
      <c r="H29" s="520" t="n"/>
      <c r="I29" s="521" t="n"/>
      <c r="J29" s="557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191" t="n"/>
      <c r="K30" s="192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894000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 t="inlineStr">
        <is>
          <t>NO</t>
        </is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Edesur:</t>
        </is>
      </c>
      <c r="C63" s="580" t="n"/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Edesur: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Metrogas:</t>
        </is>
      </c>
      <c r="C65" s="580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52">
        <f>J29</f>
        <v/>
      </c>
      <c r="K65" s="521" t="n"/>
      <c r="M65" s="74" t="inlineStr">
        <is>
          <t> </t>
        </is>
      </c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> </t>
        </is>
      </c>
    </row>
    <row r="68">
      <c r="B68" s="11" t="inlineStr">
        <is>
          <t xml:space="preserve">    pesos :</t>
        </is>
      </c>
      <c r="C68" s="169">
        <f>C32</f>
        <v/>
      </c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46000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Arba.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Edesur: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Metrogas: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E79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6">
    <mergeCell ref="C54:K54"/>
    <mergeCell ref="I32:K32"/>
    <mergeCell ref="E36:K36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111:K111"/>
    <mergeCell ref="J29:K29"/>
    <mergeCell ref="H129:J129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44.xml><?xml version="1.0" encoding="utf-8"?>
<worksheet xmlns="http://schemas.openxmlformats.org/spreadsheetml/2006/main">
  <sheetPr>
    <tabColor indexed="13"/>
    <outlinePr summaryBelow="1" summaryRight="1"/>
    <pageSetUpPr/>
  </sheetPr>
  <dimension ref="A2:R128"/>
  <sheetViews>
    <sheetView topLeftCell="A4" zoomScale="75" zoomScaleNormal="90" workbookViewId="0">
      <selection activeCell="C19" sqref="C19:K1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4"/>
    <col width="13.85546875" bestFit="1" customWidth="1" style="18" min="5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PEIRANO, MIGUEL ERNESTO.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LAURA PIETRONAVE// GERARDO MANCUELLO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SAN CARLOS 235  1° " 2 "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650000</v>
      </c>
      <c r="F22" s="521" t="n"/>
      <c r="G22" s="289" t="n"/>
      <c r="H22" s="520" t="n"/>
      <c r="I22" s="521" t="n"/>
      <c r="J22" s="546" t="inlineStr">
        <is>
          <t>( AYSA : 25 % ) -  ( T S G  % 3 ) -</t>
        </is>
      </c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/>
      <c r="F23" s="521" t="n"/>
      <c r="G23" s="289" t="n"/>
      <c r="H23" s="520" t="n"/>
      <c r="I23" s="521" t="n"/>
      <c r="J23" s="546" t="inlineStr">
        <is>
          <t>( EDESUR: CONSORCIO % 3 ) - ( EXPENSAS: LIMPIEZA</t>
        </is>
      </c>
      <c r="K23" s="521" t="n"/>
    </row>
    <row r="24">
      <c r="B24" s="13" t="inlineStr">
        <is>
          <t>AySA:</t>
        </is>
      </c>
      <c r="C24" s="285" t="n"/>
      <c r="D24" s="521" t="n"/>
      <c r="E24" s="546" t="n"/>
      <c r="F24" s="521" t="n"/>
      <c r="G24" s="289" t="n"/>
      <c r="H24" s="520" t="n"/>
      <c r="I24" s="521" t="n"/>
      <c r="J24" s="546" t="inlineStr">
        <is>
          <t>Y UTENSILLOS  )</t>
        </is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inlineStr">
        <is>
          <t>LIMPIEZA Y UTENSILLOS</t>
        </is>
      </c>
      <c r="D26" s="521" t="n"/>
      <c r="E26" s="546" t="n"/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 xml:space="preserve"> EDESUR: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METROGAS</t>
        </is>
      </c>
      <c r="C28" s="433" t="inlineStr">
        <is>
          <t>Deposito</t>
        </is>
      </c>
      <c r="D28" s="521" t="n"/>
      <c r="E28" s="546" t="n">
        <v>650000</v>
      </c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EDESUR: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94" t="n"/>
      <c r="D30" s="94" t="n"/>
      <c r="E30" s="94" t="n"/>
      <c r="F30" s="94" t="n"/>
      <c r="G30" s="99" t="n"/>
      <c r="H30" s="94" t="n"/>
      <c r="I30" s="94" t="n"/>
      <c r="J30" s="94" t="n"/>
      <c r="K30" s="100" t="n"/>
      <c r="O30" s="18" t="inlineStr">
        <is>
          <t> </t>
        </is>
      </c>
    </row>
    <row r="31">
      <c r="B31" s="177" t="inlineStr">
        <is>
          <t>Recibi por cuenta y orden del Señor/a:</t>
        </is>
      </c>
      <c r="C31" s="514" t="n"/>
      <c r="D31" s="514" t="n"/>
      <c r="E31" s="28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inlineStr">
        <is>
          <t xml:space="preserve">    pesos :</t>
        </is>
      </c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607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PEIRANO, MIGUEL ERNESTO.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289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289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289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289">
        <f>G25</f>
        <v/>
      </c>
      <c r="H61" s="520" t="n"/>
      <c r="I61" s="521" t="n"/>
      <c r="J61" s="533" t="n"/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289">
        <f>G26</f>
        <v/>
      </c>
      <c r="H62" s="520" t="n"/>
      <c r="I62" s="521" t="n"/>
      <c r="J62" s="533" t="n"/>
      <c r="K62" s="521" t="n"/>
    </row>
    <row r="63">
      <c r="B63" s="13" t="inlineStr">
        <is>
          <t>Edesur:</t>
        </is>
      </c>
      <c r="C63" s="532">
        <f>C27</f>
        <v/>
      </c>
      <c r="D63" s="521" t="n"/>
      <c r="E63" s="533">
        <f>E27</f>
        <v/>
      </c>
      <c r="F63" s="521" t="n"/>
      <c r="G63" s="289">
        <f>G27</f>
        <v/>
      </c>
      <c r="H63" s="520" t="n"/>
      <c r="I63" s="521" t="n"/>
      <c r="J63" s="608" t="n"/>
      <c r="K63" s="521" t="n"/>
    </row>
    <row r="64">
      <c r="B64" s="13" t="inlineStr">
        <is>
          <t>METROGAS:</t>
        </is>
      </c>
      <c r="C64" s="532">
        <f>C28</f>
        <v/>
      </c>
      <c r="D64" s="521" t="n"/>
      <c r="E64" s="533">
        <f>E28</f>
        <v/>
      </c>
      <c r="F64" s="521" t="n"/>
      <c r="G64" s="289">
        <f>G28</f>
        <v/>
      </c>
      <c r="H64" s="520" t="n"/>
      <c r="I64" s="521" t="n"/>
      <c r="J64" s="608" t="n"/>
      <c r="K64" s="521" t="n"/>
    </row>
    <row r="65">
      <c r="B65" s="13" t="inlineStr">
        <is>
          <t>EDESUR: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>
        <f>C32</f>
        <v/>
      </c>
      <c r="I68" s="274" t="n"/>
      <c r="K68" s="510" t="n"/>
    </row>
    <row r="69" ht="15.75" customHeight="1" thickBot="1">
      <c r="B69" s="12" t="inlineStr">
        <is>
          <t>ubicado en:</t>
        </is>
      </c>
      <c r="C69" s="293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39000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>PEIRANO, MIGUEL ERNESTO.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79">
        <f>E22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79">
        <f>E23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79">
        <f>E24</f>
        <v/>
      </c>
      <c r="F106" s="521" t="n"/>
      <c r="G106" s="609">
        <f>G60</f>
        <v/>
      </c>
      <c r="H106" s="514" t="n"/>
      <c r="I106" s="508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79">
        <f>E25</f>
        <v/>
      </c>
      <c r="F107" s="521" t="n"/>
      <c r="G107" s="609">
        <f>G61</f>
        <v/>
      </c>
      <c r="H107" s="514" t="n"/>
      <c r="I107" s="508" t="n"/>
      <c r="J107" s="533">
        <f>J62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79">
        <f>E26</f>
        <v/>
      </c>
      <c r="F108" s="521" t="n"/>
      <c r="G108" s="609">
        <f>G62</f>
        <v/>
      </c>
      <c r="H108" s="514" t="n"/>
      <c r="I108" s="508" t="n"/>
      <c r="J108" s="533" t="n"/>
      <c r="K108" s="521" t="n"/>
    </row>
    <row r="109">
      <c r="B109" s="13" t="inlineStr">
        <is>
          <t>Edesur:</t>
        </is>
      </c>
      <c r="C109" s="532">
        <f>C63</f>
        <v/>
      </c>
      <c r="D109" s="521" t="n"/>
      <c r="E109" s="579">
        <f>E27</f>
        <v/>
      </c>
      <c r="F109" s="521" t="n"/>
      <c r="G109" s="534" t="n"/>
      <c r="H109" s="520" t="n"/>
      <c r="I109" s="521" t="n"/>
      <c r="J109" s="533" t="n"/>
      <c r="K109" s="521" t="n"/>
    </row>
    <row r="110">
      <c r="B110" s="13" t="inlineStr">
        <is>
          <t>METROGAS:</t>
        </is>
      </c>
      <c r="C110" s="532">
        <f>C64</f>
        <v/>
      </c>
      <c r="D110" s="521" t="n"/>
      <c r="E110" s="579">
        <f>E28</f>
        <v/>
      </c>
      <c r="F110" s="521" t="n"/>
      <c r="G110" s="534" t="n"/>
      <c r="H110" s="520" t="n"/>
      <c r="I110" s="521" t="n"/>
      <c r="J110" s="533">
        <f>J65</f>
        <v/>
      </c>
      <c r="K110" s="521" t="n"/>
    </row>
    <row r="111">
      <c r="B111" s="13" t="inlineStr">
        <is>
          <t>EDESUR:</t>
        </is>
      </c>
      <c r="C111" s="532">
        <f>C65</f>
        <v/>
      </c>
      <c r="D111" s="521" t="n"/>
      <c r="E111" s="579">
        <f>E29</f>
        <v/>
      </c>
      <c r="F111" s="521" t="n"/>
      <c r="G111" s="534" t="n"/>
      <c r="H111" s="520" t="n"/>
      <c r="I111" s="521" t="n"/>
      <c r="J111" s="533">
        <f>J66</f>
        <v/>
      </c>
      <c r="K111" s="521" t="n"/>
    </row>
    <row r="112">
      <c r="B112" s="177" t="inlineStr">
        <is>
          <t>Recibi por cuenta y orden del Señor/a:</t>
        </is>
      </c>
      <c r="C112" s="514" t="n"/>
      <c r="D112" s="514" t="n"/>
      <c r="E112" s="176">
        <f>$E$31</f>
        <v/>
      </c>
      <c r="F112" s="514" t="n"/>
      <c r="G112" s="514" t="n"/>
      <c r="H112" s="514" t="n"/>
      <c r="I112" s="514" t="n"/>
      <c r="J112" s="514" t="n"/>
      <c r="K112" s="86" t="inlineStr">
        <is>
          <t xml:space="preserve">la suma de </t>
        </is>
      </c>
    </row>
    <row r="113">
      <c r="B113" s="11" t="inlineStr">
        <is>
          <t xml:space="preserve">    pesos :</t>
        </is>
      </c>
      <c r="C113" s="169">
        <f>C68</f>
        <v/>
      </c>
      <c r="I113" s="274" t="inlineStr">
        <is>
          <t>en concepto de alquiler del inmueble</t>
        </is>
      </c>
      <c r="K113" s="510" t="n"/>
    </row>
    <row r="114" ht="15.75" customHeight="1" thickBot="1">
      <c r="B114" s="12" t="inlineStr">
        <is>
          <t>ubicado en:</t>
        </is>
      </c>
      <c r="C114" s="161">
        <f>$C$33</f>
        <v/>
      </c>
      <c r="D114" s="515" t="n"/>
      <c r="E114" s="515" t="n"/>
      <c r="F114" s="515" t="n"/>
      <c r="G114" s="515" t="n"/>
      <c r="H114" s="515" t="n"/>
      <c r="I114" s="515" t="n"/>
      <c r="J114" s="515" t="n"/>
      <c r="K114" s="513" t="n"/>
    </row>
    <row r="115">
      <c r="B115" s="4" t="n"/>
      <c r="C115" s="5" t="n"/>
      <c r="D115" s="5" t="n"/>
      <c r="E115" s="5" t="n"/>
      <c r="F115" s="5" t="n"/>
      <c r="G115" s="5" t="n"/>
      <c r="H115" s="5" t="n"/>
      <c r="I115" s="536">
        <f>I34</f>
        <v/>
      </c>
      <c r="J115" s="524" t="n"/>
      <c r="K115" s="6" t="n"/>
    </row>
    <row r="116" ht="15.75" customHeight="1" thickBot="1">
      <c r="B116" s="7" t="n"/>
      <c r="C116" s="8" t="n"/>
      <c r="D116" s="8" t="n"/>
      <c r="E116" s="8" t="n"/>
      <c r="F116" s="8" t="n"/>
      <c r="G116" s="8" t="n"/>
      <c r="H116" s="8" t="n"/>
      <c r="I116" s="525" t="n"/>
      <c r="J116" s="526" t="n"/>
      <c r="K116" s="9" t="n"/>
    </row>
    <row r="117" ht="18.75" customHeight="1">
      <c r="B117" s="15">
        <f>$B$36</f>
        <v/>
      </c>
      <c r="C117" s="520" t="n"/>
      <c r="D117" s="521" t="n"/>
      <c r="E117" s="2" t="n"/>
      <c r="F117" s="2" t="n"/>
      <c r="G117" s="2" t="n"/>
      <c r="H117" s="2" t="n"/>
      <c r="I117" s="537" t="n"/>
      <c r="J117" s="537" t="n"/>
      <c r="K117" s="3" t="n"/>
    </row>
    <row r="118">
      <c r="B118" s="538" t="n"/>
      <c r="K118" s="510" t="n"/>
    </row>
    <row r="119">
      <c r="B119" s="538" t="n"/>
      <c r="K119" s="510" t="n"/>
    </row>
    <row r="120" ht="15.75" customHeight="1">
      <c r="B120" s="1" t="n"/>
      <c r="C120" s="539" t="inlineStr">
        <is>
          <t>LIQUIDACION  PARA EL PROPIETARIO</t>
        </is>
      </c>
      <c r="D120" s="520" t="n"/>
      <c r="E120" s="520" t="n"/>
      <c r="F120" s="520" t="n"/>
      <c r="G120" s="520" t="n"/>
      <c r="H120" s="520" t="n"/>
      <c r="I120" s="520" t="n"/>
      <c r="J120" s="521" t="n"/>
      <c r="K120" s="3" t="n"/>
    </row>
    <row r="121">
      <c r="B121" s="165" t="inlineStr">
        <is>
          <t>ENTREGADO POR EL INQUILINO</t>
        </is>
      </c>
      <c r="E121" s="540">
        <f>I115</f>
        <v/>
      </c>
      <c r="G121" s="180" t="n"/>
      <c r="K121" s="510" t="n"/>
    </row>
    <row r="122">
      <c r="B122" s="165" t="inlineStr">
        <is>
          <t xml:space="preserve">GASTOS DE ADMINISTRACION </t>
        </is>
      </c>
      <c r="E122" s="544">
        <f>E77</f>
        <v/>
      </c>
      <c r="G122" s="180" t="n"/>
      <c r="K122" s="510" t="n"/>
    </row>
    <row r="123">
      <c r="B123" s="165" t="inlineStr">
        <is>
          <t>OTROS GASTOS</t>
        </is>
      </c>
      <c r="E123" s="545">
        <f>E78</f>
        <v/>
      </c>
      <c r="F123" s="515" t="n"/>
      <c r="G123" s="180" t="n"/>
      <c r="K123" s="510" t="n"/>
    </row>
    <row r="124" ht="18.75" customHeight="1">
      <c r="B124" s="196" t="inlineStr">
        <is>
          <t>TOTAL A PAGAR AL PROPIETARIO</t>
        </is>
      </c>
      <c r="C124" s="520" t="n"/>
      <c r="D124" s="520" t="n"/>
      <c r="E124" s="543">
        <f>E121-E122</f>
        <v/>
      </c>
      <c r="F124" s="521" t="n"/>
      <c r="G124" s="5" t="n"/>
      <c r="H124" s="5" t="n"/>
      <c r="I124" s="5" t="n"/>
      <c r="J124" s="5" t="n"/>
      <c r="K124" s="6" t="n"/>
    </row>
    <row r="125">
      <c r="B125" s="4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179" t="inlineStr">
        <is>
          <t>___________________________________</t>
        </is>
      </c>
      <c r="K127" s="6" t="n"/>
    </row>
    <row r="128">
      <c r="B128" s="7" t="n"/>
      <c r="C128" s="8" t="n"/>
      <c r="D128" s="8" t="n"/>
      <c r="E128" s="8" t="n"/>
      <c r="F128" s="8" t="n"/>
      <c r="G128" s="8" t="n"/>
      <c r="H128" s="172" t="inlineStr">
        <is>
          <t>FIRMA</t>
        </is>
      </c>
      <c r="I128" s="515" t="n"/>
      <c r="J128" s="515" t="n"/>
      <c r="K128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E111:F111"/>
    <mergeCell ref="G62:I62"/>
    <mergeCell ref="C107:D107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C105:D105"/>
    <mergeCell ref="H11:J12"/>
    <mergeCell ref="J108:K108"/>
    <mergeCell ref="E105:F105"/>
    <mergeCell ref="C19:K19"/>
    <mergeCell ref="E112:J112"/>
    <mergeCell ref="C27:D27"/>
    <mergeCell ref="E27:F27"/>
    <mergeCell ref="M18:N18"/>
    <mergeCell ref="H97:J97"/>
    <mergeCell ref="C69:K69"/>
    <mergeCell ref="F87:G90"/>
    <mergeCell ref="B72:D72"/>
    <mergeCell ref="G107:I107"/>
    <mergeCell ref="B15:F15"/>
    <mergeCell ref="J62:K62"/>
    <mergeCell ref="C28:D28"/>
    <mergeCell ref="E22:F22"/>
    <mergeCell ref="M19:N19"/>
    <mergeCell ref="H47:J48"/>
    <mergeCell ref="J23:K23"/>
    <mergeCell ref="J58:K58"/>
    <mergeCell ref="I113:K113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F45:G45"/>
    <mergeCell ref="J27:K27"/>
    <mergeCell ref="G64:I64"/>
    <mergeCell ref="F94:G94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110:F110"/>
    <mergeCell ref="E26:F26"/>
    <mergeCell ref="P20:R20"/>
    <mergeCell ref="F9:G9"/>
    <mergeCell ref="E124:F124"/>
    <mergeCell ref="G105:I105"/>
    <mergeCell ref="C46:E47"/>
    <mergeCell ref="C89:E89"/>
    <mergeCell ref="F48:G48"/>
    <mergeCell ref="G27:I27"/>
    <mergeCell ref="B31:D31"/>
    <mergeCell ref="E25:F25"/>
    <mergeCell ref="E76:F76"/>
    <mergeCell ref="B73:K73"/>
    <mergeCell ref="H127:J127"/>
    <mergeCell ref="J61:K61"/>
    <mergeCell ref="I115:J116"/>
    <mergeCell ref="E58:F58"/>
    <mergeCell ref="C20:K20"/>
    <mergeCell ref="C100:K100"/>
    <mergeCell ref="C50:E50"/>
    <mergeCell ref="E121:F121"/>
    <mergeCell ref="J29:K29"/>
    <mergeCell ref="J111:K111"/>
    <mergeCell ref="C108:D108"/>
    <mergeCell ref="C58:D58"/>
    <mergeCell ref="C9:E9"/>
    <mergeCell ref="F41:G44"/>
    <mergeCell ref="C114:K11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C61:D61"/>
    <mergeCell ref="G111:I111"/>
    <mergeCell ref="C120:J120"/>
    <mergeCell ref="E61:F61"/>
    <mergeCell ref="F93:G9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J106:K106"/>
    <mergeCell ref="B119:K119"/>
    <mergeCell ref="E67:J67"/>
    <mergeCell ref="G23:I23"/>
    <mergeCell ref="F5:G8"/>
    <mergeCell ref="B38:K38"/>
    <mergeCell ref="B103:K103"/>
    <mergeCell ref="C113:H113"/>
    <mergeCell ref="B77:D77"/>
    <mergeCell ref="B117:D117"/>
    <mergeCell ref="C16:K16"/>
    <mergeCell ref="F11:G11"/>
    <mergeCell ref="B118:K118"/>
    <mergeCell ref="C24:D24"/>
    <mergeCell ref="C48:E49"/>
    <mergeCell ref="B67:D67"/>
    <mergeCell ref="E24:F24"/>
    <mergeCell ref="B40:K40"/>
    <mergeCell ref="C55:K55"/>
    <mergeCell ref="C99:K99"/>
    <mergeCell ref="C104:D104"/>
    <mergeCell ref="E106:F106"/>
    <mergeCell ref="E31:J31"/>
    <mergeCell ref="C90:E90"/>
    <mergeCell ref="C26:D26"/>
    <mergeCell ref="C43:E43"/>
    <mergeCell ref="B112:D112"/>
    <mergeCell ref="F12:G12"/>
    <mergeCell ref="H128:J128"/>
    <mergeCell ref="M20:N20"/>
    <mergeCell ref="C25:D25"/>
    <mergeCell ref="I34:J35"/>
    <mergeCell ref="C8:E8"/>
    <mergeCell ref="C52:K52"/>
    <mergeCell ref="E28:F28"/>
    <mergeCell ref="J107:K107"/>
    <mergeCell ref="H96:J96"/>
    <mergeCell ref="E60:F60"/>
    <mergeCell ref="G25:I25"/>
    <mergeCell ref="J104:K104"/>
    <mergeCell ref="G121:K121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B121:D12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4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22" zoomScale="75" zoomScaleNormal="90" workbookViewId="0">
      <selection activeCell="C23" sqref="C23:D23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4.28515625" customWidth="1" style="18" min="9" max="9"/>
    <col width="15.42578125" customWidth="1" style="18" min="10" max="10"/>
    <col width="34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PIGNATA, GABRIEL 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RODRIGUEZ, NORA NOEMI.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ALMIRANTE SOLIER   N° 6814  P.BAJA. DPTO " 1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133500</v>
      </c>
      <c r="F22" s="521" t="n"/>
      <c r="G22" s="289" t="inlineStr">
        <is>
          <t xml:space="preserve">EDESUR: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300" t="inlineStr">
        <is>
          <t xml:space="preserve">  VTO </t>
        </is>
      </c>
      <c r="D23" s="521" t="n"/>
      <c r="E23" s="546" t="n"/>
      <c r="F23" s="521" t="n"/>
      <c r="G23" s="289" t="inlineStr">
        <is>
          <t xml:space="preserve">METROGAS: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300" t="inlineStr">
        <is>
          <t xml:space="preserve"> VTO:  </t>
        </is>
      </c>
      <c r="D24" s="521" t="n"/>
      <c r="E24" s="546" t="n"/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n"/>
      <c r="D25" s="521" t="n"/>
      <c r="E25" s="546" t="n"/>
      <c r="F25" s="521" t="n"/>
      <c r="G25" s="289" t="n"/>
      <c r="H25" s="520" t="n"/>
      <c r="I25" s="521" t="n"/>
      <c r="J25" s="557" t="n"/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>EDILICIOS: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57" t="n"/>
      <c r="K29" s="521" t="n"/>
    </row>
    <row r="30"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8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88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77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87" t="n"/>
      <c r="I49" s="87">
        <f>I13</f>
        <v/>
      </c>
      <c r="J49" s="87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87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88">
        <f>C17</f>
        <v/>
      </c>
      <c r="K53" s="510" t="n"/>
    </row>
    <row r="54" ht="15" customHeight="1">
      <c r="B54" s="12" t="inlineStr">
        <is>
          <t>Localidad:</t>
        </is>
      </c>
      <c r="C54" s="293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87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93">
        <f>C20</f>
        <v/>
      </c>
      <c r="D56" s="515" t="n"/>
      <c r="E56" s="515" t="n"/>
      <c r="F56" s="515" t="n"/>
      <c r="G56" s="515" t="n"/>
      <c r="H56" s="515" t="n"/>
      <c r="I56" s="515" t="n"/>
      <c r="J56" s="515" t="n"/>
      <c r="K56" s="513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46" t="n">
        <v>133500</v>
      </c>
      <c r="F58" s="521" t="n"/>
      <c r="G58" s="289">
        <f>G22</f>
        <v/>
      </c>
      <c r="H58" s="520" t="n"/>
      <c r="I58" s="521" t="n"/>
      <c r="J58" s="557" t="n"/>
      <c r="K58" s="521" t="n"/>
    </row>
    <row r="59">
      <c r="B59" s="13" t="inlineStr">
        <is>
          <t>TSG :</t>
        </is>
      </c>
      <c r="C59" s="300">
        <f>C23</f>
        <v/>
      </c>
      <c r="D59" s="521" t="n"/>
      <c r="E59" s="546">
        <f>E23</f>
        <v/>
      </c>
      <c r="F59" s="521" t="n"/>
      <c r="G59" s="289">
        <f>G23</f>
        <v/>
      </c>
      <c r="H59" s="520" t="n"/>
      <c r="I59" s="521" t="n"/>
      <c r="J59" s="557" t="n"/>
      <c r="K59" s="521" t="n"/>
    </row>
    <row r="60">
      <c r="B60" s="13" t="inlineStr">
        <is>
          <t>AySA:</t>
        </is>
      </c>
      <c r="C60" s="300">
        <f>C24</f>
        <v/>
      </c>
      <c r="D60" s="521" t="n"/>
      <c r="E60" s="546">
        <f>E24</f>
        <v/>
      </c>
      <c r="F60" s="521" t="n"/>
      <c r="G60" s="289">
        <f>G24</f>
        <v/>
      </c>
      <c r="H60" s="520" t="n"/>
      <c r="I60" s="521" t="n"/>
      <c r="J60" s="546" t="n"/>
      <c r="K60" s="521" t="n"/>
    </row>
    <row r="61">
      <c r="B61" s="245" t="inlineStr">
        <is>
          <t>ARBA:</t>
        </is>
      </c>
      <c r="C61" s="285">
        <f>C25</f>
        <v/>
      </c>
      <c r="D61" s="521" t="n"/>
      <c r="E61" s="546">
        <f>E25</f>
        <v/>
      </c>
      <c r="F61" s="521" t="n"/>
      <c r="G61" s="289">
        <f>G25</f>
        <v/>
      </c>
      <c r="H61" s="520" t="n"/>
      <c r="I61" s="521" t="n"/>
      <c r="J61" s="546" t="n"/>
      <c r="K61" s="521" t="n"/>
    </row>
    <row r="62">
      <c r="B62" s="245" t="inlineStr">
        <is>
          <t>Expensas:</t>
        </is>
      </c>
      <c r="C62" s="285" t="n"/>
      <c r="D62" s="521" t="n"/>
      <c r="E62" s="546">
        <f>E26</f>
        <v/>
      </c>
      <c r="F62" s="521" t="n"/>
      <c r="G62" s="289">
        <f>G26</f>
        <v/>
      </c>
      <c r="H62" s="520" t="n"/>
      <c r="I62" s="521" t="n"/>
      <c r="J62" s="546" t="n"/>
      <c r="K62" s="521" t="n"/>
    </row>
    <row r="63">
      <c r="B63" s="13" t="inlineStr">
        <is>
          <t>Exp. ExtOrd.:</t>
        </is>
      </c>
      <c r="C63" s="285">
        <f>C27</f>
        <v/>
      </c>
      <c r="D63" s="521" t="n"/>
      <c r="E63" s="546">
        <f>E27</f>
        <v/>
      </c>
      <c r="F63" s="521" t="n"/>
      <c r="G63" s="289">
        <f>G27</f>
        <v/>
      </c>
      <c r="H63" s="520" t="n"/>
      <c r="I63" s="521" t="n"/>
      <c r="J63" s="546" t="n"/>
      <c r="K63" s="521" t="n"/>
    </row>
    <row r="64">
      <c r="B64" s="13" t="inlineStr">
        <is>
          <t>EDILICIOS:</t>
        </is>
      </c>
      <c r="C64" s="285">
        <f>C28</f>
        <v/>
      </c>
      <c r="D64" s="521" t="n"/>
      <c r="E64" s="546">
        <f>E28</f>
        <v/>
      </c>
      <c r="F64" s="521" t="n"/>
      <c r="G64" s="289">
        <f>G28</f>
        <v/>
      </c>
      <c r="H64" s="520" t="n"/>
      <c r="I64" s="521" t="n"/>
      <c r="J64" s="546" t="n"/>
      <c r="K64" s="521" t="n"/>
    </row>
    <row r="65">
      <c r="B65" s="13" t="inlineStr">
        <is>
          <t>Punitorios</t>
        </is>
      </c>
      <c r="C65" s="285">
        <f>C29</f>
        <v/>
      </c>
      <c r="D65" s="521" t="n"/>
      <c r="E65" s="546">
        <f>E29</f>
        <v/>
      </c>
      <c r="F65" s="521" t="n"/>
      <c r="G65" s="289">
        <f>G29</f>
        <v/>
      </c>
      <c r="H65" s="520" t="n"/>
      <c r="I65" s="521" t="n"/>
      <c r="J65" s="546" t="n"/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8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60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88">
        <f>$C$33</f>
        <v/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77" t="n">
        <v>133500</v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358" t="n"/>
      <c r="C74" s="515" t="n"/>
      <c r="D74" s="515" t="n"/>
      <c r="E74" s="515" t="n"/>
      <c r="F74" s="515" t="n"/>
      <c r="G74" s="515" t="n"/>
      <c r="H74" s="515" t="n"/>
      <c r="I74" s="515" t="n"/>
      <c r="J74" s="515" t="n"/>
      <c r="K74" s="513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0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8000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10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87" t="n"/>
      <c r="I95" s="87">
        <f>I49</f>
        <v/>
      </c>
      <c r="J95" s="87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 xml:space="preserve"> 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87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88">
        <f>C53</f>
        <v/>
      </c>
      <c r="K99" s="510" t="n"/>
    </row>
    <row r="100">
      <c r="B100" s="12" t="inlineStr">
        <is>
          <t>Localidad:</t>
        </is>
      </c>
      <c r="C100" s="293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87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93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90">
        <f>C58</f>
        <v/>
      </c>
      <c r="D104" s="521" t="n"/>
      <c r="E104" s="546" t="n">
        <v>133500</v>
      </c>
      <c r="F104" s="521" t="n"/>
      <c r="G104" s="289">
        <f>G58</f>
        <v/>
      </c>
      <c r="H104" s="520" t="n"/>
      <c r="I104" s="521" t="n"/>
      <c r="J104" s="557" t="n"/>
      <c r="K104" s="521" t="n"/>
    </row>
    <row r="105">
      <c r="B105" s="13" t="inlineStr">
        <is>
          <t>TSG :</t>
        </is>
      </c>
      <c r="C105" s="611">
        <f>C59</f>
        <v/>
      </c>
      <c r="D105" s="521" t="n"/>
      <c r="E105" s="546">
        <f>E59</f>
        <v/>
      </c>
      <c r="F105" s="521" t="n"/>
      <c r="G105" s="289" t="inlineStr">
        <is>
          <t>METROGAS:</t>
        </is>
      </c>
      <c r="H105" s="520" t="n"/>
      <c r="I105" s="521" t="n"/>
      <c r="J105" s="557">
        <f>J59</f>
        <v/>
      </c>
      <c r="K105" s="521" t="n"/>
    </row>
    <row r="106">
      <c r="B106" s="13" t="inlineStr">
        <is>
          <t>AySA:</t>
        </is>
      </c>
      <c r="C106" s="611" t="inlineStr">
        <is>
          <t xml:space="preserve"> VTO: </t>
        </is>
      </c>
      <c r="D106" s="521" t="n"/>
      <c r="E106" s="546">
        <f>E60</f>
        <v/>
      </c>
      <c r="F106" s="521" t="n"/>
      <c r="G106" s="289">
        <f>G60</f>
        <v/>
      </c>
      <c r="H106" s="520" t="n"/>
      <c r="I106" s="521" t="n"/>
      <c r="J106" s="546">
        <f>J60</f>
        <v/>
      </c>
      <c r="K106" s="521" t="n"/>
    </row>
    <row r="107">
      <c r="B107" s="13" t="inlineStr">
        <is>
          <t>ARBA:</t>
        </is>
      </c>
      <c r="C107" s="290" t="n"/>
      <c r="D107" s="521" t="n"/>
      <c r="E107" s="546">
        <f>E61</f>
        <v/>
      </c>
      <c r="F107" s="521" t="n"/>
      <c r="G107" s="289">
        <f>G61</f>
        <v/>
      </c>
      <c r="H107" s="520" t="n"/>
      <c r="I107" s="521" t="n"/>
      <c r="J107" s="546">
        <f>J61</f>
        <v/>
      </c>
      <c r="K107" s="521" t="n"/>
    </row>
    <row r="108">
      <c r="B108" s="13" t="inlineStr">
        <is>
          <t>Expensas:</t>
        </is>
      </c>
      <c r="C108" s="290">
        <f>C62</f>
        <v/>
      </c>
      <c r="D108" s="521" t="n"/>
      <c r="E108" s="546">
        <f>E62</f>
        <v/>
      </c>
      <c r="F108" s="521" t="n"/>
      <c r="G108" s="289">
        <f>G62</f>
        <v/>
      </c>
      <c r="H108" s="520" t="n"/>
      <c r="I108" s="521" t="n"/>
      <c r="J108" s="546">
        <f>J62</f>
        <v/>
      </c>
      <c r="K108" s="521" t="n"/>
    </row>
    <row r="109">
      <c r="B109" s="13" t="inlineStr">
        <is>
          <t>Exp. ExtOrd.:</t>
        </is>
      </c>
      <c r="C109" s="290">
        <f>C63</f>
        <v/>
      </c>
      <c r="D109" s="521" t="n"/>
      <c r="E109" s="546">
        <f>E63</f>
        <v/>
      </c>
      <c r="F109" s="521" t="n"/>
      <c r="G109" s="289">
        <f>G63</f>
        <v/>
      </c>
      <c r="H109" s="520" t="n"/>
      <c r="I109" s="521" t="n"/>
      <c r="J109" s="546">
        <f>J63</f>
        <v/>
      </c>
      <c r="K109" s="521" t="n"/>
      <c r="N109" s="18" t="n">
        <v>0</v>
      </c>
    </row>
    <row r="110">
      <c r="B110" s="13" t="inlineStr">
        <is>
          <t>EDILICIOS :</t>
        </is>
      </c>
      <c r="C110" s="290" t="n"/>
      <c r="D110" s="521" t="n"/>
      <c r="E110" s="546" t="n"/>
      <c r="F110" s="521" t="n"/>
      <c r="G110" s="289">
        <f>G64</f>
        <v/>
      </c>
      <c r="H110" s="520" t="n"/>
      <c r="I110" s="521" t="n"/>
      <c r="J110" s="546">
        <f>J64</f>
        <v/>
      </c>
      <c r="K110" s="521" t="n"/>
    </row>
    <row r="111">
      <c r="B111" s="13" t="inlineStr">
        <is>
          <t>Punitorios</t>
        </is>
      </c>
      <c r="C111" s="290">
        <f>C65</f>
        <v/>
      </c>
      <c r="D111" s="521" t="n"/>
      <c r="E111" s="546">
        <f>E65</f>
        <v/>
      </c>
      <c r="F111" s="521" t="n"/>
      <c r="G111" s="289">
        <f>G65</f>
        <v/>
      </c>
      <c r="H111" s="520" t="n"/>
      <c r="I111" s="521" t="n"/>
      <c r="J111" s="546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436" t="inlineStr">
        <is>
          <t>Recibi por cuenta y orden del Señor/a:</t>
        </is>
      </c>
      <c r="C113" s="514" t="n"/>
      <c r="D113" s="514" t="n"/>
      <c r="E113" s="28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40" t="inlineStr">
        <is>
          <t xml:space="preserve">    pesos :</t>
        </is>
      </c>
      <c r="C114" s="260" t="n"/>
      <c r="I114" s="274" t="inlineStr">
        <is>
          <t>en concepto de alquiler del inmueble</t>
        </is>
      </c>
      <c r="K114" s="510" t="n"/>
    </row>
    <row r="115" ht="15.75" customHeight="1" thickBot="1">
      <c r="B115" s="41" t="inlineStr">
        <is>
          <t>ubicado en:</t>
        </is>
      </c>
      <c r="C115" s="288">
        <f>$C$33</f>
        <v/>
      </c>
      <c r="K115" s="510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77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358" t="n"/>
      <c r="C120" s="515" t="n"/>
      <c r="D120" s="515" t="n"/>
      <c r="E120" s="515" t="n"/>
      <c r="F120" s="515" t="n"/>
      <c r="G120" s="515" t="n"/>
      <c r="H120" s="515" t="n"/>
      <c r="I120" s="515" t="n"/>
      <c r="J120" s="515" t="n"/>
      <c r="K120" s="513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03" t="n">
        <v>133500</v>
      </c>
      <c r="G122" s="180" t="n"/>
      <c r="K122" s="510" t="n"/>
    </row>
    <row r="123">
      <c r="B123" s="165" t="inlineStr">
        <is>
          <t xml:space="preserve">GASTOS DE ADMINISTRACION </t>
        </is>
      </c>
      <c r="E123" s="555">
        <f>E77</f>
        <v/>
      </c>
      <c r="G123" s="180" t="n"/>
      <c r="K123" s="510" t="n"/>
    </row>
    <row r="124">
      <c r="B124" s="165" t="inlineStr">
        <is>
          <t>OTROS GASTOS</t>
        </is>
      </c>
      <c r="E124" s="581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10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J60:K60"/>
    <mergeCell ref="E64:F64"/>
    <mergeCell ref="I114:K114"/>
    <mergeCell ref="E79:F79"/>
    <mergeCell ref="G24:I24"/>
    <mergeCell ref="H42:K42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E105:F105"/>
    <mergeCell ref="H11:J12"/>
    <mergeCell ref="J108:K108"/>
    <mergeCell ref="C105:D105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J27:K27"/>
    <mergeCell ref="G64:I64"/>
    <mergeCell ref="E113:J113"/>
    <mergeCell ref="F94:G94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F46:G46"/>
    <mergeCell ref="B39:K39"/>
    <mergeCell ref="C102:K102"/>
    <mergeCell ref="C110:D110"/>
    <mergeCell ref="J22:K22"/>
    <mergeCell ref="E26:F26"/>
    <mergeCell ref="E110:F110"/>
    <mergeCell ref="P20:R20"/>
    <mergeCell ref="F9:G9"/>
    <mergeCell ref="E124:F124"/>
    <mergeCell ref="G105:I105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J111:K111"/>
    <mergeCell ref="H129:J129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E107:F107"/>
    <mergeCell ref="C29:D29"/>
    <mergeCell ref="H81:J81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G124:K124"/>
    <mergeCell ref="C96:E96"/>
    <mergeCell ref="C61:D61"/>
    <mergeCell ref="G111:I111"/>
    <mergeCell ref="E61:F61"/>
    <mergeCell ref="B113:D113"/>
    <mergeCell ref="F93:G9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E125:F125"/>
    <mergeCell ref="J106:K106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C55:K55"/>
    <mergeCell ref="C99:K99"/>
    <mergeCell ref="C104:D104"/>
    <mergeCell ref="B40:K40"/>
    <mergeCell ref="E106:F106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B118:D118"/>
    <mergeCell ref="I34:J35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C98:K98"/>
    <mergeCell ref="H88:K8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46.xml><?xml version="1.0" encoding="utf-8"?>
<worksheet xmlns="http://schemas.openxmlformats.org/spreadsheetml/2006/main">
  <sheetPr>
    <tabColor indexed="13"/>
    <outlinePr summaryBelow="1" summaryRight="1"/>
    <pageSetUpPr/>
  </sheetPr>
  <dimension ref="A2:T129"/>
  <sheetViews>
    <sheetView topLeftCell="A13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n"/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 xml:space="preserve">UZQUIZA 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inlineStr">
        <is>
          <t>Administeciones</t>
        </is>
      </c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>
        <v>8</v>
      </c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 GUARDIANO, JUANA MARIA.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 xml:space="preserve"> GOMEZ, MICAELA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 PAYSANDU  1529 PLANTA BAJA .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50815</v>
      </c>
      <c r="F22" s="521" t="n"/>
      <c r="G22" s="289" t="inlineStr">
        <is>
          <t>METROGAS : 12/08/23 $2.655,30.- P</t>
        </is>
      </c>
      <c r="H22" s="520" t="n"/>
      <c r="I22" s="521" t="n"/>
      <c r="J22" s="546" t="inlineStr">
        <is>
          <t>TENER A BIEN NO RETIRAR LA FACTURA DE  AYSA DEL</t>
        </is>
      </c>
      <c r="K22" s="521" t="n"/>
    </row>
    <row r="23">
      <c r="B23" s="13" t="inlineStr">
        <is>
          <t>TSG :</t>
        </is>
      </c>
      <c r="C23" s="285" t="inlineStr">
        <is>
          <t>NO</t>
        </is>
      </c>
      <c r="D23" s="521" t="n"/>
      <c r="E23" s="546" t="n">
        <v>0</v>
      </c>
      <c r="F23" s="521" t="n"/>
      <c r="G23" s="289" t="inlineStr">
        <is>
          <t>EDESUR: 23/08/23 $4319,20.- P</t>
        </is>
      </c>
      <c r="H23" s="520" t="n"/>
      <c r="I23" s="521" t="n"/>
      <c r="J23" s="546" t="inlineStr">
        <is>
          <t>BUZON . GRACIAS</t>
        </is>
      </c>
      <c r="K23" s="521" t="n"/>
    </row>
    <row r="24">
      <c r="B24" s="13" t="inlineStr">
        <is>
          <t>AySA:</t>
        </is>
      </c>
      <c r="C24" s="285" t="inlineStr">
        <is>
          <t xml:space="preserve">50%  VTO: $ </t>
        </is>
      </c>
      <c r="D24" s="521" t="n"/>
      <c r="E24" s="546" t="n">
        <v>995</v>
      </c>
      <c r="F24" s="521" t="n"/>
      <c r="G24" s="289" t="n"/>
      <c r="H24" s="520" t="n"/>
      <c r="I24" s="521" t="n"/>
      <c r="J24" s="546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inlineStr">
        <is>
          <t>NO</t>
        </is>
      </c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>
        <v>0</v>
      </c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  <c r="T30" s="18" t="inlineStr">
        <is>
          <t> </t>
        </is>
      </c>
    </row>
    <row r="31">
      <c r="B31" s="440" t="inlineStr">
        <is>
          <t>Recibi por cuenta y orden del Señor/a:</t>
        </is>
      </c>
      <c r="C31" s="514" t="n"/>
      <c r="D31" s="514" t="n"/>
      <c r="E31" s="28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89" t="inlineStr">
        <is>
          <t xml:space="preserve">    pesos :</t>
        </is>
      </c>
      <c r="C32" s="260" t="inlineStr">
        <is>
          <t>CINCUENTA Y UN MIL OCHOCIENTOS DIEZ…………………………………………………….</t>
        </is>
      </c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adimistraciones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3533-7732/15360-2223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>
        <v>8</v>
      </c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161">
        <f>C20</f>
        <v/>
      </c>
      <c r="D56" s="515" t="n"/>
      <c r="E56" s="515" t="n"/>
      <c r="F56" s="515" t="n"/>
      <c r="G56" s="515" t="n"/>
      <c r="H56" s="515" t="n"/>
      <c r="I56" s="515" t="n"/>
      <c r="J56" s="515" t="n"/>
      <c r="K56" s="513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 t="n">
        <v>995</v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 t="inlineStr">
        <is>
          <t>  </t>
        </is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Punitorios:</t>
        </is>
      </c>
      <c r="C65" s="535" t="n"/>
      <c r="D65" s="521" t="n"/>
      <c r="E65" s="533" t="n"/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>
        <f>C32</f>
        <v/>
      </c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09">
        <f>$C$33</f>
        <v/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358" t="n"/>
      <c r="C74" s="515" t="n"/>
      <c r="D74" s="515" t="n"/>
      <c r="E74" s="515" t="n"/>
      <c r="F74" s="515" t="n"/>
      <c r="G74" s="515" t="n"/>
      <c r="H74" s="515" t="n"/>
      <c r="I74" s="515" t="n"/>
      <c r="J74" s="515" t="n"/>
      <c r="K74" s="513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6" t="n">
        <v>3050</v>
      </c>
      <c r="G77" s="180" t="n"/>
      <c r="K77" s="510" t="n"/>
    </row>
    <row r="78" ht="15.75" customHeight="1">
      <c r="B78" s="165" t="inlineStr">
        <is>
          <t>OTROS GASTOS</t>
        </is>
      </c>
      <c r="E78" s="94" t="n"/>
      <c r="F78" s="94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 ht="15" customHeight="1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 ht="15" customHeight="1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 ht="15" customHeight="1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 452 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>
        <v>8</v>
      </c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Punitorios:</t>
        </is>
      </c>
      <c r="C111" s="532" t="n"/>
      <c r="D111" s="521" t="n"/>
      <c r="E111" s="533" t="n"/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09">
        <f>$C$33</f>
        <v/>
      </c>
      <c r="K115" s="510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358" t="n"/>
      <c r="C120" s="515" t="n"/>
      <c r="D120" s="515" t="n"/>
      <c r="E120" s="515" t="n"/>
      <c r="F120" s="515" t="n"/>
      <c r="G120" s="515" t="n"/>
      <c r="H120" s="515" t="n"/>
      <c r="I120" s="515" t="n"/>
      <c r="J120" s="515" t="n"/>
      <c r="K120" s="513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 t="n">
        <v>51810</v>
      </c>
      <c r="G122" s="180" t="n"/>
      <c r="K122" s="510" t="n"/>
    </row>
    <row r="123">
      <c r="B123" s="165" t="inlineStr">
        <is>
          <t xml:space="preserve">GASTOS DE ADMINISTRACION </t>
        </is>
      </c>
      <c r="E123" s="565">
        <f>E77</f>
        <v/>
      </c>
      <c r="G123" s="180" t="n"/>
      <c r="K123" s="510" t="n"/>
    </row>
    <row r="124">
      <c r="B124" s="165" t="inlineStr">
        <is>
          <t>OTROS GASTOS</t>
        </is>
      </c>
      <c r="E124" s="95" t="n"/>
      <c r="F124" s="9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66">
        <f>(E122-E123)</f>
        <v/>
      </c>
      <c r="F125" s="513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5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E105:F105"/>
    <mergeCell ref="H11:J12"/>
    <mergeCell ref="C105:D10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H129:J129"/>
    <mergeCell ref="J29:K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33:K33"/>
    <mergeCell ref="C14:E14"/>
    <mergeCell ref="F92:G92"/>
    <mergeCell ref="H50:J50"/>
    <mergeCell ref="E125:F125"/>
    <mergeCell ref="J106:K106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C99:K99"/>
    <mergeCell ref="C104:D104"/>
    <mergeCell ref="E106:F106"/>
    <mergeCell ref="E31:J31"/>
    <mergeCell ref="C114:H114"/>
    <mergeCell ref="C90:E90"/>
    <mergeCell ref="C43:E43"/>
    <mergeCell ref="C26:D26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4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3533-7732/153880-6283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HORACIO MARTINEZ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MULE MELINA BERENICE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BAHIA BLANCA  N° 10    8° PISO DEPTO." D"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550000</v>
      </c>
      <c r="F22" s="521" t="n"/>
      <c r="G22" s="289" t="inlineStr">
        <is>
          <t xml:space="preserve">Metrogas: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300" t="inlineStr">
        <is>
          <t xml:space="preserve">  VTO:  </t>
        </is>
      </c>
      <c r="D23" s="521" t="n"/>
      <c r="E23" s="546" t="n"/>
      <c r="F23" s="521" t="n"/>
      <c r="G23" s="289" t="inlineStr">
        <is>
          <t xml:space="preserve">Edesur: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inlineStr">
        <is>
          <t>  </t>
        </is>
      </c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443" t="inlineStr">
        <is>
          <t xml:space="preserve">VTO:  </t>
        </is>
      </c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Pun itorios: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METROGAS: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  <c r="N32" s="18" t="inlineStr">
        <is>
          <t> </t>
        </is>
      </c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3533-7732/153880-6283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Manuel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 t="n"/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 t="n"/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 t="inlineStr">
        <is>
          <t>NO</t>
        </is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61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Punitorios: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METROGAS</t>
        </is>
      </c>
      <c r="C65" s="535">
        <f>C29</f>
        <v/>
      </c>
      <c r="D65" s="521" t="n"/>
      <c r="E65" s="533" t="n"/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33000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3533-7732/153880-6283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METROGAS: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4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0" zoomScale="75" zoomScaleNormal="90" workbookViewId="0">
      <selection activeCell="G27" sqref="G27:I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Manuel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MARTINEZ, HORACIO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LOPEZ, ARIANA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BRANDSEN  5910  4° PISO DEPTO. " B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579000</v>
      </c>
      <c r="F22" s="521" t="n"/>
      <c r="G22" s="289" t="inlineStr">
        <is>
          <t xml:space="preserve">EDESUR: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300" t="n"/>
      <c r="D23" s="521" t="n"/>
      <c r="E23" s="546" t="n"/>
      <c r="F23" s="521" t="n"/>
      <c r="G23" s="289" t="inlineStr">
        <is>
          <t xml:space="preserve">METROGAS: 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CON/ EXP.</t>
        </is>
      </c>
      <c r="D24" s="521" t="n"/>
      <c r="E24" s="546" t="n"/>
      <c r="F24" s="521" t="n"/>
      <c r="G24" s="289" t="n"/>
      <c r="H24" s="520" t="n"/>
      <c r="I24" s="521" t="n"/>
      <c r="J24" s="546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57" t="n"/>
      <c r="K25" s="521" t="n"/>
    </row>
    <row r="26" ht="17.25" customHeight="1">
      <c r="B26" s="13" t="inlineStr">
        <is>
          <t>Expensas:</t>
        </is>
      </c>
      <c r="C26" s="300" t="inlineStr">
        <is>
          <t xml:space="preserve">VTO: </t>
        </is>
      </c>
      <c r="D26" s="521" t="n"/>
      <c r="E26" s="546" t="n"/>
      <c r="F26" s="521" t="n"/>
      <c r="G26" s="289" t="n"/>
      <c r="H26" s="520" t="n"/>
      <c r="I26" s="521" t="n"/>
      <c r="J26" s="613" t="n"/>
      <c r="K26" s="521" t="n"/>
    </row>
    <row r="27">
      <c r="B27" s="13" t="inlineStr">
        <is>
          <t>Exp.Extraordinarias: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  <c r="N27" s="18" t="inlineStr">
        <is>
          <t>+</t>
        </is>
      </c>
    </row>
    <row r="28">
      <c r="B28" s="13" t="inlineStr">
        <is>
          <t>Cochera:</t>
        </is>
      </c>
      <c r="C28" s="588" t="n"/>
      <c r="D28" s="521" t="n"/>
      <c r="E28" s="546" t="n"/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Punitorios:</t>
        </is>
      </c>
      <c r="C29" s="433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Manuel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Eep. Extra: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260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444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35000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Manuel 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>MARTINEZ,HORACIO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 t="inlineStr">
        <is>
          <t>LOPEZ, ARIANA</t>
        </is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52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E23</f>
        <v/>
      </c>
      <c r="F105" s="521" t="n"/>
      <c r="G105" s="534">
        <f>G59</f>
        <v/>
      </c>
      <c r="H105" s="520" t="n"/>
      <c r="I105" s="521" t="n"/>
      <c r="J105" s="563" t="n"/>
      <c r="K105" s="564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E24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E25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E26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Extra:</t>
        </is>
      </c>
      <c r="C109" s="532">
        <f>C63</f>
        <v/>
      </c>
      <c r="D109" s="521" t="n"/>
      <c r="E109" s="533">
        <f>E27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 xml:space="preserve">Cochera: </t>
        </is>
      </c>
      <c r="C110" s="532">
        <f>C64</f>
        <v/>
      </c>
      <c r="D110" s="521" t="n"/>
      <c r="E110" s="533">
        <f>E28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Punitorios:</t>
        </is>
      </c>
      <c r="C111" s="532">
        <f>C65</f>
        <v/>
      </c>
      <c r="D111" s="521" t="n"/>
      <c r="E111" s="533">
        <f>E29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60" t="n"/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 t="inlineStr">
        <is>
          <t>BRANDSEN  5910    4°  "B"</t>
        </is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  <c r="R116" s="18" t="n">
        <v>0</v>
      </c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  <c r="L123" s="18" t="inlineStr">
        <is>
          <t> </t>
        </is>
      </c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inlineStr">
        <is>
          <t> </t>
        </is>
      </c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6">
    <mergeCell ref="C54:K54"/>
    <mergeCell ref="E36:K36"/>
    <mergeCell ref="I32:K32"/>
    <mergeCell ref="C44:E44"/>
    <mergeCell ref="C62:D62"/>
    <mergeCell ref="E62:F62"/>
    <mergeCell ref="G77:K77"/>
    <mergeCell ref="G62:I62"/>
    <mergeCell ref="E111:F111"/>
    <mergeCell ref="C107:D107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E105:F105"/>
    <mergeCell ref="H11:J12"/>
    <mergeCell ref="C105:D10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J106:K106"/>
    <mergeCell ref="E125:F125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C99:K99"/>
    <mergeCell ref="C104:D104"/>
    <mergeCell ref="E106:F106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 verticalDpi="360"/>
</worksheet>
</file>

<file path=xl/worksheets/sheet4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J26" sqref="J26:K2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155996-2494/153660-2223</t>
        </is>
      </c>
      <c r="F10" s="164" t="inlineStr">
        <is>
          <t>NO VALIDO</t>
        </is>
      </c>
      <c r="H10" s="5" t="n"/>
      <c r="I10" s="5" t="n"/>
      <c r="J10" s="5" t="n"/>
      <c r="K10" s="6" t="inlineStr">
        <is>
          <t> </t>
        </is>
      </c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PEIRANO, MIGUEL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ARISTUCHE, MARISOL DEBORA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SAN CARLOS 67 PLANTA BAJA DPTO,  " 2"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650000</v>
      </c>
      <c r="F22" s="521" t="n"/>
      <c r="G22" s="289" t="inlineStr">
        <is>
          <t>EDESUR:</t>
        </is>
      </c>
      <c r="H22" s="520" t="n"/>
      <c r="I22" s="521" t="n"/>
      <c r="J22" s="546" t="n"/>
      <c r="K22" s="521" t="n"/>
    </row>
    <row r="23">
      <c r="B23" s="13" t="inlineStr">
        <is>
          <t>TSG :</t>
        </is>
      </c>
      <c r="C23" s="300" t="inlineStr">
        <is>
          <t xml:space="preserve">VTO:  </t>
        </is>
      </c>
      <c r="D23" s="521" t="n"/>
      <c r="E23" s="546" t="n"/>
      <c r="F23" s="521" t="n"/>
      <c r="G23" s="534" t="inlineStr">
        <is>
          <t>METROGAS:</t>
        </is>
      </c>
      <c r="H23" s="520" t="n"/>
      <c r="I23" s="521" t="n"/>
      <c r="J23" s="546" t="n"/>
      <c r="K23" s="521" t="n"/>
    </row>
    <row r="24">
      <c r="B24" s="13" t="inlineStr">
        <is>
          <t>AySA:</t>
        </is>
      </c>
      <c r="C24" s="300" t="inlineStr">
        <is>
          <t xml:space="preserve">VTO:  </t>
        </is>
      </c>
      <c r="D24" s="521" t="n"/>
      <c r="E24" s="546" t="n"/>
      <c r="F24" s="521" t="n"/>
      <c r="G24" s="289" t="n"/>
      <c r="H24" s="520" t="n"/>
      <c r="I24" s="521" t="n"/>
      <c r="J24" s="546" t="n"/>
      <c r="K24" s="521" t="n"/>
    </row>
    <row r="25">
      <c r="B25" s="13" t="inlineStr">
        <is>
          <t>Arba:</t>
        </is>
      </c>
      <c r="C25" s="285" t="n"/>
      <c r="D25" s="521" t="n"/>
      <c r="E25" s="546" t="n"/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inlineStr">
        <is>
          <t>VTO:  NO.</t>
        </is>
      </c>
      <c r="D26" s="521" t="n"/>
      <c r="E26" s="546" t="n"/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COCHERAS: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  <c r="P29" s="18" t="inlineStr">
        <is>
          <t> </t>
        </is>
      </c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inlineStr">
        <is>
          <t>                                  </t>
        </is>
      </c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155996-2494/153660-2223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 t="inlineStr">
        <is>
          <t>METROGAS:</t>
        </is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 t="n"/>
      <c r="F60" s="521" t="n"/>
      <c r="G60" s="534" t="n"/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  <c r="M62" s="18" t="n">
        <v>0.3</v>
      </c>
    </row>
    <row r="63">
      <c r="B63" s="13" t="inlineStr">
        <is>
          <t>Expensas:EXTR.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260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6">
        <f>I34</f>
        <v/>
      </c>
      <c r="F76" s="521" t="n"/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39000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Expensas Extra: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260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6">
        <f>I70</f>
        <v/>
      </c>
      <c r="F122" s="521" t="n"/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5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77" sqref="E77:F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FACONDINI, MARCELO FABIAN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MATOS, ANDREA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 BAHIA BLANCA 580 PISO 11 DPTO " F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370000</v>
      </c>
      <c r="F22" s="521" t="n"/>
      <c r="G22" s="289" t="inlineStr">
        <is>
          <t xml:space="preserve">METROGAS: </t>
        </is>
      </c>
      <c r="H22" s="520" t="n"/>
      <c r="I22" s="521" t="n"/>
      <c r="J22" s="546">
        <f>(P19)</f>
        <v/>
      </c>
      <c r="K22" s="521" t="n"/>
    </row>
    <row r="23">
      <c r="B23" s="13" t="inlineStr">
        <is>
          <t>TSG :</t>
        </is>
      </c>
      <c r="C23" s="300" t="inlineStr">
        <is>
          <t xml:space="preserve">VTO:  </t>
        </is>
      </c>
      <c r="D23" s="521" t="n"/>
      <c r="E23" s="546" t="n"/>
      <c r="F23" s="521" t="n"/>
      <c r="G23" s="289" t="inlineStr">
        <is>
          <t xml:space="preserve">EDESUR: </t>
        </is>
      </c>
      <c r="H23" s="520" t="n"/>
      <c r="I23" s="521" t="n"/>
      <c r="J23" s="546" t="n">
        <v>0</v>
      </c>
      <c r="K23" s="521" t="n"/>
    </row>
    <row r="24">
      <c r="B24" s="13" t="inlineStr">
        <is>
          <t>AySA:</t>
        </is>
      </c>
      <c r="C24" s="300" t="inlineStr">
        <is>
          <t xml:space="preserve">VTO:  </t>
        </is>
      </c>
      <c r="D24" s="521" t="n"/>
      <c r="E24" s="546" t="n"/>
      <c r="F24" s="521" t="n"/>
      <c r="G24" s="289" t="n"/>
      <c r="H24" s="520" t="n"/>
      <c r="I24" s="521" t="n"/>
      <c r="J24" s="546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446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300" t="inlineStr">
        <is>
          <t xml:space="preserve">VTO : </t>
        </is>
      </c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Punitorios: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n"/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>
        <f>C7</f>
        <v/>
      </c>
      <c r="H43" s="5" t="n"/>
      <c r="I43" s="5" t="n"/>
      <c r="J43" s="5" t="n"/>
      <c r="K43" s="6" t="n"/>
    </row>
    <row r="44" ht="15" customHeight="1">
      <c r="B44" s="4" t="n"/>
      <c r="C44" s="211">
        <f>C8</f>
        <v/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>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>
        <f>C12</f>
        <v/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>
        <f>B15</f>
        <v/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FACONDINI, MARCELO FABIAN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 t="inlineStr">
        <is>
          <t xml:space="preserve">  BAHIA BLANCA 580 PISO 11 DPTO "F"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90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29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290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290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29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290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>
        <f>B28</f>
        <v/>
      </c>
      <c r="C64" s="290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n"/>
      <c r="C65" s="290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E31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 t="inlineStr">
        <is>
          <t>BAHIA BLANCA 580 PISO 11DPTO "F"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29500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>
        <f>C43</f>
        <v/>
      </c>
      <c r="H89" s="5" t="n"/>
      <c r="I89" s="5" t="n"/>
      <c r="J89" s="5" t="n"/>
      <c r="K89" s="6" t="n"/>
    </row>
    <row r="90">
      <c r="B90" s="4" t="n"/>
      <c r="C90" s="166">
        <f>C44</f>
        <v/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>
        <f>C48</f>
        <v/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>
        <f>B51</f>
        <v/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60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>
        <f>B28</f>
        <v/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n"/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78" t="n"/>
      <c r="D112" s="78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E31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 t="inlineStr">
        <is>
          <t>BAHIA BLANCA 580 11° "F"</t>
        </is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88" zoomScale="75" zoomScaleNormal="90" workbookViewId="0">
      <selection activeCell="H42" sqref="H42:K4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CP. EMPRENDIMIENTOS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 xml:space="preserve"> ACUÑA, ARIEL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RIVADAVIA  4919   PB  LOCAL  " 2 "   VILLA DOMINICO.AVELLANEDA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529000</v>
      </c>
      <c r="F22" s="521" t="n"/>
      <c r="G22" s="289" t="n"/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SI</t>
        </is>
      </c>
      <c r="D23" s="521" t="n"/>
      <c r="E23" s="546" t="n">
        <v>78200</v>
      </c>
      <c r="F23" s="521" t="n"/>
      <c r="G23" s="289" t="n"/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C/EXP.</t>
        </is>
      </c>
      <c r="D24" s="521" t="n"/>
      <c r="E24" s="546" t="n"/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n"/>
      <c r="D26" s="521" t="n"/>
      <c r="E26" s="546" t="n">
        <v>75000</v>
      </c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 xml:space="preserve">Edesur: </t>
        </is>
      </c>
      <c r="C28" s="285" t="inlineStr">
        <is>
          <t>EDESUR</t>
        </is>
      </c>
      <c r="D28" s="521" t="n"/>
      <c r="E28" s="546" t="n">
        <v>132500</v>
      </c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57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191" t="n"/>
      <c r="K30" s="192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815000</v>
      </c>
      <c r="J34" s="524" t="n"/>
      <c r="K34" s="6" t="n"/>
      <c r="M34" s="18" t="n">
        <v>8</v>
      </c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155996-2494/153660-2223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289">
        <f>G22</f>
        <v/>
      </c>
      <c r="H58" s="520" t="n"/>
      <c r="I58" s="521" t="n"/>
      <c r="J58" s="553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289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289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289">
        <f>G25</f>
        <v/>
      </c>
      <c r="H61" s="520" t="n"/>
      <c r="I61" s="521" t="n"/>
      <c r="J61" s="579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289">
        <f>G26</f>
        <v/>
      </c>
      <c r="H62" s="520" t="n"/>
      <c r="I62" s="521" t="n"/>
      <c r="J62" s="579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 t="n"/>
      <c r="H63" s="520" t="n"/>
      <c r="I63" s="521" t="n"/>
      <c r="J63" s="579">
        <f>J27</f>
        <v/>
      </c>
      <c r="K63" s="521" t="n"/>
    </row>
    <row r="64">
      <c r="B64" s="13" t="inlineStr">
        <is>
          <t>Edesur:</t>
        </is>
      </c>
      <c r="C64" s="532" t="n"/>
      <c r="D64" s="521" t="n"/>
      <c r="E64" s="533">
        <f>E28</f>
        <v/>
      </c>
      <c r="F64" s="521" t="n"/>
      <c r="G64" s="534" t="n"/>
      <c r="H64" s="520" t="n"/>
      <c r="I64" s="521" t="n"/>
      <c r="J64" s="579">
        <f>J28</f>
        <v/>
      </c>
      <c r="K64" s="521" t="n"/>
    </row>
    <row r="65">
      <c r="B65" s="13" t="inlineStr">
        <is>
          <t>Punitorios</t>
        </is>
      </c>
      <c r="C65" s="614" t="n"/>
      <c r="D65" s="521" t="n"/>
      <c r="E65" s="533">
        <f>E29</f>
        <v/>
      </c>
      <c r="F65" s="521" t="n"/>
      <c r="G65" s="534" t="n"/>
      <c r="H65" s="520" t="n"/>
      <c r="I65" s="521" t="n"/>
      <c r="J65" s="579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32000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Malnero -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Gestiones Inmobiliarias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155996-2494/153660-2223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Av. BELGRANO 6363 - P.B. "0"</t>
        </is>
      </c>
      <c r="F94" s="164" t="inlineStr">
        <is>
          <t>FACTURA</t>
        </is>
      </c>
      <c r="H94" s="515" t="n"/>
      <c r="I94" s="515" t="n"/>
      <c r="J94" s="515" t="n"/>
      <c r="K94" s="6" t="n"/>
      <c r="L94" s="18" t="inlineStr">
        <is>
          <t>-</t>
        </is>
      </c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jhmalnero@gmail.com                  malnero.uzquiza@gmail.com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n"/>
      <c r="D104" s="521" t="n"/>
      <c r="E104" s="533" t="n"/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 t="n"/>
      <c r="D105" s="521" t="n"/>
      <c r="E105" s="533" t="n"/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 t="n"/>
      <c r="D106" s="521" t="n"/>
      <c r="E106" s="533" t="n"/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 t="n"/>
      <c r="D107" s="521" t="n"/>
      <c r="E107" s="533" t="n"/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 t="n"/>
      <c r="D108" s="521" t="n"/>
      <c r="E108" s="533" t="n"/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 t="n"/>
      <c r="D109" s="521" t="n"/>
      <c r="E109" s="533" t="n"/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 t="n"/>
      <c r="D110" s="521" t="n"/>
      <c r="E110" s="533" t="n"/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 t="n"/>
      <c r="D111" s="521" t="n"/>
      <c r="E111" s="533" t="n"/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 t="n"/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 t="n"/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 t="n"/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28" sqref="E28:F2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NELBA OCHANDORENA 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CINTIA ROMERO / ABEL TEJO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CONDARCO 78  1°  " B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738000</v>
      </c>
      <c r="F22" s="521" t="n"/>
      <c r="G22" s="289" t="inlineStr">
        <is>
          <t xml:space="preserve">EDESUR: </t>
        </is>
      </c>
      <c r="H22" s="520" t="n"/>
      <c r="I22" s="521" t="n"/>
      <c r="J22" s="547" t="n"/>
      <c r="K22" s="521" t="n"/>
    </row>
    <row r="23">
      <c r="B23" s="13" t="inlineStr">
        <is>
          <t>TSG :</t>
        </is>
      </c>
      <c r="C23" s="285" t="inlineStr">
        <is>
          <t xml:space="preserve">NO </t>
        </is>
      </c>
      <c r="D23" s="521" t="n"/>
      <c r="E23" s="546" t="n"/>
      <c r="F23" s="521" t="n"/>
      <c r="G23" s="289" t="inlineStr">
        <is>
          <t xml:space="preserve">METROGAS: 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285" t="inlineStr">
        <is>
          <t>NO</t>
        </is>
      </c>
      <c r="D24" s="521" t="n"/>
      <c r="E24" s="546" t="n">
        <v>0</v>
      </c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7" t="n"/>
      <c r="K25" s="521" t="n"/>
    </row>
    <row r="26">
      <c r="B26" s="13" t="inlineStr">
        <is>
          <t>Expensas:</t>
        </is>
      </c>
      <c r="C26" s="615" t="inlineStr">
        <is>
          <t xml:space="preserve">VTO:    </t>
        </is>
      </c>
      <c r="D26" s="521" t="n"/>
      <c r="E26" s="546" t="n"/>
      <c r="F26" s="521" t="n"/>
      <c r="G26" s="289" t="n"/>
      <c r="H26" s="520" t="n"/>
      <c r="I26" s="521" t="n"/>
      <c r="J26" s="547" t="n"/>
      <c r="K26" s="521" t="n"/>
      <c r="M26" s="18" t="inlineStr">
        <is>
          <t> </t>
        </is>
      </c>
    </row>
    <row r="27">
      <c r="B27" s="13" t="inlineStr">
        <is>
          <t>Expensas: Ext.</t>
        </is>
      </c>
      <c r="C27" s="285" t="inlineStr">
        <is>
          <t>Diferencia mes anterior</t>
        </is>
      </c>
      <c r="D27" s="521" t="n"/>
      <c r="E27" s="546" t="n">
        <v>-4000</v>
      </c>
      <c r="F27" s="521" t="n"/>
      <c r="G27" s="289" t="n"/>
      <c r="H27" s="520" t="n"/>
      <c r="I27" s="521" t="n"/>
      <c r="J27" s="547" t="n"/>
      <c r="K27" s="521" t="n"/>
    </row>
    <row r="28">
      <c r="B28" s="13" t="inlineStr">
        <is>
          <t>Punitorios: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Cochera:</t>
        </is>
      </c>
      <c r="C29" s="285" t="inlineStr">
        <is>
          <t> </t>
        </is>
      </c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  <c r="Q32" s="18" t="inlineStr">
        <is>
          <t>  </t>
        </is>
      </c>
    </row>
    <row r="33" ht="15.75" customHeight="1" thickBot="1">
      <c r="B33" s="11" t="inlineStr">
        <is>
          <t>ubicado en:</t>
        </is>
      </c>
      <c r="C33" s="288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>
        <f>C7</f>
        <v/>
      </c>
      <c r="H43" s="5" t="n"/>
      <c r="I43" s="5" t="n"/>
      <c r="J43" s="5" t="n"/>
      <c r="K43" s="6" t="n"/>
    </row>
    <row r="44" ht="15" customHeight="1">
      <c r="B44" s="4" t="n"/>
      <c r="C44" s="211">
        <f>C8</f>
        <v/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>
        <f>C10</f>
        <v/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>
        <f>C12</f>
        <v/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>
        <f>B15</f>
        <v/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79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79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79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>
        <f>J25</f>
        <v/>
      </c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79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79">
        <f>J27</f>
        <v/>
      </c>
      <c r="K63" s="521" t="n"/>
    </row>
    <row r="64">
      <c r="B64" s="13" t="inlineStr">
        <is>
          <t>Punitorios: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Cochera:</t>
        </is>
      </c>
      <c r="C65" s="535" t="n"/>
      <c r="D65" s="521" t="n"/>
      <c r="E65" s="533" t="n"/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inlineStr">
        <is>
          <t>JULIANA HIJA DE NELBA.</t>
        </is>
      </c>
      <c r="F72" s="2" t="n"/>
      <c r="G72" s="2" t="n"/>
      <c r="H72" s="2" t="inlineStr">
        <is>
          <t>11-5953-7934</t>
        </is>
      </c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44000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>
        <f>C43</f>
        <v/>
      </c>
      <c r="H89" s="5" t="n"/>
      <c r="I89" s="5" t="n"/>
      <c r="J89" s="5" t="n"/>
      <c r="K89" s="6" t="n"/>
    </row>
    <row r="90" ht="15.75" customHeight="1">
      <c r="B90" s="4" t="n"/>
      <c r="C90" s="211">
        <f>C44</f>
        <v/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>
        <f>C46</f>
        <v/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>
        <f>C48</f>
        <v/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>
        <f>B51</f>
        <v/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90">
        <f>C58</f>
        <v/>
      </c>
      <c r="D104" s="521" t="n"/>
      <c r="E104" s="546">
        <f>E58</f>
        <v/>
      </c>
      <c r="F104" s="521" t="n"/>
      <c r="G104" s="289">
        <f>G58</f>
        <v/>
      </c>
      <c r="H104" s="520" t="n"/>
      <c r="I104" s="521" t="n"/>
      <c r="J104" s="596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79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79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 t="n"/>
      <c r="H107" s="520" t="n"/>
      <c r="I107" s="521" t="n"/>
      <c r="J107" s="579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79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79">
        <f>J63</f>
        <v/>
      </c>
      <c r="K109" s="521" t="n"/>
    </row>
    <row r="110">
      <c r="B110" s="13" t="inlineStr">
        <is>
          <t>Punitorios: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Cochera: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4"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5703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ARIAS,  OSCAR ADRIAN / ARIAS, MARIELA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MACHUCA, MARIN VOLMER JOSE // TOALA ARAUJO MARIA ALEJANDRA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POLONIA 353 " 2° " WILDE.</t>
        </is>
      </c>
      <c r="K20" s="510" t="n"/>
      <c r="M20" s="518" t="n"/>
      <c r="P20" s="238">
        <f>(M19*R17/100)</f>
        <v/>
      </c>
    </row>
    <row r="21" ht="15.75" customHeight="1">
      <c r="B21" s="616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458" t="inlineStr">
        <is>
          <t>Agosto</t>
        </is>
      </c>
      <c r="D22" s="521" t="n"/>
      <c r="E22" s="547" t="n">
        <v>777000</v>
      </c>
      <c r="F22" s="521" t="n"/>
      <c r="G22" s="364" t="inlineStr">
        <is>
          <t xml:space="preserve">METROGAS: </t>
        </is>
      </c>
      <c r="H22" s="520" t="n"/>
      <c r="I22" s="521" t="n"/>
      <c r="J22" s="547" t="n"/>
      <c r="K22" s="521" t="n"/>
    </row>
    <row r="23">
      <c r="B23" s="13" t="inlineStr">
        <is>
          <t>TSG :</t>
        </is>
      </c>
      <c r="C23" s="460" t="inlineStr">
        <is>
          <t xml:space="preserve">VTO:       </t>
        </is>
      </c>
      <c r="D23" s="521" t="n"/>
      <c r="E23" s="547" t="n">
        <v>31000</v>
      </c>
      <c r="F23" s="521" t="n"/>
      <c r="G23" s="364" t="inlineStr">
        <is>
          <t xml:space="preserve"> EDESUR: </t>
        </is>
      </c>
      <c r="H23" s="520" t="n"/>
      <c r="I23" s="521" t="n"/>
      <c r="J23" s="547" t="n"/>
      <c r="K23" s="521" t="n"/>
    </row>
    <row r="24">
      <c r="B24" s="13" t="inlineStr">
        <is>
          <t>AySA:</t>
        </is>
      </c>
      <c r="C24" s="300" t="inlineStr">
        <is>
          <t>VTO:</t>
        </is>
      </c>
      <c r="D24" s="521" t="n"/>
      <c r="E24" s="546" t="n">
        <v>0</v>
      </c>
      <c r="F24" s="521" t="n"/>
      <c r="G24" s="289" t="n"/>
      <c r="H24" s="520" t="n"/>
      <c r="I24" s="521" t="n"/>
      <c r="J24" s="557" t="n">
        <v>0</v>
      </c>
      <c r="K24" s="521" t="n"/>
    </row>
    <row r="25">
      <c r="B25" s="13" t="inlineStr">
        <is>
          <t>ARBA:</t>
        </is>
      </c>
      <c r="C25" s="285" t="inlineStr">
        <is>
          <t xml:space="preserve">NO 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>
        <v>0</v>
      </c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  <c r="M26" s="18" t="inlineStr">
        <is>
          <t>  </t>
        </is>
      </c>
    </row>
    <row r="27">
      <c r="B27" s="13" t="inlineStr">
        <is>
          <t>Exp. ExtOrd.:</t>
        </is>
      </c>
      <c r="C27" s="285" t="inlineStr">
        <is>
          <t xml:space="preserve">NO </t>
        </is>
      </c>
      <c r="D27" s="521" t="n"/>
      <c r="E27" s="546" t="n">
        <v>0</v>
      </c>
      <c r="F27" s="521" t="n"/>
      <c r="G27" s="289" t="n"/>
      <c r="H27" s="520" t="n"/>
      <c r="I27" s="521" t="n"/>
      <c r="J27" s="546" t="n">
        <v>0</v>
      </c>
      <c r="K27" s="521" t="n"/>
      <c r="M27" s="18" t="inlineStr">
        <is>
          <t>1|</t>
        </is>
      </c>
    </row>
    <row r="28">
      <c r="B28" s="13" t="inlineStr">
        <is>
          <t>Cochera:</t>
        </is>
      </c>
      <c r="C28" s="300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SUM(E22:F23)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61" t="n"/>
      <c r="C41" s="62" t="n"/>
      <c r="D41" s="62" t="n"/>
      <c r="E41" s="62" t="n"/>
      <c r="F41" s="507" t="inlineStr">
        <is>
          <t>x</t>
        </is>
      </c>
      <c r="G41" s="508" t="n"/>
      <c r="H41" s="2" t="n"/>
      <c r="I41" s="2" t="n"/>
      <c r="J41" s="2" t="n"/>
      <c r="K41" s="3" t="n"/>
    </row>
    <row r="42" ht="15" customHeight="1">
      <c r="B42" s="63" t="n"/>
      <c r="C42" s="453" t="n"/>
      <c r="D42" s="453" t="n"/>
      <c r="E42" s="453" t="n"/>
      <c r="F42" s="509" t="n"/>
      <c r="G42" s="510" t="n"/>
      <c r="H42" s="454" t="inlineStr">
        <is>
          <t>RECIBO  DE  ALQUILER</t>
        </is>
      </c>
      <c r="K42" s="510" t="n"/>
    </row>
    <row r="43" ht="15.75" customHeight="1">
      <c r="B43" s="63" t="n"/>
      <c r="C43" s="451" t="inlineStr">
        <is>
          <t>Uzquiza</t>
        </is>
      </c>
      <c r="F43" s="509" t="n"/>
      <c r="G43" s="510" t="n"/>
      <c r="H43" s="5" t="n"/>
      <c r="I43" s="5" t="n"/>
      <c r="J43" s="5" t="n"/>
      <c r="K43" s="6" t="n"/>
    </row>
    <row r="44" ht="15" customHeight="1">
      <c r="B44" s="63" t="n"/>
      <c r="C44" s="452" t="inlineStr">
        <is>
          <t>Administraciones</t>
        </is>
      </c>
      <c r="F44" s="512" t="n"/>
      <c r="G44" s="513" t="n"/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63" t="n"/>
      <c r="C45" s="453" t="n"/>
      <c r="F45" s="257" t="inlineStr">
        <is>
          <t>DOCUMENTO</t>
        </is>
      </c>
      <c r="G45" s="514" t="n"/>
      <c r="H45" s="5" t="n"/>
      <c r="I45" s="5" t="n"/>
      <c r="J45" s="5" t="n"/>
      <c r="K45" s="6" t="n"/>
    </row>
    <row r="46" ht="11.25" customHeight="1">
      <c r="B46" s="63" t="n"/>
      <c r="C46" s="201" t="inlineStr">
        <is>
          <t>3533-7732/113880-6283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63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>
        <f>C12</f>
        <v/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>
        <f>C14</f>
        <v/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>
        <f>B15</f>
        <v/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 t="n"/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80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80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80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80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80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17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618" t="n">
        <v>47000</v>
      </c>
      <c r="G77" s="180" t="n"/>
      <c r="K77" s="510" t="n"/>
    </row>
    <row r="78" ht="15.75" customHeight="1">
      <c r="B78" s="165" t="inlineStr">
        <is>
          <t>OTROS GASTOS</t>
        </is>
      </c>
      <c r="E78" s="619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59" t="n"/>
      <c r="C85" s="60" t="n"/>
      <c r="D85" s="60" t="n"/>
      <c r="E85" s="60" t="n"/>
      <c r="F85" s="60" t="n"/>
      <c r="G85" s="60" t="n"/>
      <c r="H85" s="452" t="n"/>
      <c r="I85" s="452" t="n"/>
      <c r="J85" s="452" t="n"/>
      <c r="K85" s="69" t="n"/>
    </row>
    <row r="86">
      <c r="B86" s="60" t="n"/>
      <c r="C86" s="60" t="n"/>
      <c r="D86" s="60" t="n"/>
      <c r="E86" s="60" t="n"/>
      <c r="F86" s="60" t="n"/>
      <c r="G86" s="60" t="n"/>
      <c r="H86" s="452" t="n"/>
      <c r="I86" s="452" t="n"/>
      <c r="J86" s="452" t="n"/>
      <c r="K86" s="60" t="n"/>
    </row>
    <row r="87" ht="15" customHeight="1">
      <c r="B87" s="1" t="n"/>
      <c r="C87" s="62" t="n"/>
      <c r="D87" s="62" t="n"/>
      <c r="E87" s="62" t="n"/>
      <c r="F87" s="507" t="inlineStr">
        <is>
          <t>x</t>
        </is>
      </c>
      <c r="G87" s="508" t="n"/>
      <c r="H87" s="58" t="n"/>
      <c r="I87" s="58" t="n"/>
      <c r="J87" s="58" t="n"/>
      <c r="K87" s="68" t="n"/>
    </row>
    <row r="88" ht="15" customHeight="1">
      <c r="B88" s="4" t="n"/>
      <c r="C88" s="453" t="n"/>
      <c r="D88" s="453" t="n"/>
      <c r="E88" s="453" t="n"/>
      <c r="F88" s="509" t="n"/>
      <c r="G88" s="510" t="n"/>
      <c r="H88" s="454" t="inlineStr">
        <is>
          <t>RECIBO  DE  ALQUILER</t>
        </is>
      </c>
      <c r="K88" s="510" t="n"/>
    </row>
    <row r="89" ht="15.75" customHeight="1">
      <c r="B89" s="4" t="n"/>
      <c r="C89" s="451">
        <f>C43</f>
        <v/>
      </c>
      <c r="E89" s="451" t="n"/>
      <c r="F89" s="509" t="n"/>
      <c r="G89" s="510" t="n"/>
      <c r="H89" s="60" t="n"/>
      <c r="I89" s="60" t="n"/>
      <c r="J89" s="60" t="n"/>
      <c r="K89" s="69" t="n"/>
    </row>
    <row r="90" ht="15" customHeight="1">
      <c r="B90" s="4" t="n"/>
      <c r="C90" s="452">
        <f>C44</f>
        <v/>
      </c>
      <c r="E90" s="452" t="n"/>
      <c r="F90" s="512" t="n"/>
      <c r="G90" s="513" t="n"/>
      <c r="H90" s="60" t="n"/>
      <c r="I90" s="70" t="inlineStr">
        <is>
          <t xml:space="preserve">N° 0001  -  </t>
        </is>
      </c>
      <c r="J90" s="71">
        <f>$J$8</f>
        <v/>
      </c>
      <c r="K90" s="69" t="n"/>
    </row>
    <row r="91">
      <c r="B91" s="4" t="n"/>
      <c r="C91" s="453" t="n"/>
      <c r="D91" s="453" t="n"/>
      <c r="E91" s="60" t="n"/>
      <c r="F91" s="73" t="inlineStr">
        <is>
          <t>DOCUMENTO</t>
        </is>
      </c>
      <c r="G91" s="73" t="n"/>
      <c r="H91" s="60" t="n"/>
      <c r="I91" s="60" t="n"/>
      <c r="J91" s="60" t="n"/>
      <c r="K91" s="69" t="n"/>
    </row>
    <row r="92" ht="15" customHeight="1">
      <c r="B92" s="449">
        <f>C46</f>
        <v/>
      </c>
      <c r="E92" s="72" t="n"/>
      <c r="F92" s="73" t="inlineStr">
        <is>
          <t>NO VALIDO</t>
        </is>
      </c>
      <c r="G92" s="73" t="n"/>
      <c r="H92" s="5" t="n"/>
      <c r="I92" s="5" t="n"/>
      <c r="J92" s="5" t="n"/>
      <c r="K92" s="6" t="n"/>
    </row>
    <row r="93" ht="15" customHeight="1">
      <c r="B93" s="4" t="n"/>
      <c r="C93" s="467" t="n"/>
      <c r="D93" s="467" t="n"/>
      <c r="E93" s="72" t="n"/>
      <c r="F93" s="73" t="inlineStr">
        <is>
          <t>COMO</t>
        </is>
      </c>
      <c r="G93" s="73" t="n"/>
      <c r="H93" s="363" t="inlineStr">
        <is>
          <t>F  E  C  H  A</t>
        </is>
      </c>
      <c r="K93" s="6" t="n"/>
    </row>
    <row r="94">
      <c r="B94" s="4" t="n"/>
      <c r="C94" s="453">
        <f>C48</f>
        <v/>
      </c>
      <c r="E94" s="60" t="n"/>
      <c r="F94" s="73" t="inlineStr">
        <is>
          <t>FACTURA</t>
        </is>
      </c>
      <c r="G94" s="73" t="n"/>
      <c r="H94" s="515" t="n"/>
      <c r="I94" s="515" t="n"/>
      <c r="J94" s="515" t="n"/>
      <c r="K94" s="6" t="n"/>
    </row>
    <row r="95">
      <c r="B95" s="4" t="n"/>
      <c r="C95" s="179" t="n"/>
      <c r="D95" s="179" t="n"/>
      <c r="E95" s="179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E96" s="179" t="n"/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206" t="n"/>
      <c r="C97" s="207">
        <f>B51</f>
        <v/>
      </c>
      <c r="D97" s="207" t="n"/>
      <c r="E97" s="207" t="n"/>
      <c r="F97" s="208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60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  <c r="M106" s="18" t="n">
        <v>1</v>
      </c>
    </row>
    <row r="107">
      <c r="B107" s="13" t="inlineStr">
        <is>
          <t>ARBA:</t>
        </is>
      </c>
      <c r="C107" s="560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  <c r="Q107" s="18" t="inlineStr">
        <is>
          <t>   </t>
        </is>
      </c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60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60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60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E79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1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89:D89"/>
    <mergeCell ref="C56:K56"/>
    <mergeCell ref="J28:K28"/>
    <mergeCell ref="J59:K59"/>
    <mergeCell ref="C64:D64"/>
    <mergeCell ref="E64:F64"/>
    <mergeCell ref="J60:K60"/>
    <mergeCell ref="H42:K42"/>
    <mergeCell ref="E79:F79"/>
    <mergeCell ref="G24:I24"/>
    <mergeCell ref="I114:K114"/>
    <mergeCell ref="G104:I104"/>
    <mergeCell ref="P19:R19"/>
    <mergeCell ref="C63:D63"/>
    <mergeCell ref="G65:I65"/>
    <mergeCell ref="E63:F63"/>
    <mergeCell ref="B92:D92"/>
    <mergeCell ref="C17:K17"/>
    <mergeCell ref="G26:I26"/>
    <mergeCell ref="C7:E7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C90:D9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C94:D94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E77:F77"/>
    <mergeCell ref="E108:F108"/>
    <mergeCell ref="G22:I22"/>
    <mergeCell ref="B123:D123"/>
    <mergeCell ref="J25:K25"/>
    <mergeCell ref="G124:K124"/>
    <mergeCell ref="C61:D61"/>
    <mergeCell ref="G111:I111"/>
    <mergeCell ref="E61:F61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C98:K98"/>
    <mergeCell ref="H88:K88"/>
    <mergeCell ref="G76:K76"/>
    <mergeCell ref="B122:D122"/>
    <mergeCell ref="C45:E45"/>
    <mergeCell ref="G61:I61"/>
    <mergeCell ref="B51:F51"/>
    <mergeCell ref="C96:D96"/>
    <mergeCell ref="E109:F109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</hyperlinks>
  <pageMargins left="0.44" right="0.1968503937007874" top="0.36" bottom="0.3149606299212598" header="0.17" footer="0.3149606299212598"/>
  <pageSetup orientation="portrait" scale="65"/>
</worksheet>
</file>

<file path=xl/worksheets/sheet54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1" zoomScale="75" zoomScaleNormal="90" workbookViewId="0">
      <selection activeCell="E27" sqref="E27:F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FACONDINI, MARCELO FABIAN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ANDRES SEBASTIAN BLEIZ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RAMON FRANCO  6229    4° ¨ H ¨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359000</v>
      </c>
      <c r="F22" s="521" t="n"/>
      <c r="G22" s="289" t="inlineStr">
        <is>
          <t xml:space="preserve">EDESUR </t>
        </is>
      </c>
      <c r="H22" s="520" t="n"/>
      <c r="I22" s="521" t="n"/>
      <c r="J22" s="557" t="n"/>
      <c r="K22" s="521" t="n"/>
    </row>
    <row r="23">
      <c r="B23" s="13" t="inlineStr">
        <is>
          <t>TSG</t>
        </is>
      </c>
      <c r="C23" s="300" t="inlineStr">
        <is>
          <t xml:space="preserve">VTO:  </t>
        </is>
      </c>
      <c r="D23" s="521" t="n"/>
      <c r="E23" s="546" t="n"/>
      <c r="F23" s="521" t="n"/>
      <c r="G23" s="289" t="inlineStr">
        <is>
          <t>METROGAS: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433" t="n"/>
      <c r="D24" s="521" t="n"/>
      <c r="E24" s="546" t="n"/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/>
      <c r="K25" s="521" t="n"/>
      <c r="O25" s="18" t="inlineStr">
        <is>
          <t>f</t>
        </is>
      </c>
      <c r="R25" s="18" t="inlineStr">
        <is>
          <t> </t>
        </is>
      </c>
    </row>
    <row r="26">
      <c r="B26" s="13" t="inlineStr">
        <is>
          <t>Expensas:</t>
        </is>
      </c>
      <c r="C26" s="285" t="inlineStr">
        <is>
          <t>Diferencia re-ajuste</t>
        </is>
      </c>
      <c r="D26" s="521" t="n"/>
      <c r="E26" s="546" t="n">
        <v>-2000</v>
      </c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Exp. Extr:</t>
        </is>
      </c>
      <c r="C27" s="300" t="inlineStr">
        <is>
          <t xml:space="preserve">VTO:  </t>
        </is>
      </c>
      <c r="D27" s="521" t="n"/>
      <c r="E27" s="546" t="n"/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>Punitorios: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EDESUR: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57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191" t="n"/>
      <c r="K30" s="192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 t="inlineStr">
        <is>
          <t xml:space="preserve"> RAMON FRANCO 6229  4°   H    WILDE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>
        <f>C7</f>
        <v/>
      </c>
      <c r="H43" s="5" t="n"/>
      <c r="I43" s="5" t="n"/>
      <c r="J43" s="5" t="n"/>
      <c r="K43" s="6" t="n"/>
    </row>
    <row r="44" ht="15" customHeight="1">
      <c r="B44" s="4" t="n"/>
      <c r="C44" s="211">
        <f>C8</f>
        <v/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  <c r="R45" s="18" t="n">
        <v>0</v>
      </c>
    </row>
    <row r="46" ht="11.25" customHeight="1">
      <c r="B46" s="4" t="n"/>
      <c r="C46" s="201">
        <f>C10</f>
        <v/>
      </c>
      <c r="F46" s="164" t="inlineStr">
        <is>
          <t>NO VALIDO</t>
        </is>
      </c>
      <c r="H46" s="5" t="n"/>
      <c r="I46" s="5" t="n"/>
      <c r="J46" s="5" t="n"/>
      <c r="K46" s="6" t="n"/>
      <c r="R46" s="18" t="inlineStr">
        <is>
          <t> </t>
        </is>
      </c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>
        <f>C12</f>
        <v/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>
        <f>B15</f>
        <v/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</t>
        </is>
      </c>
      <c r="C59" s="580">
        <f>C23</f>
        <v/>
      </c>
      <c r="D59" s="521" t="n"/>
      <c r="E59" s="533" t="n"/>
      <c r="F59" s="521" t="n"/>
      <c r="G59" s="534">
        <f>G23</f>
        <v/>
      </c>
      <c r="H59" s="520" t="n"/>
      <c r="I59" s="521" t="n"/>
      <c r="J59" s="552" t="n"/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 t="n"/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80">
        <f>C27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  <c r="O62" s="18" t="inlineStr">
        <is>
          <t>A</t>
        </is>
      </c>
    </row>
    <row r="63">
      <c r="B63" s="13" t="inlineStr">
        <is>
          <t>Exp. ExtOrd.:</t>
        </is>
      </c>
      <c r="C63" s="535" t="n"/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METROGAS: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EDESUR: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5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29000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 ht="15" customHeight="1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 ht="15" customHeight="1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>
        <f>C43</f>
        <v/>
      </c>
      <c r="H89" s="5" t="n"/>
      <c r="I89" s="5" t="n"/>
      <c r="J89" s="5" t="n"/>
      <c r="K89" s="6" t="n"/>
    </row>
    <row r="90" ht="15" customHeight="1">
      <c r="B90" s="4" t="n"/>
      <c r="C90" s="166">
        <f>C44</f>
        <v/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>
        <f>C46</f>
        <v/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>
        <f>C48</f>
        <v/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>
        <f>B51</f>
        <v/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620">
        <f>G59</f>
        <v/>
      </c>
      <c r="H104" s="520" t="n"/>
      <c r="I104" s="521" t="n"/>
      <c r="J104" s="552" t="n"/>
      <c r="K104" s="521" t="n"/>
    </row>
    <row r="105">
      <c r="B105" s="13" t="inlineStr">
        <is>
          <t>TSG</t>
        </is>
      </c>
      <c r="C105" s="560">
        <f>C59</f>
        <v/>
      </c>
      <c r="D105" s="521" t="n"/>
      <c r="E105" s="533">
        <f>E59</f>
        <v/>
      </c>
      <c r="F105" s="521" t="n"/>
      <c r="G105" s="620">
        <f>G58</f>
        <v/>
      </c>
      <c r="H105" s="520" t="n"/>
      <c r="I105" s="521" t="n"/>
      <c r="J105" s="552">
        <f>J69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620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620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 t="n"/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n"/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5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209">
        <f>$C$33</f>
        <v/>
      </c>
      <c r="K115" s="510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358" t="n"/>
      <c r="C120" s="515" t="n"/>
      <c r="D120" s="515" t="n"/>
      <c r="E120" s="515" t="n"/>
      <c r="F120" s="515" t="n"/>
      <c r="G120" s="515" t="n"/>
      <c r="H120" s="515" t="n"/>
      <c r="I120" s="515" t="n"/>
      <c r="J120" s="515" t="n"/>
      <c r="K120" s="513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84">
        <f>I116</f>
        <v/>
      </c>
      <c r="F122" s="514" t="n"/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338" t="inlineStr">
        <is>
          <t>OTROS GASTOS</t>
        </is>
      </c>
      <c r="C124" s="515" t="n"/>
      <c r="D124" s="515" t="n"/>
      <c r="E124" s="545">
        <f>E78</f>
        <v/>
      </c>
      <c r="F124" s="515" t="n"/>
      <c r="G124" s="180" t="n"/>
      <c r="K124" s="510" t="n"/>
    </row>
    <row r="125" ht="18.75" customHeight="1">
      <c r="B125" s="15" t="inlineStr">
        <is>
          <t>TOTAL A PAGAR AL PROPIETARIO</t>
        </is>
      </c>
      <c r="C125" s="520" t="n"/>
      <c r="D125" s="521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2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M.Corvalan 452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 xml:space="preserve"> BERNARDI, CARLOS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OVIEDO SERVIN NATALI EILEEN // SERVIN AMARILLA LOURDES AMALIA // LUZARDO RECALDE MIGUEL ANGEL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COTAGAITA 786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594000</v>
      </c>
      <c r="F22" s="521" t="n"/>
      <c r="G22" s="289" t="inlineStr">
        <is>
          <t xml:space="preserve">METROGAS VTO: 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VTO:</t>
        </is>
      </c>
      <c r="D23" s="521" t="n"/>
      <c r="E23" s="546" t="n">
        <v>19000</v>
      </c>
      <c r="F23" s="521" t="n"/>
      <c r="G23" s="289" t="inlineStr">
        <is>
          <t xml:space="preserve">EDESUR VTO: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VTO:</t>
        </is>
      </c>
      <c r="D24" s="521" t="n"/>
      <c r="E24" s="546" t="n">
        <v>99000</v>
      </c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inlineStr">
        <is>
          <t>NO</t>
        </is>
      </c>
      <c r="D26" s="521" t="n"/>
      <c r="E26" s="546" t="n"/>
      <c r="F26" s="521" t="n"/>
      <c r="G26" s="289" t="n"/>
      <c r="H26" s="520" t="n"/>
      <c r="I26" s="521" t="n"/>
      <c r="J26" s="546" t="n"/>
      <c r="K26" s="521" t="n"/>
    </row>
    <row r="27">
      <c r="B27" s="13" t="inlineStr">
        <is>
          <t>Exp. ExtOrd.:</t>
        </is>
      </c>
      <c r="C27" s="285" t="inlineStr">
        <is>
          <t>METROGAS</t>
        </is>
      </c>
      <c r="D27" s="521" t="n"/>
      <c r="E27" s="546" t="n">
        <v>35000</v>
      </c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Cochera:</t>
        </is>
      </c>
      <c r="C28" s="285" t="inlineStr">
        <is>
          <t>Diferencia mes anterior</t>
        </is>
      </c>
      <c r="D28" s="521" t="n"/>
      <c r="E28" s="546" t="n">
        <v>-3000</v>
      </c>
      <c r="F28" s="521" t="n"/>
      <c r="G28" s="289" t="n"/>
      <c r="H28" s="520" t="n"/>
      <c r="I28" s="521" t="n"/>
      <c r="J28" s="546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92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n"/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>
        <f>C7</f>
        <v/>
      </c>
      <c r="H43" s="5" t="n"/>
      <c r="I43" s="5" t="n"/>
      <c r="J43" s="5" t="n"/>
      <c r="K43" s="6" t="n"/>
    </row>
    <row r="44" ht="15" customHeight="1">
      <c r="B44" s="4" t="n"/>
      <c r="C44" s="211">
        <f>C8</f>
        <v/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>
        <f>C10</f>
        <v/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>
        <f>C12</f>
        <v/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>
        <f>B15</f>
        <v/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CARLOS BERNARDI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 t="n"/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 t="inlineStr">
        <is>
          <t>METROGAS VTO:</t>
        </is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 t="inlineStr">
        <is>
          <t>EDESUR VTO: .</t>
        </is>
      </c>
      <c r="H59" s="520" t="n"/>
      <c r="I59" s="521" t="n"/>
      <c r="J59" s="552" t="n"/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 t="n"/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 t="n"/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30000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>
        <f>C43</f>
        <v/>
      </c>
      <c r="H89" s="5" t="n"/>
      <c r="I89" s="5" t="n"/>
      <c r="J89" s="5" t="n"/>
      <c r="K89" s="6" t="n"/>
    </row>
    <row r="90" ht="15.75" customHeight="1">
      <c r="B90" s="4" t="n"/>
      <c r="C90" s="211">
        <f>C44</f>
        <v/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>
        <f>C46</f>
        <v/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>
        <f>C48</f>
        <v/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>
        <f>B51</f>
        <v/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534" t="inlineStr">
        <is>
          <t xml:space="preserve">METROGAS : </t>
        </is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 t="inlineStr">
        <is>
          <t>EDESUR VTO:</t>
        </is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 t="inlineStr">
        <is>
          <t>NO</t>
        </is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n"/>
      <c r="C111" s="532" t="n"/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74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  <c r="M119" s="38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display="kupropiedades@gmail.com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6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3"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M.Corvalan 452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SCOPA, MARIA ROSA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AYALA, GABRIEL NATANAEL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CAMACUA 4932 DEPARTAMENTO 1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416000</v>
      </c>
      <c r="F22" s="521" t="n"/>
      <c r="G22" s="289" t="inlineStr">
        <is>
          <t xml:space="preserve">EDESUR: 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285" t="inlineStr">
        <is>
          <t>VTO:</t>
        </is>
      </c>
      <c r="D23" s="521" t="n"/>
      <c r="E23" s="546" t="n">
        <v>29500</v>
      </c>
      <c r="F23" s="521" t="n"/>
      <c r="G23" s="289" t="n"/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VTO:</t>
        </is>
      </c>
      <c r="D24" s="521" t="n"/>
      <c r="E24" s="546" t="n">
        <v>5500</v>
      </c>
      <c r="F24" s="521" t="n"/>
      <c r="G24" s="289" t="n"/>
      <c r="H24" s="520" t="n"/>
      <c r="I24" s="521" t="n"/>
      <c r="J24" s="547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/>
      <c r="F25" s="521" t="n"/>
      <c r="G25" s="289" t="n"/>
      <c r="H25" s="520" t="n"/>
      <c r="I25" s="521" t="n"/>
      <c r="J25" s="547" t="n"/>
      <c r="K25" s="521" t="n"/>
    </row>
    <row r="26">
      <c r="B26" s="13" t="inlineStr">
        <is>
          <t>Expensas:</t>
        </is>
      </c>
      <c r="C26" s="285" t="inlineStr">
        <is>
          <t>VTO:</t>
        </is>
      </c>
      <c r="D26" s="521" t="n"/>
      <c r="E26" s="546" t="n">
        <v>6000</v>
      </c>
      <c r="F26" s="521" t="n"/>
      <c r="G26" s="289" t="n"/>
      <c r="H26" s="520" t="n"/>
      <c r="I26" s="521" t="n"/>
      <c r="J26" s="557" t="n"/>
      <c r="K26" s="521" t="n"/>
    </row>
    <row r="27">
      <c r="B27" s="13" t="inlineStr">
        <is>
          <t>Expensas Extr.</t>
        </is>
      </c>
      <c r="C27" s="322" t="n"/>
      <c r="D27" s="521" t="n"/>
      <c r="E27" s="546" t="n"/>
      <c r="F27" s="521" t="n"/>
      <c r="G27" s="289" t="n"/>
      <c r="H27" s="520" t="n"/>
      <c r="I27" s="521" t="n"/>
      <c r="J27" s="557" t="n"/>
      <c r="K27" s="521" t="n"/>
    </row>
    <row r="28">
      <c r="B28" s="13" t="inlineStr">
        <is>
          <t>Edesur:</t>
        </is>
      </c>
      <c r="C28" s="285" t="n"/>
      <c r="D28" s="521" t="n"/>
      <c r="E28" s="546" t="n">
        <v>33500</v>
      </c>
      <c r="F28" s="521" t="n"/>
      <c r="G28" s="289" t="n"/>
      <c r="H28" s="520" t="n"/>
      <c r="I28" s="521" t="n"/>
      <c r="J28" s="557" t="n"/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85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 t="inlineStr">
        <is>
          <t>SCOPA, MARIA ROSA</t>
        </is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88">
        <f>C20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491000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(2 %)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>
        <f>C7</f>
        <v/>
      </c>
      <c r="H43" s="5" t="n"/>
      <c r="I43" s="5" t="n"/>
      <c r="J43" s="5" t="n"/>
      <c r="K43" s="6" t="n"/>
    </row>
    <row r="44" ht="15" customHeight="1">
      <c r="B44" s="4" t="n"/>
      <c r="C44" s="211">
        <f>C8</f>
        <v/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>3533-7732/113880-6283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M.Corvalan 452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87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88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46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7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 t="n"/>
      <c r="H60" s="520" t="n"/>
      <c r="I60" s="521" t="n"/>
      <c r="J60" s="557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 t="n"/>
      <c r="H61" s="520" t="n"/>
      <c r="I61" s="521" t="n"/>
      <c r="J61" s="557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 t="n"/>
      <c r="H62" s="520" t="n"/>
      <c r="I62" s="521" t="n"/>
      <c r="J62" s="557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 t="n"/>
      <c r="H63" s="520" t="n"/>
      <c r="I63" s="521" t="n"/>
      <c r="J63" s="557">
        <f>J27</f>
        <v/>
      </c>
      <c r="K63" s="521" t="n"/>
    </row>
    <row r="64">
      <c r="B64" s="13" t="inlineStr">
        <is>
          <t xml:space="preserve">EDESUR: </t>
        </is>
      </c>
      <c r="C64" s="532">
        <f>C28</f>
        <v/>
      </c>
      <c r="D64" s="521" t="n"/>
      <c r="E64" s="533">
        <f>E28</f>
        <v/>
      </c>
      <c r="F64" s="521" t="n"/>
      <c r="G64" s="534" t="n"/>
      <c r="H64" s="520" t="n"/>
      <c r="I64" s="521" t="n"/>
      <c r="J64" s="557">
        <f>J28</f>
        <v/>
      </c>
      <c r="K64" s="521" t="n"/>
    </row>
    <row r="65">
      <c r="B65" s="13" t="inlineStr">
        <is>
          <t>Punigtorios: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85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C52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288">
        <f>C56</f>
        <v/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  <c r="N74" s="18" t="n">
        <v>9</v>
      </c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25000</v>
      </c>
      <c r="G77" s="180" t="n"/>
      <c r="K77" s="510" t="n"/>
    </row>
    <row r="78" ht="15.75" customHeight="1">
      <c r="B78" s="165" t="inlineStr">
        <is>
          <t>OTROS GASTOS</t>
        </is>
      </c>
      <c r="E78" s="556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>
        <f>C43</f>
        <v/>
      </c>
      <c r="H89" s="5" t="n"/>
      <c r="I89" s="5" t="n"/>
      <c r="J89" s="5" t="n"/>
      <c r="K89" s="6" t="n"/>
    </row>
    <row r="90" ht="15.75" customHeight="1">
      <c r="B90" s="4" t="n"/>
      <c r="C90" s="211">
        <f>C44</f>
        <v/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467" t="inlineStr">
        <is>
          <t>3533-7732/113880-6283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  <c r="N94" s="247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M.Corvalan 452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EDESUR: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 xml:space="preserve">Pugnitorios: 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86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C98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288">
        <f>C102</f>
        <v/>
      </c>
      <c r="K115" s="510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 xml:space="preserve">OTROS GASTOS 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display="jhmalnero@gmail.com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6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425781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211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467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 ht="15" customHeight="1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 xml:space="preserve">Locador/a: </t>
        </is>
      </c>
      <c r="C16" s="240" t="inlineStr">
        <is>
          <t>JUAN CARLOS NAZZARRI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n"/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CAROLINA VILLAVERDE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MARIANO MORENO 5835 WILDE. 4to. PISO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/>
      <c r="F22" s="521" t="n"/>
      <c r="G22" s="245" t="n"/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cochera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/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11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467" t="inlineStr">
        <is>
          <t>3533-7732/113880-6283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M.Corvalan 452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 t="n"/>
      <c r="F62" s="521" t="n"/>
      <c r="G62" s="534" t="n"/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 t="n"/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SUM(E58:F659)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 t="n"/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/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>
        <f>C43</f>
        <v/>
      </c>
      <c r="H89" s="5" t="n"/>
      <c r="I89" s="5" t="n"/>
      <c r="J89" s="5" t="n"/>
      <c r="K89" s="6" t="n"/>
    </row>
    <row r="90" ht="15.75" customHeight="1">
      <c r="B90" s="4" t="n"/>
      <c r="C90" s="211">
        <f>C44</f>
        <v/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467" t="inlineStr">
        <is>
          <t>3533-7732/113880-6283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M.Corvalan 452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  <c r="L97" s="18" t="n">
        <v>3</v>
      </c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 t="n"/>
      <c r="F104" s="521" t="n"/>
      <c r="G104" s="534" t="n"/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 t="n"/>
      <c r="F105" s="521" t="n"/>
      <c r="G105" s="534" t="n"/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 t="n"/>
      <c r="F106" s="521" t="n"/>
      <c r="G106" s="534" t="n"/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 t="n"/>
      <c r="F107" s="521" t="n"/>
      <c r="G107" s="534" t="n"/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 t="n"/>
      <c r="F108" s="521" t="n"/>
      <c r="G108" s="534" t="n"/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 t="n"/>
      <c r="F109" s="521" t="n"/>
      <c r="G109" s="534" t="n"/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 t="n"/>
      <c r="F110" s="521" t="n"/>
      <c r="G110" s="534" t="n"/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 t="n"/>
      <c r="F111" s="521" t="n"/>
      <c r="G111" s="534" t="n"/>
      <c r="H111" s="520" t="n"/>
      <c r="I111" s="521" t="n"/>
      <c r="J111" s="533" t="n"/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 t="n"/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>
        <v>3</v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211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467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M.Corvalan 452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MASSOCHI, EMILIANO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PUNGITORE, NICOLÁS GABRIEL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 AV.  MITRE  5927  9° " B "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494000</v>
      </c>
      <c r="F22" s="521" t="n"/>
      <c r="G22" s="289" t="inlineStr">
        <is>
          <t>EDESUR :</t>
        </is>
      </c>
      <c r="H22" s="520" t="n"/>
      <c r="I22" s="521" t="n"/>
      <c r="J22" s="557" t="n"/>
      <c r="K22" s="521" t="n"/>
    </row>
    <row r="23">
      <c r="B23" s="13" t="inlineStr">
        <is>
          <t>TSG :</t>
        </is>
      </c>
      <c r="C23" s="300" t="inlineStr">
        <is>
          <t xml:space="preserve">VTO: </t>
        </is>
      </c>
      <c r="D23" s="521" t="n"/>
      <c r="E23" s="546" t="n"/>
      <c r="F23" s="521" t="n"/>
      <c r="G23" s="289" t="inlineStr">
        <is>
          <t xml:space="preserve">METROGAS </t>
        </is>
      </c>
      <c r="H23" s="520" t="n"/>
      <c r="I23" s="521" t="n"/>
      <c r="J23" s="557" t="n"/>
      <c r="K23" s="521" t="n"/>
    </row>
    <row r="24">
      <c r="B24" s="13" t="inlineStr">
        <is>
          <t>AySA:</t>
        </is>
      </c>
      <c r="C24" s="285" t="inlineStr">
        <is>
          <t>C / EXP.</t>
        </is>
      </c>
      <c r="D24" s="521" t="n"/>
      <c r="E24" s="546" t="n"/>
      <c r="F24" s="521" t="n"/>
      <c r="G24" s="289" t="n"/>
      <c r="H24" s="520" t="n"/>
      <c r="I24" s="521" t="n"/>
      <c r="J24" s="557" t="n"/>
      <c r="K24" s="521" t="n"/>
    </row>
    <row r="25">
      <c r="B25" s="13" t="inlineStr">
        <is>
          <t>ARBA:</t>
        </is>
      </c>
      <c r="C25" s="285" t="inlineStr">
        <is>
          <t>NO.</t>
        </is>
      </c>
      <c r="D25" s="521" t="n"/>
      <c r="E25" s="546" t="n">
        <v>0</v>
      </c>
      <c r="F25" s="521" t="n"/>
      <c r="G25" s="289" t="n"/>
      <c r="H25" s="520" t="n"/>
      <c r="I25" s="521" t="n"/>
      <c r="J25" s="557" t="n">
        <v>0</v>
      </c>
      <c r="K25" s="521" t="n"/>
    </row>
    <row r="26">
      <c r="B26" s="13" t="inlineStr">
        <is>
          <t>Expensas:</t>
        </is>
      </c>
      <c r="C26" s="300" t="inlineStr">
        <is>
          <t xml:space="preserve">VTO:  </t>
        </is>
      </c>
      <c r="D26" s="521" t="n"/>
      <c r="E26" s="546" t="n">
        <v>0</v>
      </c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>
        <v>0</v>
      </c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>
        <f>(P20)</f>
        <v/>
      </c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11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467" t="inlineStr">
        <is>
          <t>3533-7732/113880-6283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M.Corvalan 452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30000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 ht="15.75" customHeight="1">
      <c r="B90" s="4" t="n"/>
      <c r="C90" s="211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467" t="inlineStr">
        <is>
          <t>3533-7732/113880-6283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M.Corvalan 452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display="jhmalnero@gmail.com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44" right="0.1968503937007874" top="0.36" bottom="0.3149606299212598" header="0.17" footer="0.3149606299212598"/>
  <pageSetup orientation="portrait" scale="65"/>
</worksheet>
</file>

<file path=xl/worksheets/sheet5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70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211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467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M.Corvalan 452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MASSOCHI EMILIANO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LEDESMA OLMEDO, LOURDES EVANGELINA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/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AV. MITRE 5927  8VO.  " B "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495000</v>
      </c>
      <c r="F22" s="521" t="n"/>
      <c r="G22" s="245" t="inlineStr">
        <is>
          <t xml:space="preserve">EDESUR: 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inlineStr">
        <is>
          <t>SI</t>
        </is>
      </c>
      <c r="D23" s="521" t="n"/>
      <c r="E23" s="522" t="n"/>
      <c r="F23" s="521" t="n"/>
      <c r="G23" s="245" t="inlineStr">
        <is>
          <t xml:space="preserve">METROGAS: 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inlineStr">
        <is>
          <t>C/EXP.</t>
        </is>
      </c>
      <c r="D24" s="521" t="n"/>
      <c r="E24" s="522" t="n"/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/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362" t="inlineStr">
        <is>
          <t xml:space="preserve">VTO:   </t>
        </is>
      </c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  <c r="N28" s="18" t="inlineStr">
        <is>
          <t> </t>
        </is>
      </c>
      <c r="P28" s="18" t="inlineStr">
        <is>
          <t>º</t>
        </is>
      </c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inlineStr">
        <is>
          <t>    </t>
        </is>
      </c>
      <c r="C32" s="243" t="n"/>
      <c r="I32" s="216" t="n"/>
      <c r="K32" s="510" t="n"/>
    </row>
    <row r="33" ht="15.75" customHeight="1" thickBot="1">
      <c r="B33" s="11" t="n"/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11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467" t="inlineStr">
        <is>
          <t>3533-7732/113880-6283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M.Corvalan 452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C33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30000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621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 ht="15.75" customHeight="1">
      <c r="B90" s="4" t="n"/>
      <c r="C90" s="211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467" t="inlineStr">
        <is>
          <t>3533-7732/113880-6283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M.Corvalan 452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C23</f>
        <v/>
      </c>
      <c r="D105" s="521" t="n"/>
      <c r="E105" s="533">
        <f>E23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C24</f>
        <v/>
      </c>
      <c r="D106" s="521" t="n"/>
      <c r="E106" s="533">
        <f>E24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C25</f>
        <v/>
      </c>
      <c r="D107" s="521" t="n"/>
      <c r="E107" s="533">
        <f>E25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C26</f>
        <v/>
      </c>
      <c r="D108" s="521" t="n"/>
      <c r="E108" s="533">
        <f>E26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C27</f>
        <v/>
      </c>
      <c r="D109" s="521" t="n"/>
      <c r="E109" s="533">
        <f>E27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C28</f>
        <v/>
      </c>
      <c r="D110" s="521" t="n"/>
      <c r="E110" s="533">
        <f>E28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C29</f>
        <v/>
      </c>
      <c r="D111" s="521" t="n"/>
      <c r="E111" s="533">
        <f>E29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display="jhmalnero@gmail.com" r:id="rId1"/>
    <hyperlink xmlns:r="http://schemas.openxmlformats.org/officeDocument/2006/relationships" ref="B51" display="jhmalnero@gmail.com" r:id="rId2"/>
    <hyperlink xmlns:r="http://schemas.openxmlformats.org/officeDocument/2006/relationships" ref="B97" display="jhmalnero@gmail.com" r:id="rId3"/>
  </hyperlinks>
  <pageMargins left="0.25" right="0.25" top="0.75" bottom="0.75" header="0.3" footer="0.3"/>
  <pageSetup orientation="portrait" paperSize="9" scale="65" verticalDpi="360"/>
</worksheet>
</file>

<file path=xl/worksheets/sheet6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3" zoomScale="75" zoomScaleNormal="90" workbookViewId="0">
      <selection activeCell="A40" sqref="A40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NAZARRI, JUAN CARLOS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MEDINA, TOBIAS  URIEL.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MARIANO MORENO 5835  1° -  1°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103170</v>
      </c>
      <c r="F22" s="521" t="n"/>
      <c r="G22" s="289" t="inlineStr">
        <is>
          <t>METROGAS: GAS DE GARRAFA.</t>
        </is>
      </c>
      <c r="H22" s="520" t="n"/>
      <c r="I22" s="521" t="n"/>
      <c r="J22" s="546">
        <f>(P19)</f>
        <v/>
      </c>
      <c r="K22" s="521" t="n"/>
    </row>
    <row r="23">
      <c r="B23" s="13" t="inlineStr">
        <is>
          <t>TSG :</t>
        </is>
      </c>
      <c r="C23" s="285" t="n"/>
      <c r="D23" s="521" t="n"/>
      <c r="E23" s="546" t="n">
        <v>1210</v>
      </c>
      <c r="F23" s="521" t="n"/>
      <c r="G23" s="289" t="inlineStr">
        <is>
          <t>EDESUR: C/ PROPIETARIO</t>
        </is>
      </c>
      <c r="H23" s="520" t="n"/>
      <c r="I23" s="521" t="n"/>
      <c r="J23" s="546" t="n">
        <v>0</v>
      </c>
      <c r="K23" s="521" t="n"/>
    </row>
    <row r="24">
      <c r="B24" s="13" t="inlineStr">
        <is>
          <t>AySA:</t>
        </is>
      </c>
      <c r="C24" s="285" t="n"/>
      <c r="D24" s="521" t="n"/>
      <c r="E24" s="546" t="n">
        <v>570</v>
      </c>
      <c r="F24" s="521" t="n"/>
      <c r="G24" s="289" t="n"/>
      <c r="H24" s="520" t="n"/>
      <c r="I24" s="521" t="n"/>
      <c r="J24" s="546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n"/>
      <c r="D26" s="521" t="n"/>
      <c r="E26" s="546" t="n">
        <v>400</v>
      </c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Cochera:</t>
        </is>
      </c>
      <c r="C28" s="285" t="n"/>
      <c r="D28" s="521" t="n"/>
      <c r="E28" s="546" t="n">
        <v>0</v>
      </c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60" t="inlineStr">
        <is>
          <t>CIENTO CINCO MIL TRESCIENTOS CINCUENTA……………………………………………….</t>
        </is>
      </c>
      <c r="I32" s="274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105350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622" t="inlineStr">
        <is>
          <t>OBSERVACIONES:</t>
        </is>
      </c>
      <c r="C36" s="515" t="n"/>
      <c r="D36" s="513" t="n"/>
      <c r="E36" s="623" t="inlineStr">
        <is>
          <t>EL PAGO DE ALQUILERES DEBE REALIZARSE DE LUNES A VIERNES DE 10HS. A 12.30HS.</t>
        </is>
      </c>
      <c r="K36" s="510" t="n"/>
    </row>
    <row r="37" ht="15" customHeight="1">
      <c r="B37" s="623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623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623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>
        <f>C7</f>
        <v/>
      </c>
      <c r="H43" s="5" t="n"/>
      <c r="I43" s="5" t="n"/>
      <c r="J43" s="5" t="n"/>
      <c r="K43" s="6" t="n"/>
    </row>
    <row r="44" ht="15" customHeight="1">
      <c r="B44" s="4" t="n"/>
      <c r="C44" s="211">
        <f>C8</f>
        <v/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>
        <f>C10</f>
        <v/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>
        <f>C12</f>
        <v/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>
        <f>C14</f>
        <v/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>
        <f>B15</f>
        <v/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inlineStr">
        <is>
          <t>CIENTO CINCO MIL TRESCIENTOS CINCUENTA………………………………………………</t>
        </is>
      </c>
      <c r="I68" s="274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7230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>
        <f>C43</f>
        <v/>
      </c>
      <c r="H89" s="5" t="n"/>
      <c r="I89" s="5" t="n"/>
      <c r="J89" s="5" t="n"/>
      <c r="K89" s="6" t="n"/>
    </row>
    <row r="90">
      <c r="B90" s="4" t="n"/>
      <c r="C90" s="166">
        <f>C44</f>
        <v/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>
        <f>C46</f>
        <v/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>
        <f>C48</f>
        <v/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 t="n">
        <v>2</v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>
        <f>B51</f>
        <v/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FEBRERO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 t="n"/>
      <c r="D111" s="521" t="n"/>
      <c r="E111" s="533" t="n"/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inlineStr">
        <is>
          <t>CIENTO CINCO MIL TRESCIENTOS CINCUENTA…………………………………………….</t>
        </is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 t="n">
        <v>105350</v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97" display="jhmalnero@gmail.com" r:id="rId2"/>
  </hyperlinks>
  <pageMargins left="0.44" right="0.1968503937007874" top="0.36" bottom="0.3149606299212598" header="0.17" footer="0.3149606299212598"/>
  <pageSetup orientation="portrait" scale="65"/>
</worksheet>
</file>

<file path=xl/worksheets/sheet6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3" zoomScale="75" zoomScaleNormal="90" workbookViewId="0">
      <selection activeCell="E27" sqref="E27:F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>3533-7732/113880-6283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FACONDINI, MARCELO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MENDEZ, ALEJANDRO EZEQUIEL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DE LA PEÑA 776   1°  PISO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1102000</v>
      </c>
      <c r="F22" s="521" t="n"/>
      <c r="G22" s="245" t="inlineStr">
        <is>
          <t>EDESUR:</t>
        </is>
      </c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362" t="inlineStr">
        <is>
          <t>VTO</t>
        </is>
      </c>
      <c r="D23" s="521" t="n"/>
      <c r="E23" s="522" t="n">
        <v>0</v>
      </c>
      <c r="F23" s="521" t="n"/>
      <c r="G23" s="245" t="inlineStr">
        <is>
          <t xml:space="preserve">METROGAS: </t>
        </is>
      </c>
      <c r="H23" s="520" t="n"/>
      <c r="I23" s="521" t="n"/>
      <c r="J23" s="582" t="n"/>
      <c r="K23" s="521" t="n"/>
    </row>
    <row r="24">
      <c r="B24" s="13" t="inlineStr">
        <is>
          <t>AySA:</t>
        </is>
      </c>
      <c r="C24" s="362" t="inlineStr">
        <is>
          <t xml:space="preserve">VTO: </t>
        </is>
      </c>
      <c r="D24" s="521" t="n"/>
      <c r="E24" s="522" t="n">
        <v>0</v>
      </c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82" t="n"/>
      <c r="K25" s="521" t="n"/>
    </row>
    <row r="26">
      <c r="B26" s="13" t="inlineStr">
        <is>
          <t>Expensas:</t>
        </is>
      </c>
      <c r="C26" s="237" t="inlineStr">
        <is>
          <t xml:space="preserve">Punitorios mayo y junio </t>
        </is>
      </c>
      <c r="D26" s="521" t="n"/>
      <c r="E26" s="522" t="n">
        <v>110000</v>
      </c>
      <c r="F26" s="521" t="n"/>
      <c r="G26" s="245" t="n"/>
      <c r="H26" s="520" t="n"/>
      <c r="I26" s="521" t="n"/>
      <c r="J26" s="58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82" t="n"/>
      <c r="K27" s="521" t="n"/>
    </row>
    <row r="28">
      <c r="B28" s="13" t="n"/>
      <c r="C28" s="237" t="n"/>
      <c r="D28" s="521" t="n"/>
      <c r="E28" s="522" t="n"/>
      <c r="F28" s="521" t="n"/>
      <c r="G28" s="245" t="n"/>
      <c r="H28" s="520" t="n"/>
      <c r="I28" s="521" t="n"/>
      <c r="J28" s="522" t="n"/>
      <c r="K28" s="521" t="n"/>
    </row>
    <row r="29">
      <c r="B29" s="13" t="n"/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4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622" t="inlineStr">
        <is>
          <t>OBSERVACIONES:</t>
        </is>
      </c>
      <c r="C36" s="515" t="n"/>
      <c r="D36" s="513" t="n"/>
      <c r="E36" s="623" t="inlineStr">
        <is>
          <t>EL PAGO DE ALQUILERES DEBE REALIZARSE DE LUNES A VIERNES DE 10HS. A 12.30HS.</t>
        </is>
      </c>
      <c r="K36" s="510" t="n"/>
    </row>
    <row r="37" ht="15" customHeight="1">
      <c r="B37" s="623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623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623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>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 t="inlineStr">
        <is>
          <t xml:space="preserve"> DE  LA  PEÑA   776  1°  PISO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>
        <f>B28</f>
        <v/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METROGAS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88000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>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  <c r="L94" s="18" t="inlineStr">
        <is>
          <t>P</t>
        </is>
      </c>
    </row>
    <row r="95">
      <c r="B95" s="4" t="n"/>
      <c r="F95" s="5" t="n"/>
      <c r="G95" s="4" t="n"/>
      <c r="H95" s="30" t="n"/>
      <c r="I95" s="30">
        <f>I13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 t="n"/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 t="n"/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J71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n"/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 t="n"/>
      <c r="K110" s="521" t="n"/>
    </row>
    <row r="111">
      <c r="B111" s="13" t="inlineStr">
        <is>
          <t>METROGAS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inlineStr">
        <is>
          <t xml:space="preserve">    pesos :</t>
        </is>
      </c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6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9"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116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SCOPPA, MARIA ROSA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ARIAS, IRIS BEATRIZ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 CAMACUA 4932  DPTO: " 2 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400000</v>
      </c>
      <c r="F22" s="521" t="n"/>
      <c r="G22" s="289" t="inlineStr">
        <is>
          <t>GAS DE GARRAFA O SERV.  ELECTRICO</t>
        </is>
      </c>
      <c r="H22" s="520" t="n"/>
      <c r="I22" s="521" t="n"/>
      <c r="J22" s="546" t="inlineStr">
        <is>
          <t xml:space="preserve">SRES. CONSORCISTAS SE RUEGA NO ARROJAR PAPELES </t>
        </is>
      </c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>
        <v>29500</v>
      </c>
      <c r="F23" s="521" t="n"/>
      <c r="G23" s="289" t="n"/>
      <c r="H23" s="520" t="n"/>
      <c r="I23" s="521" t="n"/>
      <c r="J23" s="557" t="inlineStr">
        <is>
          <t>NI OTROS OBJETOS EN EL INODORO NI DESAGUES.</t>
        </is>
      </c>
      <c r="K23" s="521" t="n"/>
    </row>
    <row r="24">
      <c r="B24" s="13" t="inlineStr">
        <is>
          <t>AySA:</t>
        </is>
      </c>
      <c r="C24" s="285" t="inlineStr">
        <is>
          <t xml:space="preserve">VTO: </t>
        </is>
      </c>
      <c r="D24" s="521" t="n"/>
      <c r="E24" s="546" t="n">
        <v>5500</v>
      </c>
      <c r="F24" s="521" t="n"/>
      <c r="G24" s="289" t="n"/>
      <c r="H24" s="520" t="n"/>
      <c r="I24" s="521" t="n"/>
      <c r="J24" s="547" t="inlineStr">
        <is>
          <t>POR OTRO LADO, SE REQUIERE MANTENER EL ORDEN</t>
        </is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7" t="inlineStr">
        <is>
          <t xml:space="preserve">Y LA LIMPIEZA DE LOS PASILLOS Y DEJARLOS </t>
        </is>
      </c>
      <c r="K25" s="521" t="n"/>
    </row>
    <row r="26">
      <c r="B26" s="13" t="inlineStr">
        <is>
          <t>Expensas:</t>
        </is>
      </c>
      <c r="C26" s="285" t="inlineStr">
        <is>
          <t xml:space="preserve">VTO: </t>
        </is>
      </c>
      <c r="D26" s="521" t="n"/>
      <c r="E26" s="546" t="n">
        <v>6000</v>
      </c>
      <c r="F26" s="521" t="n"/>
      <c r="G26" s="289" t="n"/>
      <c r="H26" s="520" t="n"/>
      <c r="I26" s="521" t="n"/>
      <c r="J26" s="557" t="inlineStr">
        <is>
          <t>TOTALMENTE DESPEJADOS. COMO ASÍ TAMBIEN,</t>
        </is>
      </c>
      <c r="K26" s="521" t="n"/>
    </row>
    <row r="27">
      <c r="B27" s="13" t="inlineStr">
        <is>
          <t>Exp. ExtOrd.:</t>
        </is>
      </c>
      <c r="C27" s="285" t="inlineStr">
        <is>
          <t>EDESUR:</t>
        </is>
      </c>
      <c r="D27" s="521" t="n"/>
      <c r="E27" s="557" t="n">
        <v>33500</v>
      </c>
      <c r="F27" s="521" t="n"/>
      <c r="G27" s="289" t="n"/>
      <c r="H27" s="520" t="n"/>
      <c r="I27" s="521" t="n"/>
      <c r="J27" s="557" t="inlineStr">
        <is>
          <t xml:space="preserve">LLEVAR LOS RESIDUOS AL CESTO DE LA CALLE EN </t>
        </is>
      </c>
      <c r="K27" s="521" t="n"/>
    </row>
    <row r="28">
      <c r="B28" s="13" t="inlineStr">
        <is>
          <t>Cochera:</t>
        </is>
      </c>
      <c r="C28" s="285" t="inlineStr">
        <is>
          <t>Expensas Junio</t>
        </is>
      </c>
      <c r="D28" s="521" t="n"/>
      <c r="E28" s="557" t="n">
        <v>6000</v>
      </c>
      <c r="F28" s="521" t="n"/>
      <c r="G28" s="289" t="n"/>
      <c r="H28" s="520" t="n"/>
      <c r="I28" s="521" t="n"/>
      <c r="J28" s="557" t="inlineStr">
        <is>
          <t xml:space="preserve">BOLSAS CERRADAS. </t>
        </is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85" t="inlineStr">
        <is>
          <t xml:space="preserve">DESDE YA, MUCHAS GRACIAS. </t>
        </is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481000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622" t="inlineStr">
        <is>
          <t>OBSERVACIONES:</t>
        </is>
      </c>
      <c r="C36" s="515" t="n"/>
      <c r="D36" s="513" t="n"/>
      <c r="E36" s="623" t="inlineStr">
        <is>
          <t>EL PAGO DE ALQUILERES DEBE REALIZARSE DE LUNES A VIERNES DE 10HS. A 12.30HS.</t>
        </is>
      </c>
      <c r="K36" s="510" t="n"/>
    </row>
    <row r="37" ht="15" customHeight="1">
      <c r="B37" s="623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623" t="inlineStr">
        <is>
          <t>EQUIVALENTE DEL MEDIO POR CIENTO DIARIO (2%) QUE SE CALCULARÁ HASTA EL MOMENTO DE LA CANCELACIÓN TOTAL,</t>
        </is>
      </c>
      <c r="K38" s="510" t="n"/>
    </row>
    <row r="39" ht="15" customHeight="1">
      <c r="B39" s="623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86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24000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Cochera:</t>
        </is>
      </c>
      <c r="C110" s="532" t="inlineStr">
        <is>
          <t>EDESUR:</t>
        </is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86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$E$77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6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0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3.42578125" bestFit="1" customWidth="1" style="18" min="13" max="13"/>
    <col width="11.42578125" customWidth="1" style="18" min="14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475" t="inlineStr">
        <is>
          <t xml:space="preserve"> Uzquiza</t>
        </is>
      </c>
      <c r="E7" s="510" t="n"/>
      <c r="F7" s="509" t="n"/>
      <c r="G7" s="510" t="n"/>
      <c r="H7" s="5" t="n"/>
      <c r="I7" s="5" t="n"/>
      <c r="J7" s="117" t="n"/>
      <c r="K7" s="6" t="n"/>
    </row>
    <row r="8" ht="12" customHeight="1">
      <c r="B8" s="4" t="n"/>
      <c r="C8" s="210" t="inlineStr">
        <is>
          <t>Administraciones</t>
        </is>
      </c>
      <c r="E8" s="510" t="n"/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RUGGIERO, SEPTIMO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DIOS, GONZALO EZEQUIEL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BARCELO  651  VILLA DOMINICO - AVELLANEDA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900000</v>
      </c>
      <c r="F22" s="521" t="n"/>
      <c r="G22" s="289" t="inlineStr">
        <is>
          <t xml:space="preserve">EDESUR: </t>
        </is>
      </c>
      <c r="H22" s="520" t="n"/>
      <c r="I22" s="521" t="n"/>
      <c r="J22" s="546" t="n"/>
      <c r="K22" s="521" t="n"/>
    </row>
    <row r="23">
      <c r="B23" s="13" t="inlineStr">
        <is>
          <t>TSG :</t>
        </is>
      </c>
      <c r="C23" s="285" t="n"/>
      <c r="D23" s="521" t="n"/>
      <c r="E23" s="546" t="n">
        <v>127168</v>
      </c>
      <c r="F23" s="521" t="n"/>
      <c r="G23" s="289" t="n"/>
      <c r="H23" s="520" t="n"/>
      <c r="I23" s="521" t="n"/>
      <c r="J23" s="546" t="n"/>
      <c r="K23" s="521" t="n"/>
    </row>
    <row r="24">
      <c r="B24" s="13" t="inlineStr">
        <is>
          <t>AySA:</t>
        </is>
      </c>
      <c r="C24" s="285" t="inlineStr">
        <is>
          <t>VTO:</t>
        </is>
      </c>
      <c r="D24" s="521" t="n"/>
      <c r="E24" s="546" t="n">
        <v>34000</v>
      </c>
      <c r="F24" s="521" t="n"/>
      <c r="G24" s="289" t="n"/>
      <c r="H24" s="520" t="n"/>
      <c r="I24" s="521" t="n"/>
      <c r="J24" s="546" t="n"/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/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578" t="n"/>
      <c r="H26" s="520" t="n"/>
      <c r="I26" s="521" t="n"/>
      <c r="J26" s="546" t="n"/>
      <c r="K26" s="521" t="n"/>
    </row>
    <row r="27">
      <c r="B27" s="13" t="inlineStr">
        <is>
          <t>Exp. ExtOrd.:</t>
        </is>
      </c>
      <c r="C27" s="588" t="inlineStr">
        <is>
          <t>TSG JUNIO</t>
        </is>
      </c>
      <c r="D27" s="521" t="n"/>
      <c r="E27" s="546" t="n">
        <v>127168</v>
      </c>
      <c r="F27" s="521" t="n"/>
      <c r="G27" s="289" t="n"/>
      <c r="H27" s="520" t="n"/>
      <c r="I27" s="521" t="n"/>
      <c r="J27" s="546" t="n"/>
      <c r="K27" s="521" t="n"/>
    </row>
    <row r="28">
      <c r="B28" s="13" t="inlineStr">
        <is>
          <t>EDESUR:</t>
        </is>
      </c>
      <c r="C28" s="476" t="inlineStr">
        <is>
          <t>AYSA JUNIO</t>
        </is>
      </c>
      <c r="D28" s="521" t="n"/>
      <c r="E28" s="546" t="n">
        <v>34000</v>
      </c>
      <c r="F28" s="521" t="n"/>
      <c r="G28" s="289" t="n"/>
      <c r="H28" s="520" t="n"/>
      <c r="I28" s="521" t="n"/>
      <c r="J28" s="546" t="n"/>
      <c r="K28" s="521" t="n"/>
      <c r="M28" s="18" t="inlineStr">
        <is>
          <t>$</t>
        </is>
      </c>
    </row>
    <row r="29">
      <c r="B29" s="13" t="inlineStr">
        <is>
          <t>PUNITORIOS:</t>
        </is>
      </c>
      <c r="C29" s="476" t="n"/>
      <c r="D29" s="521" t="n"/>
      <c r="E29" s="546" t="n"/>
      <c r="F29" s="521" t="n"/>
      <c r="G29" s="289" t="n"/>
      <c r="H29" s="520" t="n"/>
      <c r="I29" s="521" t="n"/>
      <c r="J29" s="546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n"/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475" t="inlineStr">
        <is>
          <t xml:space="preserve"> Uzquiza</t>
        </is>
      </c>
      <c r="E43" s="510" t="n"/>
      <c r="H43" s="5" t="n"/>
      <c r="I43" s="5" t="n"/>
      <c r="J43" s="5" t="n"/>
      <c r="K43" s="6" t="n"/>
    </row>
    <row r="44" ht="15" customHeight="1">
      <c r="B44" s="4" t="n"/>
      <c r="C44" s="210" t="inlineStr">
        <is>
          <t>Administraciones</t>
        </is>
      </c>
      <c r="E44" s="510" t="n"/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>
        <f>C12</f>
        <v/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>
        <f>B15</f>
        <v/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46" t="n">
        <v>1800000</v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EDESUR: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n"/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 t="n"/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 t="n">
        <v>108000</v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475" t="inlineStr">
        <is>
          <t xml:space="preserve"> Uzquiza</t>
        </is>
      </c>
      <c r="E89" s="510" t="n"/>
      <c r="H89" s="5" t="n"/>
      <c r="I89" s="5" t="n"/>
      <c r="J89" s="5" t="n"/>
      <c r="K89" s="6" t="n"/>
    </row>
    <row r="90">
      <c r="B90" s="4" t="n"/>
      <c r="C90" s="210" t="inlineStr">
        <is>
          <t>Administraciones</t>
        </is>
      </c>
      <c r="E90" s="510" t="n"/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>
        <f>C12</f>
        <v/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I13</f>
        <v/>
      </c>
      <c r="J95" s="30">
        <f>J13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>
        <f>B51</f>
        <v/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n"/>
      <c r="C114" s="169" t="n"/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</hyperlinks>
  <pageMargins left="0.44" right="0.1968503937007874" top="0.36" bottom="0.3149606299212598" header="0.17" footer="0.3149606299212598"/>
  <pageSetup orientation="portrait" scale="65"/>
</worksheet>
</file>

<file path=xl/worksheets/sheet64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8" zoomScale="75" zoomScaleNormal="90" workbookViewId="0">
      <selection activeCell="G77" sqref="G77:K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n">
        <v>1</v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RUIZ, OLGA NOEMI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LUGO, REINALDO RAMON // VILLARREO, MIRTA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CHUBUT  1099  BERNAL  ( QUILMES 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</t>
        </is>
      </c>
      <c r="C22" s="246" t="inlineStr">
        <is>
          <t>Agosto</t>
        </is>
      </c>
      <c r="D22" s="521" t="n"/>
      <c r="E22" s="522" t="n">
        <v>870000</v>
      </c>
      <c r="F22" s="521" t="n"/>
      <c r="G22" s="245" t="inlineStr">
        <is>
          <t>EDESUR VTO:</t>
        </is>
      </c>
      <c r="H22" s="520" t="n"/>
      <c r="I22" s="521" t="n"/>
      <c r="J22" s="582" t="inlineStr">
        <is>
          <t>METROGAS: N° CLIENTE : 30003277758</t>
        </is>
      </c>
      <c r="K22" s="521" t="n"/>
    </row>
    <row r="23">
      <c r="B23" s="13" t="inlineStr">
        <is>
          <t>ARQUI:</t>
        </is>
      </c>
      <c r="C23" s="237" t="n"/>
      <c r="D23" s="521" t="n"/>
      <c r="E23" s="522" t="n">
        <v>0</v>
      </c>
      <c r="F23" s="521" t="n"/>
      <c r="G23" s="245" t="inlineStr">
        <is>
          <t>METROGAS VTO:</t>
        </is>
      </c>
      <c r="H23" s="520" t="n"/>
      <c r="I23" s="521" t="n"/>
      <c r="J23" s="582" t="inlineStr">
        <is>
          <t>N° MEDIDOR: ………</t>
        </is>
      </c>
      <c r="K23" s="521" t="n"/>
    </row>
    <row r="24">
      <c r="B24" s="13" t="inlineStr">
        <is>
          <t>AySA:</t>
        </is>
      </c>
      <c r="C24" s="237" t="inlineStr">
        <is>
          <t xml:space="preserve"> VTO:  </t>
        </is>
      </c>
      <c r="D24" s="521" t="n"/>
      <c r="E24" s="522" t="n">
        <v>0</v>
      </c>
      <c r="F24" s="521" t="n"/>
      <c r="G24" s="245" t="n"/>
      <c r="H24" s="520" t="n"/>
      <c r="I24" s="521" t="n"/>
      <c r="J24" s="582" t="inlineStr">
        <is>
          <t>EDESUR: N° CLIENTE : 04430329</t>
        </is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82" t="inlineStr">
        <is>
          <t>MEDIDOR N°: 009081339</t>
        </is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82" t="inlineStr">
        <is>
          <t>AYSA: LIQ.DE SERVICIOS PUBLICOS:</t>
        </is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82" t="inlineStr">
        <is>
          <t>CTA. DE SERVICIO N° 1650657</t>
        </is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82" t="inlineStr">
        <is>
          <t>ARQUI: N° DE CUENTA: 101363196-8</t>
        </is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8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inlineStr">
        <is>
          <t xml:space="preserve">    pesos :</t>
        </is>
      </c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622" t="inlineStr">
        <is>
          <t>OBSERVACIONES:</t>
        </is>
      </c>
      <c r="C36" s="515" t="n"/>
      <c r="D36" s="513" t="n"/>
      <c r="E36" s="623" t="inlineStr">
        <is>
          <t>EL PAGO DE ALQUILERES DEBE REALIZARSE DE LUNES A VIERNES DE 10HS. A 12.30HS.</t>
        </is>
      </c>
      <c r="K36" s="510" t="n"/>
    </row>
    <row r="37" ht="15" customHeight="1">
      <c r="B37" s="623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623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623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 xml:space="preserve">ARQUI : </t>
        </is>
      </c>
      <c r="C59" s="237">
        <f>C23</f>
        <v/>
      </c>
      <c r="D59" s="521" t="n"/>
      <c r="E59" s="533">
        <f>E23</f>
        <v/>
      </c>
      <c r="F59" s="521" t="n"/>
      <c r="G59" s="534" t="inlineStr">
        <is>
          <t xml:space="preserve">METROGAS VTO:  </t>
        </is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33">
        <f>E24</f>
        <v/>
      </c>
      <c r="F60" s="521" t="n"/>
      <c r="G60" s="534" t="n"/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 t="n"/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52000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47000</v>
      </c>
      <c r="G78" s="192" t="inlineStr">
        <is>
          <t>(COMISIÓN POLONIA 353 DPTO 4 = $47.000)</t>
        </is>
      </c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E76-E77-E78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3533-7732 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  <c r="P94" s="18" t="inlineStr">
        <is>
          <t> </t>
        </is>
      </c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>RUIZ, OLGA NOEMI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 xml:space="preserve">ARQUI: </t>
        </is>
      </c>
      <c r="C105" s="532">
        <f>C59</f>
        <v/>
      </c>
      <c r="D105" s="521" t="n"/>
      <c r="E105" s="533">
        <f>E59</f>
        <v/>
      </c>
      <c r="F105" s="521" t="n"/>
      <c r="G105" s="534" t="inlineStr">
        <is>
          <t xml:space="preserve">METROGAS VTO: </t>
        </is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 t="n"/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5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92">
        <f>G78</f>
        <v/>
      </c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E122-E123-E124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inlineStr">
        <is>
          <t> </t>
        </is>
      </c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/>
  <rowBreaks count="1" manualBreakCount="1">
    <brk id="82" min="0" max="16383" man="1"/>
  </rowBreaks>
</worksheet>
</file>

<file path=xl/worksheets/sheet6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3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>
        <v>1</v>
      </c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ADRIAN ARIAS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PIPLIZIA NADIA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EMILIO ZOLA  5750  P.B- " 2 "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310000</v>
      </c>
      <c r="F22" s="521" t="n"/>
      <c r="G22" s="245" t="inlineStr">
        <is>
          <t>Punitorios:</t>
        </is>
      </c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362" t="inlineStr">
        <is>
          <t xml:space="preserve">VTO : </t>
        </is>
      </c>
      <c r="D23" s="521" t="n"/>
      <c r="E23" s="522" t="n"/>
      <c r="F23" s="521" t="n"/>
      <c r="G23" s="245" t="inlineStr">
        <is>
          <t xml:space="preserve">Metrogas: </t>
        </is>
      </c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362" t="inlineStr">
        <is>
          <t xml:space="preserve">VTO: </t>
        </is>
      </c>
      <c r="D24" s="521" t="n"/>
      <c r="E24" s="522" t="n"/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/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362" t="inlineStr">
        <is>
          <t xml:space="preserve">VTO:  </t>
        </is>
      </c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362" t="n"/>
      <c r="D27" s="521" t="n"/>
      <c r="E27" s="522" t="n">
        <v>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EDESUR</t>
        </is>
      </c>
      <c r="C28" s="362" t="inlineStr">
        <is>
          <t>VTO:</t>
        </is>
      </c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622" t="inlineStr">
        <is>
          <t>OBSERVACIONES:</t>
        </is>
      </c>
      <c r="C36" s="515" t="n"/>
      <c r="D36" s="513" t="n"/>
      <c r="E36" s="623" t="inlineStr">
        <is>
          <t>EL PAGO DE ALQUILERES DEBE REALIZARSE DE LUNES A VIERNES DE 10HS. A 12.30HS.</t>
        </is>
      </c>
      <c r="K36" s="510" t="n"/>
    </row>
    <row r="37" ht="15" customHeight="1">
      <c r="B37" s="623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623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623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  <c r="L50" s="18" t="inlineStr">
        <is>
          <t> </t>
        </is>
      </c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 t="n">
        <v>310000</v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362" t="inlineStr">
        <is>
          <t xml:space="preserve">VTO : </t>
        </is>
      </c>
      <c r="D59" s="521" t="n"/>
      <c r="E59" s="533" t="n"/>
      <c r="F59" s="521" t="n"/>
      <c r="G59" s="534">
        <f>G23</f>
        <v/>
      </c>
      <c r="H59" s="520" t="n"/>
      <c r="I59" s="521" t="n"/>
      <c r="J59" s="552">
        <f>J23</f>
        <v/>
      </c>
      <c r="K59" s="521" t="n"/>
      <c r="L59" s="18" t="n">
        <v>0</v>
      </c>
    </row>
    <row r="60">
      <c r="B60" s="13" t="inlineStr">
        <is>
          <t>AySA:</t>
        </is>
      </c>
      <c r="C60" s="580" t="inlineStr">
        <is>
          <t xml:space="preserve">VTO: </t>
        </is>
      </c>
      <c r="D60" s="521" t="n"/>
      <c r="E60" s="533" t="n"/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80" t="n"/>
      <c r="D63" s="521" t="n"/>
      <c r="E63" s="533" t="n"/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EDESUR</t>
        </is>
      </c>
      <c r="C64" s="580">
        <f>C28</f>
        <v/>
      </c>
      <c r="D64" s="521" t="n"/>
      <c r="E64" s="533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 t="n">
        <v>310000</v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18600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09">
        <f>C56</f>
        <v/>
      </c>
      <c r="K102" s="510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362" t="inlineStr">
        <is>
          <t>VTO :</t>
        </is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60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</t>
        </is>
      </c>
      <c r="C110" s="560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  <c r="P117" s="18" t="inlineStr">
        <is>
          <t>,</t>
        </is>
      </c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(E122-E123)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66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6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>
        <v>1</v>
      </c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66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 ht="15" customHeight="1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 SCOPA, MARIA ROSA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ALTAMIRANO MAURO RODRIGO // ESCALANTE EDUARDO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CAMACUA 4932, VILLA DOMINICO  ( CONTRATO COMERCIAL 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340000</v>
      </c>
      <c r="F22" s="521" t="n"/>
      <c r="G22" s="245" t="n"/>
      <c r="H22" s="520" t="n"/>
      <c r="I22" s="521" t="n"/>
      <c r="J22" s="557" t="inlineStr">
        <is>
          <t xml:space="preserve">SRES. CONSORCISTAS SE RUEGA NO ARROJAR PAPELES </t>
        </is>
      </c>
      <c r="K22" s="521" t="n"/>
    </row>
    <row r="23">
      <c r="B23" s="13" t="inlineStr">
        <is>
          <t>TSG :</t>
        </is>
      </c>
      <c r="C23" s="237" t="inlineStr">
        <is>
          <t>VTO:</t>
        </is>
      </c>
      <c r="D23" s="521" t="n"/>
      <c r="E23" s="522" t="n">
        <v>50000</v>
      </c>
      <c r="F23" s="521" t="n"/>
      <c r="G23" s="245" t="n"/>
      <c r="H23" s="520" t="n"/>
      <c r="I23" s="521" t="n"/>
      <c r="J23" s="557" t="inlineStr">
        <is>
          <t>NI OTROS OBJETOS EN EL INODORO NI DESAGUES.</t>
        </is>
      </c>
      <c r="K23" s="521" t="n"/>
    </row>
    <row r="24">
      <c r="B24" s="13" t="inlineStr">
        <is>
          <t>AySA:</t>
        </is>
      </c>
      <c r="C24" s="237" t="inlineStr">
        <is>
          <t xml:space="preserve">VTO: </t>
        </is>
      </c>
      <c r="D24" s="521" t="n"/>
      <c r="E24" s="522" t="n">
        <v>5500</v>
      </c>
      <c r="F24" s="521" t="n"/>
      <c r="G24" s="625" t="n"/>
      <c r="H24" s="520" t="n"/>
      <c r="I24" s="521" t="n"/>
      <c r="J24" s="547" t="inlineStr">
        <is>
          <t>POR OTRO LADO, SE REQUIERE MANTENER EL ORDEN</t>
        </is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/>
      <c r="F25" s="521" t="n"/>
      <c r="G25" s="245" t="n"/>
      <c r="H25" s="520" t="n"/>
      <c r="I25" s="521" t="n"/>
      <c r="J25" s="547" t="inlineStr">
        <is>
          <t xml:space="preserve">Y LA LIMPIEZA DE LOS PASILLOS Y DEJARLOS </t>
        </is>
      </c>
      <c r="K25" s="521" t="n"/>
    </row>
    <row r="26">
      <c r="B26" s="13" t="inlineStr">
        <is>
          <t>Expensas:</t>
        </is>
      </c>
      <c r="C26" s="237" t="inlineStr">
        <is>
          <t>Diferencia mes anterior</t>
        </is>
      </c>
      <c r="D26" s="521" t="n"/>
      <c r="E26" s="522" t="n">
        <v>-2000</v>
      </c>
      <c r="F26" s="521" t="n"/>
      <c r="G26" s="245" t="n"/>
      <c r="H26" s="520" t="n"/>
      <c r="I26" s="521" t="n"/>
      <c r="J26" s="557" t="inlineStr">
        <is>
          <t>TOTALMENTE DESPEJADOS. COMO ASÍ TAMBIEN,</t>
        </is>
      </c>
      <c r="K26" s="521" t="n"/>
    </row>
    <row r="27">
      <c r="B27" s="13" t="inlineStr">
        <is>
          <t>Expensas: Extra.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57" t="inlineStr">
        <is>
          <t xml:space="preserve">LLEVAR LOS RESIDUOS AL CESTO DE LA CALLE EN </t>
        </is>
      </c>
      <c r="K27" s="521" t="n"/>
    </row>
    <row r="28">
      <c r="B28" s="13" t="inlineStr">
        <is>
          <t>Edesur:</t>
        </is>
      </c>
      <c r="C28" s="237" t="inlineStr">
        <is>
          <t>VTO:</t>
        </is>
      </c>
      <c r="D28" s="521" t="n"/>
      <c r="E28" s="522" t="n">
        <v>33500</v>
      </c>
      <c r="F28" s="521" t="n"/>
      <c r="G28" s="245" t="n"/>
      <c r="H28" s="520" t="n"/>
      <c r="I28" s="521" t="n"/>
      <c r="J28" s="557" t="inlineStr">
        <is>
          <t xml:space="preserve">BOLSAS CERRADAS. </t>
        </is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85" t="inlineStr">
        <is>
          <t xml:space="preserve">DESDE YA, MUCHAS GRACIAS. </t>
        </is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622" t="inlineStr">
        <is>
          <t>OBSERVACIONES:</t>
        </is>
      </c>
      <c r="C36" s="515" t="n"/>
      <c r="D36" s="513" t="n"/>
      <c r="E36" s="623" t="inlineStr">
        <is>
          <t>EL PAGO DE ALQUILERES DEBE REALIZARSE DE LUNES A VIERNES DE 10HS. A 12.30HS.</t>
        </is>
      </c>
      <c r="K36" s="510" t="n"/>
    </row>
    <row r="37" ht="15" customHeight="1">
      <c r="B37" s="623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623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623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>
        <v>1</v>
      </c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  <c r="L44" s="31" t="n"/>
      <c r="M44" s="31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  <c r="L45" s="31" t="n"/>
      <c r="M45" s="31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 t="n"/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Expensas: Extra: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inlineStr">
        <is>
          <t>Edesur: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86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626" t="n"/>
      <c r="C72" s="515" t="n"/>
      <c r="D72" s="513" t="n"/>
      <c r="E72" s="5" t="n"/>
      <c r="F72" s="5" t="n"/>
      <c r="G72" s="5" t="n"/>
      <c r="H72" s="5" t="n"/>
      <c r="I72" s="537" t="n"/>
      <c r="J72" s="537" t="n"/>
      <c r="K72" s="6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n"/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21000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  <c r="R82" s="18" t="n">
        <v>2</v>
      </c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>
        <v>1</v>
      </c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  <c r="Q93" s="18" t="inlineStr">
        <is>
          <t>.-</t>
        </is>
      </c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C23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C24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C25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>
        <f>C26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Expensas:Extra:</t>
        </is>
      </c>
      <c r="C109" s="532">
        <f>C27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Edesur:</t>
        </is>
      </c>
      <c r="C110" s="532">
        <f>C28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Punitorios:</t>
        </is>
      </c>
      <c r="C111" s="532">
        <f>C29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86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626" t="inlineStr">
        <is>
          <t>OBSERVACIONES:</t>
        </is>
      </c>
      <c r="C118" s="515" t="n"/>
      <c r="D118" s="513" t="n"/>
      <c r="E118" s="5" t="n"/>
      <c r="F118" s="5" t="n"/>
      <c r="G118" s="5" t="n"/>
      <c r="H118" s="5" t="n"/>
      <c r="I118" s="537" t="n"/>
      <c r="J118" s="537" t="n"/>
      <c r="K118" s="6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inlineStr">
        <is>
          <t> </t>
        </is>
      </c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6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6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>
        <v>1</v>
      </c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HERRERO, JOAQUINA   // GUITART, NORBERTO PEDRO.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CARRO, JUAN MANUEL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BRANDSEN 5866  4TO.  C 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972200</v>
      </c>
      <c r="F22" s="521" t="n"/>
      <c r="G22" s="245" t="inlineStr">
        <is>
          <t xml:space="preserve">METROGAS: </t>
        </is>
      </c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inlineStr">
        <is>
          <t xml:space="preserve">EDESUR:  </t>
        </is>
      </c>
      <c r="H23" s="520" t="n"/>
      <c r="I23" s="521" t="n"/>
      <c r="J23" s="582" t="n"/>
      <c r="K23" s="521" t="n"/>
    </row>
    <row r="24">
      <c r="B24" s="13" t="inlineStr">
        <is>
          <t>AYSA :</t>
        </is>
      </c>
      <c r="C24" s="237" t="inlineStr">
        <is>
          <t>C/EXP</t>
        </is>
      </c>
      <c r="D24" s="521" t="n"/>
      <c r="E24" s="522" t="n">
        <v>0</v>
      </c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82" t="n"/>
      <c r="K25" s="521" t="n"/>
      <c r="M25" s="18" t="inlineStr">
        <is>
          <t>,</t>
        </is>
      </c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335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/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>
        <v>1</v>
      </c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82" t="n"/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82" t="n"/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82" t="n"/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82" t="n"/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 t="n"/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06" t="inlineStr">
        <is>
          <t>Exp. ExtOrd.:</t>
        </is>
      </c>
      <c r="C63" s="218" t="n"/>
      <c r="D63" s="521" t="n"/>
      <c r="E63" s="533" t="n"/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  <c r="N67" s="18" t="inlineStr">
        <is>
          <t>&lt;</t>
        </is>
      </c>
    </row>
    <row r="68">
      <c r="B68" s="11" t="n"/>
      <c r="C68" s="243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58400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inlineStr">
        <is>
          <t xml:space="preserve"> Q</t>
        </is>
      </c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>
        <v>1</v>
      </c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  <c r="L91" s="18" t="inlineStr">
        <is>
          <t xml:space="preserve"> |</t>
        </is>
      </c>
    </row>
    <row r="92" ht="15" customHeight="1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 t="n"/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 t="n"/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82" t="n"/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82" t="n"/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82" t="n"/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82" t="n"/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243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68.xml><?xml version="1.0" encoding="utf-8"?>
<worksheet xmlns="http://schemas.openxmlformats.org/spreadsheetml/2006/main">
  <sheetPr>
    <tabColor indexed="13"/>
    <outlinePr summaryBelow="1" summaryRight="1"/>
    <pageSetUpPr fitToPage="1"/>
  </sheetPr>
  <dimension ref="A2:R129"/>
  <sheetViews>
    <sheetView topLeftCell="A55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>
        <v>1</v>
      </c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 RUGGIERO MARIA INOCIENCIA  // RUGGIERO ANTONELLA ELIZABETH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GIANELLA, MARIANA ELVIRA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EMILIO  ZOLA 6191  // 6193 LOCAL.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1160000</v>
      </c>
      <c r="F22" s="521" t="n"/>
      <c r="G22" s="245" t="inlineStr">
        <is>
          <t xml:space="preserve">EDESUR: </t>
        </is>
      </c>
      <c r="H22" s="520" t="n"/>
      <c r="I22" s="521" t="n"/>
      <c r="J22" s="596" t="n"/>
      <c r="K22" s="521" t="n"/>
    </row>
    <row r="23">
      <c r="B23" s="13" t="inlineStr">
        <is>
          <t>TSG :</t>
        </is>
      </c>
      <c r="C23" s="362" t="inlineStr">
        <is>
          <t xml:space="preserve">VTO:  </t>
        </is>
      </c>
      <c r="D23" s="521" t="n"/>
      <c r="E23" s="522" t="n"/>
      <c r="F23" s="521" t="n"/>
      <c r="G23" s="245" t="n"/>
      <c r="H23" s="520" t="n"/>
      <c r="I23" s="521" t="n"/>
      <c r="J23" s="596" t="n"/>
      <c r="K23" s="521" t="n"/>
    </row>
    <row r="24">
      <c r="B24" s="13" t="inlineStr">
        <is>
          <t>AySA:</t>
        </is>
      </c>
      <c r="C24" s="362" t="inlineStr">
        <is>
          <t xml:space="preserve">VTO:  </t>
        </is>
      </c>
      <c r="D24" s="521" t="n"/>
      <c r="E24" s="522" t="n"/>
      <c r="F24" s="521" t="n"/>
      <c r="G24" s="245" t="n"/>
      <c r="H24" s="520" t="n"/>
      <c r="I24" s="521" t="n"/>
      <c r="J24" s="596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96" t="n"/>
      <c r="K25" s="521" t="n"/>
    </row>
    <row r="26">
      <c r="B26" s="13" t="inlineStr">
        <is>
          <t>Expensas:</t>
        </is>
      </c>
      <c r="C26" s="362" t="inlineStr">
        <is>
          <t xml:space="preserve">VTO:  </t>
        </is>
      </c>
      <c r="D26" s="521" t="n"/>
      <c r="E26" s="522" t="n">
        <v>0</v>
      </c>
      <c r="F26" s="521" t="n"/>
      <c r="G26" s="245" t="n"/>
      <c r="H26" s="520" t="n"/>
      <c r="I26" s="521" t="n"/>
      <c r="J26" s="596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96" t="n"/>
      <c r="K27" s="521" t="n"/>
    </row>
    <row r="28">
      <c r="B28" s="13" t="n"/>
      <c r="C28" s="237" t="n"/>
      <c r="D28" s="521" t="n"/>
      <c r="E28" s="522" t="n"/>
      <c r="F28" s="521" t="n"/>
      <c r="G28" s="245" t="n"/>
      <c r="H28" s="520" t="n"/>
      <c r="I28" s="521" t="n"/>
      <c r="J28" s="596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>
        <v>1</v>
      </c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 t="inlineStr">
        <is>
          <t xml:space="preserve"> RUGGIERO MARIA INOCIENCIA  // RUGGIERO ANTONELLA ELIZABETH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 t="n">
        <v>0</v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 t="inlineStr">
        <is>
          <t>GIANELLA, MARIANA ELVIRA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 t="inlineStr">
        <is>
          <t>EMILIO  ZOLA 6191  // 6193 LOCAL.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245" t="inlineStr">
        <is>
          <t xml:space="preserve">EDESUR: </t>
        </is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362" t="inlineStr">
        <is>
          <t xml:space="preserve">VTO:   </t>
        </is>
      </c>
      <c r="D59" s="521" t="n"/>
      <c r="E59" s="533" t="n">
        <v>0</v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362" t="inlineStr">
        <is>
          <t xml:space="preserve">VTO:  </t>
        </is>
      </c>
      <c r="D60" s="521" t="n"/>
      <c r="E60" s="533" t="n"/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237" t="inlineStr">
        <is>
          <t>NO</t>
        </is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>
        <f>J25</f>
        <v/>
      </c>
      <c r="K61" s="521" t="n"/>
    </row>
    <row r="62">
      <c r="B62" s="13" t="inlineStr">
        <is>
          <t>Expensas:</t>
        </is>
      </c>
      <c r="C62" s="362" t="inlineStr">
        <is>
          <t>VTO:</t>
        </is>
      </c>
      <c r="D62" s="521" t="n"/>
      <c r="E62" s="533" t="n"/>
      <c r="F62" s="521" t="n"/>
      <c r="G62" s="534">
        <f>G26</f>
        <v/>
      </c>
      <c r="H62" s="520" t="n"/>
      <c r="I62" s="521" t="n"/>
      <c r="J62" s="552">
        <f>J26</f>
        <v/>
      </c>
      <c r="K62" s="521" t="n"/>
    </row>
    <row r="63">
      <c r="B63" s="13" t="inlineStr">
        <is>
          <t>Expensas Ext: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>
        <f>J27</f>
        <v/>
      </c>
      <c r="K63" s="521" t="n"/>
    </row>
    <row r="64">
      <c r="B64" s="13" t="n"/>
      <c r="C64" s="535">
        <f>C28</f>
        <v/>
      </c>
      <c r="D64" s="521" t="n"/>
      <c r="E64" s="533" t="n"/>
      <c r="F64" s="521" t="n"/>
      <c r="G64" s="534">
        <f>G28</f>
        <v/>
      </c>
      <c r="H64" s="520" t="n"/>
      <c r="I64" s="521" t="n"/>
      <c r="J64" s="552">
        <f>J28</f>
        <v/>
      </c>
      <c r="K64" s="521" t="n"/>
    </row>
    <row r="65">
      <c r="B65" s="13" t="inlineStr">
        <is>
          <t>Pugnitorios:</t>
        </is>
      </c>
      <c r="C65" s="535" t="n"/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$C$16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244" t="inlineStr">
        <is>
          <t>EMILIO  ZOLA 6191  // 6193 LOCAL.</t>
        </is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626" t="inlineStr">
        <is>
          <t>OBSERVACIONES:</t>
        </is>
      </c>
      <c r="C72" s="515" t="n"/>
      <c r="D72" s="513" t="n"/>
      <c r="E72" s="5" t="inlineStr">
        <is>
          <t xml:space="preserve">EL PAGO DE ALQUILERES DEBE REALIZARSE DE LUNES A VIERNES DE 10 HS. A 12.30HS. Y DE 15.30 HS. A 18,30 HS. </t>
        </is>
      </c>
      <c r="F72" s="5" t="n"/>
      <c r="G72" s="5" t="n"/>
      <c r="H72" s="5" t="n"/>
      <c r="I72" s="537" t="n"/>
      <c r="J72" s="537" t="n"/>
      <c r="K72" s="6" t="n"/>
    </row>
    <row r="73" ht="15.75" customHeight="1">
      <c r="B73" s="538" t="inlineStr">
        <is>
          <t xml:space="preserve">.HASTA EL DIA DIEZ DE CADA MES. CASO CONTRARIO, SE COBRARA UN INTERES PUNITORIO DIARIO EQUIVALENTE DEL MEDIO POR CIENTO DIARIO ( 0,5% ) QUE SE CALCULARA </t>
        </is>
      </c>
      <c r="K73" s="510" t="n"/>
    </row>
    <row r="74" ht="15.75" customHeight="1">
      <c r="B74" s="538" t="inlineStr">
        <is>
          <t>.HASTA EL MOMENTO DE LA CANCELACION TOTAL,DESDE EL PRIMER DIA  DEL MES IMPAGO.</t>
        </is>
      </c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70000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179" t="inlineStr">
        <is>
          <t>___________________________________</t>
        </is>
      </c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66" t="inlineStr">
        <is>
          <t xml:space="preserve"> FIRMA DEL PROPIETARIO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42" t="n"/>
      <c r="I82" s="42" t="n"/>
      <c r="J82" s="42" t="n"/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>
        <v>1</v>
      </c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I13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Alquiler:</t>
        </is>
      </c>
      <c r="C104" s="532">
        <f>C22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79">
        <f>J58</f>
        <v/>
      </c>
      <c r="K104" s="521" t="n"/>
    </row>
    <row r="105">
      <c r="B105" s="13" t="inlineStr">
        <is>
          <t>TSG: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79">
        <f>J23</f>
        <v/>
      </c>
      <c r="K105" s="521" t="n"/>
    </row>
    <row r="106">
      <c r="B106" s="13" t="inlineStr">
        <is>
          <t>Aysa:</t>
        </is>
      </c>
      <c r="C106" s="362" t="inlineStr">
        <is>
          <t xml:space="preserve">VTO:  </t>
        </is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79">
        <f>J60</f>
        <v/>
      </c>
      <c r="K106" s="521" t="n"/>
    </row>
    <row r="107">
      <c r="B107" s="13" t="inlineStr">
        <is>
          <t>Arba:</t>
        </is>
      </c>
      <c r="C107" s="532" t="inlineStr">
        <is>
          <t>NO</t>
        </is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79">
        <f>J61</f>
        <v/>
      </c>
      <c r="K107" s="521" t="n"/>
      <c r="N107" s="18" t="inlineStr">
        <is>
          <t>*</t>
        </is>
      </c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79">
        <f>J62</f>
        <v/>
      </c>
      <c r="K108" s="521" t="n"/>
    </row>
    <row r="109">
      <c r="B109" s="13" t="inlineStr">
        <is>
          <t>Expensas Ext:</t>
        </is>
      </c>
      <c r="C109" s="532">
        <f>C27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79">
        <f>J63</f>
        <v/>
      </c>
      <c r="K109" s="521" t="n"/>
    </row>
    <row r="110">
      <c r="B110" s="13" t="inlineStr">
        <is>
          <t>ACUERDO:</t>
        </is>
      </c>
      <c r="C110" s="532">
        <f>C28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Punitorios:</t>
        </is>
      </c>
      <c r="C111" s="532" t="n"/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$C$16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>
        <f>C68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C102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626" t="inlineStr">
        <is>
          <t>OBSERVACIONES:</t>
        </is>
      </c>
      <c r="C118" s="515" t="n"/>
      <c r="D118" s="513" t="n"/>
      <c r="E118" s="5" t="inlineStr">
        <is>
          <t xml:space="preserve">EL PAGO DE ALQUILERES DEBE REALIZARSE DE LUNES A VIERNES DE 10 HS. A 12.30HS. Y DE 15.30 HS. A 18,30 HS. </t>
        </is>
      </c>
      <c r="F118" s="5" t="n"/>
      <c r="G118" s="5" t="n"/>
      <c r="H118" s="5" t="n"/>
      <c r="I118" s="537" t="n"/>
      <c r="J118" s="537" t="n"/>
      <c r="K118" s="6" t="n"/>
    </row>
    <row r="119">
      <c r="B119" s="538" t="inlineStr">
        <is>
          <t xml:space="preserve">.HASTA EL DIA DIEZ DE CADA MES. CASO CONTRARIO, SE COBRARA UN INTERES PUNITORIO DIARIO EQUIVALENTE DEL MEDIO POR CIENTO DIARIO ( 0,5% ) QUE SE CALCULARA </t>
        </is>
      </c>
      <c r="K119" s="510" t="n"/>
    </row>
    <row r="120">
      <c r="B120" s="538" t="inlineStr">
        <is>
          <t>.HASTA EL MOMENTO DE LA CANCELACION TOTAL,DESDE EL PRIMER DIA  DEL MES IMPAGO.</t>
        </is>
      </c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I70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H80:J80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6" fitToHeight="0"/>
</worksheet>
</file>

<file path=xl/worksheets/sheet6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9" zoomScale="75" zoomScaleNormal="90" workbookViewId="0">
      <selection activeCell="B36" sqref="B36:K3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>
        <v>2</v>
      </c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SCOPPA MARIA ROSA 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CUELLO, VICTOR HUGO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CENTENARIO URUGUAYO 1998 ESQ. CAMACUA . VILLA DOMINICO   ( PARRILLA  )</t>
        </is>
      </c>
      <c r="K20" s="510" t="n"/>
      <c r="M20" s="518" t="n"/>
      <c r="P20" s="238">
        <f>(M19*R17/100)</f>
        <v/>
      </c>
    </row>
    <row r="21" ht="15.75" customHeight="1">
      <c r="B21" s="519" t="n"/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50000</v>
      </c>
      <c r="F22" s="521" t="n"/>
      <c r="G22" s="245" t="n"/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 xml:space="preserve">ARBA : </t>
        </is>
      </c>
      <c r="C24" s="237" t="inlineStr">
        <is>
          <t>NO</t>
        </is>
      </c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AYSA: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Exp. Ord.:</t>
        </is>
      </c>
      <c r="C26" s="237" t="n"/>
      <c r="D26" s="521" t="n"/>
      <c r="E26" s="522" t="n">
        <v>0</v>
      </c>
      <c r="F26" s="521" t="n"/>
      <c r="G26" s="62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>
        <v>0</v>
      </c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Punitorios: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n"/>
      <c r="C29" s="237" t="inlineStr">
        <is>
          <t xml:space="preserve">DEPOSITO DE GARANTIA </t>
        </is>
      </c>
      <c r="D29" s="521" t="n"/>
      <c r="E29" s="522" t="n">
        <v>50000</v>
      </c>
      <c r="F29" s="521" t="n"/>
      <c r="G29" s="245" t="n"/>
      <c r="H29" s="520" t="n"/>
      <c r="I29" s="521" t="n"/>
      <c r="J29" s="522" t="n"/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inlineStr">
        <is>
          <t>CIEN MIL………………………………………………………………………</t>
        </is>
      </c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>
        <v>2</v>
      </c>
      <c r="I49" s="30" t="n">
        <v>10</v>
      </c>
      <c r="J49" s="30" t="n">
        <v>2023</v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 t="inlineStr">
        <is>
          <t>OCTUBRE</t>
        </is>
      </c>
      <c r="D58" s="521" t="n"/>
      <c r="E58" s="533" t="n">
        <v>50000</v>
      </c>
      <c r="F58" s="521" t="n"/>
      <c r="G58" s="534">
        <f>G22</f>
        <v/>
      </c>
      <c r="H58" s="520" t="n"/>
      <c r="I58" s="521" t="n"/>
      <c r="J58" s="533" t="n"/>
      <c r="K58" s="521" t="n"/>
    </row>
    <row r="59">
      <c r="B59" s="13" t="inlineStr">
        <is>
          <t>TSG :</t>
        </is>
      </c>
      <c r="C59" s="535" t="n"/>
      <c r="D59" s="521" t="n"/>
      <c r="E59" s="533" t="n"/>
      <c r="F59" s="521" t="n"/>
      <c r="G59" s="534">
        <f>G23</f>
        <v/>
      </c>
      <c r="H59" s="520" t="n"/>
      <c r="I59" s="521" t="n"/>
      <c r="J59" s="533" t="n"/>
      <c r="K59" s="521" t="n"/>
    </row>
    <row r="60">
      <c r="B60" s="13" t="inlineStr">
        <is>
          <t>ARBA:</t>
        </is>
      </c>
      <c r="C60" s="535" t="inlineStr">
        <is>
          <t>NO</t>
        </is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 t="n"/>
      <c r="K60" s="521" t="n"/>
    </row>
    <row r="61">
      <c r="B61" s="13" t="inlineStr">
        <is>
          <t>AYSA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 t="n"/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 t="n"/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 t="n"/>
      <c r="K63" s="521" t="n"/>
    </row>
    <row r="64">
      <c r="B64" s="13" t="inlineStr">
        <is>
          <t>Punitorios:</t>
        </is>
      </c>
      <c r="C64" s="535" t="n"/>
      <c r="D64" s="521" t="n"/>
      <c r="E64" s="533" t="n"/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n"/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169" t="inlineStr">
        <is>
          <t>CIEN MIL ………………………………………………………………</t>
        </is>
      </c>
      <c r="I68" s="216" t="inlineStr">
        <is>
          <t>en concepto de alquiler del inmueble</t>
        </is>
      </c>
      <c r="K68" s="510" t="n"/>
      <c r="L68" s="18" t="n">
        <v>10068</v>
      </c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626" t="inlineStr">
        <is>
          <t>OBSERVACIONES:</t>
        </is>
      </c>
      <c r="C72" s="515" t="n"/>
      <c r="D72" s="513" t="n"/>
      <c r="E72" s="5" t="inlineStr">
        <is>
          <t xml:space="preserve">EL PAGO DE ALQUILERES DEBE REALIZARSE DE LUNES A VIERNES DE 10 HS. A 12.30HS. Y DE 15.30 HS. A 18,30 HS. </t>
        </is>
      </c>
      <c r="F72" s="5" t="n"/>
      <c r="G72" s="5" t="n"/>
      <c r="H72" s="5" t="n"/>
      <c r="I72" s="537" t="n"/>
      <c r="J72" s="537" t="n"/>
      <c r="K72" s="6" t="n"/>
    </row>
    <row r="73" ht="15.75" customHeight="1">
      <c r="B73" s="538" t="inlineStr">
        <is>
          <t xml:space="preserve">HASTA EL DIA DIEZ DE CADA MES. CASO CONTRARIO, SE COBRARA UN INTERES PUNITORIO DIARIO EQUIVALENTE DEL MEDIO POR CIENTO DIARIO ( 0,5% ) QUE SE CALCULARA </t>
        </is>
      </c>
      <c r="K73" s="510" t="n"/>
    </row>
    <row r="74" ht="15.75" customHeight="1">
      <c r="B74" s="538" t="inlineStr">
        <is>
          <t>HASTA EL MOMENTO DE LA CANCELACION TOTAL, DESDE EL PRIMER DIA  DEL MES IMPAGO.</t>
        </is>
      </c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(E76-E77)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 ht="15" customHeight="1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 ht="15" customHeight="1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 ht="15" customHeight="1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>
        <v>2</v>
      </c>
      <c r="I95" s="30" t="n">
        <v>10</v>
      </c>
      <c r="J95" s="30" t="n">
        <v>2023</v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>OCTUBRE</t>
        </is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 t="n"/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 t="inlineStr">
        <is>
          <t>NO</t>
        </is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Punitorios: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n"/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169" t="inlineStr">
        <is>
          <t>CIEN MIL………………………………………………………………………………………………………</t>
        </is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626" t="inlineStr">
        <is>
          <t>OBSERVACIONES:</t>
        </is>
      </c>
      <c r="C118" s="515" t="n"/>
      <c r="D118" s="513" t="n"/>
      <c r="E118" s="5" t="inlineStr">
        <is>
          <t xml:space="preserve">EL PAGO DE ALQUILERES DEBE REALIZARSE DE LUNES A VIERNES DE 10 HS. A 12.30HS. Y DE 15.30 HS. A 18,30 HS. </t>
        </is>
      </c>
      <c r="F118" s="5" t="n"/>
      <c r="G118" s="5" t="n"/>
      <c r="H118" s="5" t="n"/>
      <c r="I118" s="537" t="n"/>
      <c r="J118" s="537" t="n"/>
      <c r="K118" s="6" t="n"/>
    </row>
    <row r="119">
      <c r="B119" s="538" t="inlineStr">
        <is>
          <t xml:space="preserve">HASTA EL DIA DIEZ DE CADA MES. CASO CONTRARIO, SE COBRARA UN INTERES PUNITORIO DIARIO EQUIVALENTE DEL MEDIO POR CIENTO DIARIO ( 0,5% ) QUE SE CALCULARA </t>
        </is>
      </c>
      <c r="K119" s="510" t="n"/>
    </row>
    <row r="120">
      <c r="B120" s="538" t="inlineStr">
        <is>
          <t>HASTA EL MOMENTO DE LA CANCELACION TOTAL, DESDE EL PRIMER DIA  DEL MES IMPAGO.</t>
        </is>
      </c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(E122-E123)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inlineStr">
        <is>
          <t>|</t>
        </is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7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3" zoomScale="75" zoomScaleNormal="90" workbookViewId="0">
      <selection activeCell="G124" sqref="G124:K124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MARIONI ANDREA VIVIANA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RIQUELME NESTOR // RIQUELME ARIEL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SAN PEDRO 140 TORRE 3 DPTO 9  "A", SARANDÍ.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739000</v>
      </c>
      <c r="F22" s="521" t="n"/>
      <c r="G22" s="245" t="inlineStr">
        <is>
          <t>METROGAS:</t>
        </is>
      </c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362" t="inlineStr">
        <is>
          <t>VTO:</t>
        </is>
      </c>
      <c r="D23" s="521" t="n"/>
      <c r="E23" s="522" t="n"/>
      <c r="F23" s="521" t="n"/>
      <c r="G23" s="245" t="inlineStr">
        <is>
          <t>EDESUR:</t>
        </is>
      </c>
      <c r="H23" s="520" t="n"/>
      <c r="I23" s="521" t="n"/>
      <c r="J23" s="582" t="n"/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362" t="inlineStr">
        <is>
          <t>VTO :</t>
        </is>
      </c>
      <c r="D26" s="521" t="n"/>
      <c r="E26" s="522" t="n"/>
      <c r="F26" s="521" t="n"/>
      <c r="G26" s="628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629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>
        <f>E26</f>
        <v/>
      </c>
      <c r="F62" s="521" t="n"/>
      <c r="G62" s="628" t="n"/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629" t="n"/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n"/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626" t="n"/>
      <c r="C72" s="515" t="n"/>
      <c r="D72" s="513" t="n"/>
      <c r="E72" s="21" t="n"/>
      <c r="F72" s="21" t="n"/>
      <c r="G72" s="21" t="n"/>
      <c r="H72" s="21" t="n"/>
      <c r="I72" s="537" t="n"/>
      <c r="J72" s="537" t="n"/>
      <c r="K72" s="102" t="n"/>
    </row>
    <row r="73" ht="15.75" customHeight="1">
      <c r="B73" s="630" t="n"/>
      <c r="K73" s="510" t="n"/>
    </row>
    <row r="74" ht="15.75" customHeight="1">
      <c r="B74" s="630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22">
        <f>I34</f>
        <v/>
      </c>
      <c r="F76" s="521" t="n"/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45000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 ht="13.5" customHeight="1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SUM(E104:F111)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626" t="n"/>
      <c r="C118" s="515" t="n"/>
      <c r="D118" s="513" t="n"/>
      <c r="E118" s="21" t="n"/>
      <c r="F118" s="21" t="n"/>
      <c r="G118" s="21" t="n"/>
      <c r="H118" s="21" t="n"/>
      <c r="I118" s="537" t="n"/>
      <c r="J118" s="537" t="n"/>
      <c r="K118" s="102" t="n"/>
    </row>
    <row r="119">
      <c r="B119" s="630" t="n"/>
      <c r="K119" s="510" t="n"/>
    </row>
    <row r="120">
      <c r="B120" s="630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22">
        <f>I34</f>
        <v/>
      </c>
      <c r="F122" s="521" t="n"/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7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6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FACONDINI, MARCELO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39" t="inlineStr">
        <is>
          <t>ORTIZ, AILIN</t>
        </is>
      </c>
      <c r="D19" s="239" t="n"/>
      <c r="E19" s="239" t="n"/>
      <c r="F19" s="239" t="n"/>
      <c r="G19" s="239" t="n"/>
      <c r="H19" s="239" t="n"/>
      <c r="I19" s="239" t="n"/>
      <c r="J19" s="239" t="n"/>
      <c r="K19" s="240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AV. BELGRANO 5523 DPTO 4, WILDE.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489000</v>
      </c>
      <c r="F22" s="521" t="n"/>
      <c r="G22" s="245" t="inlineStr">
        <is>
          <t>METROGAS:    NO</t>
        </is>
      </c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362" t="inlineStr">
        <is>
          <t xml:space="preserve">VTO: </t>
        </is>
      </c>
      <c r="D23" s="521" t="n"/>
      <c r="E23" s="522" t="n"/>
      <c r="F23" s="521" t="n"/>
      <c r="G23" s="245" t="inlineStr">
        <is>
          <t xml:space="preserve">EDESUR VTO: </t>
        </is>
      </c>
      <c r="H23" s="520" t="n"/>
      <c r="I23" s="521" t="n"/>
      <c r="J23" s="582" t="n"/>
      <c r="K23" s="521" t="n"/>
    </row>
    <row r="24">
      <c r="B24" s="13" t="inlineStr">
        <is>
          <t>AySA:</t>
        </is>
      </c>
      <c r="C24" s="362" t="inlineStr">
        <is>
          <t xml:space="preserve">VTO:   </t>
        </is>
      </c>
      <c r="D24" s="521" t="n"/>
      <c r="E24" s="522" t="n">
        <v>0</v>
      </c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Punitorios: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n"/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 t="inlineStr">
        <is>
          <t>AV. BELGRANO 5523 DPTO 4, WILDE.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 t="inlineStr">
        <is>
          <t>ORTIZ, AILIN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245" t="inlineStr">
        <is>
          <t>METROGAS:    NO</t>
        </is>
      </c>
      <c r="H58" s="520" t="n"/>
      <c r="I58" s="521" t="n"/>
      <c r="J58" s="552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>
        <f>J23</f>
        <v/>
      </c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52">
        <f>J24</f>
        <v/>
      </c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39000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6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/>
</worksheet>
</file>

<file path=xl/worksheets/sheet72.xml><?xml version="1.0" encoding="utf-8"?>
<worksheet xmlns="http://schemas.openxmlformats.org/spreadsheetml/2006/main">
  <sheetPr>
    <tabColor indexed="13"/>
    <outlinePr summaryBelow="1" summaryRight="1"/>
    <pageSetUpPr/>
  </sheetPr>
  <dimension ref="A2:R530"/>
  <sheetViews>
    <sheetView topLeftCell="A58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FACONDINI, MARCELO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GOROSITO, LUCIA MARIBEL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EMILIO ZOLA 5750 2 "8"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498000</v>
      </c>
      <c r="F22" s="521" t="n"/>
      <c r="G22" s="245" t="n"/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362" t="inlineStr">
        <is>
          <t xml:space="preserve">VTO:  </t>
        </is>
      </c>
      <c r="D23" s="521" t="n"/>
      <c r="E23" s="522" t="n"/>
      <c r="F23" s="521" t="n"/>
      <c r="G23" s="245" t="n"/>
      <c r="H23" s="520" t="n"/>
      <c r="I23" s="521" t="n"/>
      <c r="J23" s="582" t="n"/>
      <c r="K23" s="521" t="n"/>
    </row>
    <row r="24">
      <c r="B24" s="13" t="inlineStr">
        <is>
          <t>AySA:</t>
        </is>
      </c>
      <c r="C24" s="362" t="inlineStr">
        <is>
          <t>VTO:</t>
        </is>
      </c>
      <c r="D24" s="521" t="n"/>
      <c r="E24" s="522" t="n">
        <v>0</v>
      </c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82" t="n"/>
      <c r="K25" s="521" t="n"/>
    </row>
    <row r="26">
      <c r="B26" s="13" t="inlineStr">
        <is>
          <t>Expensas:</t>
        </is>
      </c>
      <c r="C26" s="362" t="inlineStr">
        <is>
          <t>VTO:</t>
        </is>
      </c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METROGAS 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/>
      <c r="K28" s="521" t="n"/>
    </row>
    <row r="29">
      <c r="B29" s="13" t="inlineStr">
        <is>
          <t>EDESUR: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E22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79" t="n"/>
      <c r="K58" s="521" t="n"/>
    </row>
    <row r="59">
      <c r="B59" s="13" t="inlineStr">
        <is>
          <t>TSG :</t>
        </is>
      </c>
      <c r="C59" s="580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79" t="n"/>
      <c r="K59" s="521" t="n"/>
    </row>
    <row r="60">
      <c r="B60" s="13" t="inlineStr">
        <is>
          <t>AySA:</t>
        </is>
      </c>
      <c r="C60" s="580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79" t="n"/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79" t="n"/>
      <c r="K61" s="521" t="n"/>
    </row>
    <row r="62">
      <c r="B62" s="13" t="inlineStr">
        <is>
          <t>Expensas:</t>
        </is>
      </c>
      <c r="C62" s="580">
        <f>C26</f>
        <v/>
      </c>
      <c r="D62" s="521" t="n"/>
      <c r="E62" s="533" t="n"/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METROGAS: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EDESUR: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40000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I13</f>
        <v/>
      </c>
      <c r="J95" s="30">
        <f>J13</f>
        <v/>
      </c>
      <c r="K95" s="6" t="n"/>
      <c r="L95" s="18" t="inlineStr">
        <is>
          <t> </t>
        </is>
      </c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C22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79">
        <f>J58</f>
        <v/>
      </c>
      <c r="K104" s="521" t="n"/>
    </row>
    <row r="105">
      <c r="B105" s="13" t="inlineStr">
        <is>
          <t>TSG :</t>
        </is>
      </c>
      <c r="C105" s="560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79">
        <f>J59</f>
        <v/>
      </c>
      <c r="K105" s="521" t="n"/>
    </row>
    <row r="106">
      <c r="B106" s="13" t="inlineStr">
        <is>
          <t>AySA:</t>
        </is>
      </c>
      <c r="C106" s="560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79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79">
        <f>J61</f>
        <v/>
      </c>
      <c r="K107" s="521" t="n"/>
    </row>
    <row r="108">
      <c r="B108" s="13" t="inlineStr">
        <is>
          <t>Expensas:</t>
        </is>
      </c>
      <c r="C108" s="560">
        <f>C62</f>
        <v/>
      </c>
      <c r="D108" s="521" t="n"/>
      <c r="E108" s="533" t="n"/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  <row r="530">
      <c r="O530" s="18" t="n">
        <v>0</v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73.xml><?xml version="1.0" encoding="utf-8"?>
<worksheet xmlns="http://schemas.openxmlformats.org/spreadsheetml/2006/main">
  <sheetPr>
    <tabColor indexed="13"/>
    <outlinePr summaryBelow="1" summaryRight="1"/>
    <pageSetUpPr/>
  </sheetPr>
  <dimension ref="A2:R473"/>
  <sheetViews>
    <sheetView topLeftCell="A88" zoomScale="75" zoomScaleNormal="75" workbookViewId="0">
      <selection activeCell="N234" sqref="N233:N234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5.28515625" customWidth="1" style="18" min="11" max="11"/>
    <col hidden="1" width="1.710937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BRUNO Y  FLIA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inlineStr">
        <is>
          <t>(1875)  Wilde - Avellaneda</t>
        </is>
      </c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BRAIAN DAPORTA, FRANCO DAPORTA Y KEVIN NICOLAS DAPORTA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ARREDONDO 5253 / 59 GALPÓN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532" t="inlineStr">
        <is>
          <t>Agosto</t>
        </is>
      </c>
      <c r="D22" s="521" t="n"/>
      <c r="E22" s="522" t="inlineStr">
        <is>
          <t>u$d 189</t>
        </is>
      </c>
      <c r="F22" s="521" t="n"/>
      <c r="G22" s="534" t="inlineStr">
        <is>
          <t xml:space="preserve">según convenio 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534" t="inlineStr">
        <is>
          <t>abonan el 30%.</t>
        </is>
      </c>
      <c r="H23" s="520" t="n"/>
      <c r="I23" s="521" t="n"/>
      <c r="J23" s="522" t="n"/>
      <c r="K23" s="521" t="n"/>
    </row>
    <row r="24">
      <c r="B24" s="13" t="inlineStr">
        <is>
          <t>AYSA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>
        <v>0</v>
      </c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 xml:space="preserve">EDESUR: 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82">
        <f>J64</f>
        <v/>
      </c>
      <c r="K28" s="521" t="n"/>
    </row>
    <row r="29">
      <c r="B29" s="13" t="n"/>
      <c r="C29" s="237" t="n"/>
      <c r="D29" s="521" t="n"/>
      <c r="E29" s="522" t="n"/>
      <c r="F29" s="521" t="n"/>
      <c r="G29" s="245" t="n"/>
      <c r="H29" s="520" t="n"/>
      <c r="I29" s="521" t="n"/>
      <c r="J29" s="582">
        <f>J65</f>
        <v/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 t="inlineStr">
        <is>
          <t>BRUNO Y FLIA</t>
        </is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 t="inlineStr">
        <is>
          <t>ARREDONDO 5253-5259 GALPÓN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n">
        <v>288000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n"/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BRUNO Y FLIA // NORBERTO BRUNO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 t="inlineStr">
        <is>
          <t>(1875) Wilde - Avellaneda</t>
        </is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 t="inlineStr">
        <is>
          <t>BRAIAN DAPORTA, FRANCO DAPORTA Y KEVIN NICOLAS DAPORTA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 t="inlineStr">
        <is>
          <t>ARREDONDO 5253-5259 GALPON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 t="inlineStr">
        <is>
          <t xml:space="preserve">u$d 630 total del aquiler </t>
        </is>
      </c>
      <c r="D58" s="521" t="n"/>
      <c r="E58" s="522">
        <f>E22</f>
        <v/>
      </c>
      <c r="F58" s="521" t="n"/>
      <c r="G58" s="534" t="inlineStr">
        <is>
          <t xml:space="preserve">: según convenio </t>
        </is>
      </c>
      <c r="H58" s="520" t="n"/>
      <c r="I58" s="521" t="n"/>
      <c r="J58" s="552" t="inlineStr">
        <is>
          <t xml:space="preserve">EN BASE AL TOTAL DESCONTADA LA COMISION: </t>
        </is>
      </c>
      <c r="K58" s="521" t="n"/>
    </row>
    <row r="59">
      <c r="B59" s="13" t="inlineStr">
        <is>
          <t>TSG :</t>
        </is>
      </c>
      <c r="C59" s="535" t="n"/>
      <c r="D59" s="521" t="n"/>
      <c r="E59" s="533" t="n"/>
      <c r="F59" s="521" t="n"/>
      <c r="G59" s="534" t="inlineStr">
        <is>
          <t>abonan el 30%.</t>
        </is>
      </c>
      <c r="H59" s="520" t="n"/>
      <c r="I59" s="521" t="n"/>
      <c r="J59" s="552" t="inlineStr">
        <is>
          <t>VA UN 33,3% PARA CADA UNO.</t>
        </is>
      </c>
      <c r="K59" s="521" t="n"/>
    </row>
    <row r="60">
      <c r="B60" s="13" t="inlineStr">
        <is>
          <t>AySA:</t>
        </is>
      </c>
      <c r="C60" s="535" t="n"/>
      <c r="D60" s="521" t="n"/>
      <c r="E60" s="533" t="n"/>
      <c r="F60" s="521" t="n"/>
      <c r="G60" s="534">
        <f>G24</f>
        <v/>
      </c>
      <c r="H60" s="520" t="n"/>
      <c r="I60" s="521" t="n"/>
      <c r="J60" s="552" t="inlineStr">
        <is>
          <t>33,3% PARA EL SR. NORBERTO BRUNO: 63.000</t>
        </is>
      </c>
      <c r="K60" s="521" t="n"/>
    </row>
    <row r="61">
      <c r="B61" s="13" t="inlineStr">
        <is>
          <t>ARBA:</t>
        </is>
      </c>
      <c r="C61" s="535" t="n"/>
      <c r="D61" s="521" t="n"/>
      <c r="E61" s="533" t="n"/>
      <c r="F61" s="521" t="n"/>
      <c r="G61" s="534">
        <f>G25</f>
        <v/>
      </c>
      <c r="H61" s="520" t="n"/>
      <c r="I61" s="521" t="n"/>
      <c r="J61" s="552" t="inlineStr">
        <is>
          <t>33,3% PARA EL SR. SAVERIO BRUNO : 91.000</t>
        </is>
      </c>
      <c r="K61" s="521" t="n"/>
    </row>
    <row r="62">
      <c r="B62" s="13" t="inlineStr">
        <is>
          <t>Expensas:</t>
        </is>
      </c>
      <c r="C62" s="535" t="n"/>
      <c r="D62" s="521" t="n"/>
      <c r="E62" s="533" t="n"/>
      <c r="F62" s="521" t="n"/>
      <c r="G62" s="534">
        <f>G26</f>
        <v/>
      </c>
      <c r="H62" s="520" t="n"/>
      <c r="I62" s="521" t="n"/>
      <c r="J62" s="552" t="inlineStr">
        <is>
          <t>33,3% PARA EL SR. LUIGI BRUNO : 77.000</t>
        </is>
      </c>
      <c r="K62" s="521" t="n"/>
    </row>
    <row r="63">
      <c r="B63" s="13" t="inlineStr">
        <is>
          <t>Exp. ExtOrd.:</t>
        </is>
      </c>
      <c r="C63" s="535" t="n"/>
      <c r="D63" s="521" t="n"/>
      <c r="E63" s="533" t="n"/>
      <c r="F63" s="521" t="n"/>
      <c r="G63" s="534">
        <f>G27</f>
        <v/>
      </c>
      <c r="H63" s="520" t="n"/>
      <c r="I63" s="521" t="n"/>
      <c r="J63" s="552" t="n"/>
      <c r="K63" s="521" t="n"/>
    </row>
    <row r="64">
      <c r="B64" s="13" t="n"/>
      <c r="C64" s="535" t="n"/>
      <c r="D64" s="521" t="n"/>
      <c r="E64" s="533" t="n"/>
      <c r="F64" s="521" t="n"/>
      <c r="G64" s="534">
        <f>G28</f>
        <v/>
      </c>
      <c r="H64" s="520" t="n"/>
      <c r="I64" s="521" t="n"/>
      <c r="J64" s="552" t="inlineStr">
        <is>
          <t xml:space="preserve">arreglo: 10.500.000/869 =  U$D 12,082 </t>
        </is>
      </c>
      <c r="K64" s="521" t="n"/>
    </row>
    <row r="65">
      <c r="B65" s="13" t="n"/>
      <c r="C65" s="535" t="n"/>
      <c r="D65" s="521" t="n"/>
      <c r="E65" s="533" t="n"/>
      <c r="F65" s="521" t="n"/>
      <c r="G65" s="534">
        <f>G29</f>
        <v/>
      </c>
      <c r="H65" s="520" t="n"/>
      <c r="I65" s="521" t="n"/>
      <c r="J65" s="552" t="inlineStr">
        <is>
          <t>cuota 28/28</t>
        </is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52" t="n"/>
      <c r="K66" s="521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 t="inlineStr">
        <is>
          <t>ARREDONDO 5253-5259 GALPÓN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inlineStr">
        <is>
          <t>TOTAL ABONADO POR INQUILINOS:</t>
        </is>
      </c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57000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 ht="15" customHeight="1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 ht="15" customHeight="1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 ht="15" customHeight="1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 t="inlineStr">
        <is>
          <t xml:space="preserve">u$d 630 total del aquiler </t>
        </is>
      </c>
      <c r="D104" s="521" t="n"/>
      <c r="E104" s="533">
        <f>E22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 t="n"/>
      <c r="D105" s="521" t="n"/>
      <c r="E105" s="533" t="n"/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 t="n"/>
      <c r="D106" s="521" t="n"/>
      <c r="E106" s="533" t="n"/>
      <c r="F106" s="521" t="n"/>
      <c r="G106" s="534">
        <f>G60</f>
        <v/>
      </c>
      <c r="H106" s="520" t="n"/>
      <c r="I106" s="521" t="n"/>
      <c r="J106" s="552">
        <f>J60</f>
        <v/>
      </c>
      <c r="K106" s="521" t="n"/>
    </row>
    <row r="107">
      <c r="B107" s="13" t="inlineStr">
        <is>
          <t>ARBA:</t>
        </is>
      </c>
      <c r="C107" s="532" t="n"/>
      <c r="D107" s="521" t="n"/>
      <c r="E107" s="533" t="n"/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 t="n"/>
      <c r="D108" s="521" t="n"/>
      <c r="E108" s="533" t="n"/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</row>
    <row r="109">
      <c r="B109" s="13" t="inlineStr">
        <is>
          <t>Exp. ExtOrd.:</t>
        </is>
      </c>
      <c r="C109" s="532" t="n"/>
      <c r="D109" s="521" t="n"/>
      <c r="E109" s="533" t="n"/>
      <c r="F109" s="521" t="n"/>
      <c r="G109" s="534">
        <f>G63</f>
        <v/>
      </c>
      <c r="H109" s="520" t="n"/>
      <c r="I109" s="521" t="n"/>
      <c r="J109" s="533" t="n"/>
      <c r="K109" s="521" t="n"/>
    </row>
    <row r="110">
      <c r="B110" s="13" t="inlineStr">
        <is>
          <t>Cochera:</t>
        </is>
      </c>
      <c r="C110" s="532" t="n"/>
      <c r="D110" s="521" t="n"/>
      <c r="E110" s="533" t="n"/>
      <c r="F110" s="521" t="n"/>
      <c r="G110" s="534">
        <f>G64</f>
        <v/>
      </c>
      <c r="H110" s="520" t="n"/>
      <c r="I110" s="521" t="n"/>
      <c r="J110" s="552">
        <f>J64</f>
        <v/>
      </c>
      <c r="K110" s="521" t="n"/>
    </row>
    <row r="111">
      <c r="B111" s="13" t="inlineStr">
        <is>
          <t>Punitorios</t>
        </is>
      </c>
      <c r="C111" s="532" t="n"/>
      <c r="D111" s="521" t="n"/>
      <c r="E111" s="533" t="n"/>
      <c r="F111" s="521" t="n"/>
      <c r="G111" s="534">
        <f>G65</f>
        <v/>
      </c>
      <c r="H111" s="520" t="n"/>
      <c r="I111" s="521" t="n"/>
      <c r="J111" s="55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inlineStr">
        <is>
          <t>TOTAL ABONADO POR INQUILINOS:</t>
        </is>
      </c>
      <c r="F116" s="5" t="n"/>
      <c r="G116" s="5" t="n"/>
      <c r="H116" s="5" t="n"/>
      <c r="I116" s="536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  <row r="130" ht="15" customHeight="1">
      <c r="B130" s="1" t="n"/>
      <c r="C130" s="2" t="n"/>
      <c r="D130" s="2" t="n"/>
      <c r="E130" s="2" t="n"/>
      <c r="F130" s="212" t="inlineStr">
        <is>
          <t>x</t>
        </is>
      </c>
      <c r="G130" s="514" t="n"/>
      <c r="H130" s="2" t="n"/>
      <c r="I130" s="2" t="n"/>
      <c r="J130" s="2" t="n"/>
      <c r="K130" s="3" t="n"/>
    </row>
    <row r="131" ht="15" customHeight="1">
      <c r="B131" s="4" t="n"/>
      <c r="C131" s="5" t="n"/>
      <c r="D131" s="5" t="n"/>
      <c r="E131" s="5" t="n"/>
      <c r="H131" s="210" t="inlineStr">
        <is>
          <t>RECIBO  DE  ALQUILER</t>
        </is>
      </c>
      <c r="K131" s="510" t="n"/>
    </row>
    <row r="132" ht="15.75" customHeight="1">
      <c r="B132" s="4" t="n"/>
      <c r="C132" s="211" t="inlineStr">
        <is>
          <t>Uzquiza</t>
        </is>
      </c>
      <c r="H132" s="5" t="n"/>
      <c r="I132" s="5" t="n"/>
      <c r="J132" s="5" t="n"/>
      <c r="K132" s="6" t="n"/>
    </row>
    <row r="133" ht="15" customHeight="1">
      <c r="B133" s="4" t="n"/>
      <c r="C133" s="166" t="inlineStr">
        <is>
          <t>ADMINISTRACIONES</t>
        </is>
      </c>
      <c r="H133" s="5" t="n"/>
      <c r="I133" s="21" t="inlineStr">
        <is>
          <t xml:space="preserve">N° 0001  -  </t>
        </is>
      </c>
      <c r="J133" s="22">
        <f>$J$8</f>
        <v/>
      </c>
      <c r="K133" s="6" t="n"/>
    </row>
    <row r="134">
      <c r="B134" s="4" t="n"/>
      <c r="C134" s="179" t="n"/>
      <c r="F134" s="164" t="inlineStr">
        <is>
          <t>DOCUMENTO</t>
        </is>
      </c>
      <c r="H134" s="5" t="n"/>
      <c r="I134" s="5" t="n"/>
      <c r="J134" s="5" t="n"/>
      <c r="K134" s="6" t="n"/>
    </row>
    <row r="135" ht="15" customHeight="1">
      <c r="B135" s="4" t="n"/>
      <c r="C135" s="201" t="inlineStr">
        <is>
          <t xml:space="preserve">     3533-7732/153660-2223</t>
        </is>
      </c>
      <c r="F135" s="164" t="inlineStr">
        <is>
          <t>NO VALIDO</t>
        </is>
      </c>
      <c r="H135" s="5" t="n"/>
      <c r="I135" s="5" t="n"/>
      <c r="J135" s="5" t="n"/>
      <c r="K135" s="6" t="n"/>
    </row>
    <row r="136" ht="15" customHeight="1">
      <c r="B136" s="4" t="n"/>
      <c r="F136" s="164" t="inlineStr">
        <is>
          <t>COMO</t>
        </is>
      </c>
      <c r="H136" s="363" t="inlineStr">
        <is>
          <t>F  E  C  H  A</t>
        </is>
      </c>
      <c r="K136" s="6" t="n"/>
    </row>
    <row r="137">
      <c r="B137" s="4" t="n"/>
      <c r="C137" s="179" t="inlineStr">
        <is>
          <t xml:space="preserve">M.Corvalan 452 </t>
        </is>
      </c>
      <c r="F137" s="164" t="inlineStr">
        <is>
          <t>FACTURA</t>
        </is>
      </c>
      <c r="H137" s="515" t="n"/>
      <c r="I137" s="515" t="n"/>
      <c r="J137" s="515" t="n"/>
      <c r="K137" s="6" t="n"/>
    </row>
    <row r="138">
      <c r="B138" s="4" t="n"/>
      <c r="F138" s="5" t="n"/>
      <c r="G138" s="4" t="n"/>
      <c r="H138" s="30" t="n"/>
      <c r="I138" s="30">
        <f>I95</f>
        <v/>
      </c>
      <c r="J138" s="30">
        <f>J95</f>
        <v/>
      </c>
      <c r="K138" s="6" t="n"/>
    </row>
    <row r="139" ht="26.25" customHeight="1">
      <c r="B139" s="4" t="n"/>
      <c r="C139" s="179" t="inlineStr">
        <is>
          <t>(1875) Wilde - Avellaneda</t>
        </is>
      </c>
      <c r="F139" s="5" t="n"/>
      <c r="G139" s="4" t="n"/>
      <c r="H139" s="170" t="inlineStr">
        <is>
          <t>DUPLICADO</t>
        </is>
      </c>
      <c r="I139" s="514" t="n"/>
      <c r="J139" s="514" t="n"/>
      <c r="K139" s="6" t="n"/>
    </row>
    <row r="140">
      <c r="B140" s="516" t="inlineStr">
        <is>
          <t>kpropiedades@gmail.com</t>
        </is>
      </c>
      <c r="C140" s="515" t="n"/>
      <c r="D140" s="515" t="n"/>
      <c r="E140" s="515" t="n"/>
      <c r="F140" s="513" t="n"/>
      <c r="G140" s="7" t="n"/>
      <c r="H140" s="172" t="inlineStr">
        <is>
          <t>PARA LA INMOBILIARIA</t>
        </is>
      </c>
      <c r="I140" s="515" t="n"/>
      <c r="J140" s="515" t="n"/>
      <c r="K140" s="9" t="n"/>
    </row>
    <row r="141">
      <c r="B141" s="10" t="inlineStr">
        <is>
          <t>Locador/a:</t>
        </is>
      </c>
      <c r="C141" s="202" t="inlineStr">
        <is>
          <t>BRUNO  Y FLIA  // SAVERIO BRUNO</t>
        </is>
      </c>
      <c r="D141" s="514" t="n"/>
      <c r="E141" s="514" t="n"/>
      <c r="F141" s="514" t="n"/>
      <c r="G141" s="514" t="n"/>
      <c r="H141" s="514" t="n"/>
      <c r="I141" s="514" t="n"/>
      <c r="J141" s="514" t="n"/>
      <c r="K141" s="508" t="n"/>
    </row>
    <row r="142">
      <c r="B142" s="11" t="inlineStr">
        <is>
          <t>Domicilio:</t>
        </is>
      </c>
      <c r="C142" s="209">
        <f>C96</f>
        <v/>
      </c>
      <c r="K142" s="510" t="n"/>
    </row>
    <row r="143">
      <c r="B143" s="12" t="inlineStr">
        <is>
          <t>Localidad:</t>
        </is>
      </c>
      <c r="C143" s="161">
        <f>C97</f>
        <v/>
      </c>
      <c r="D143" s="515" t="n"/>
      <c r="E143" s="515" t="n"/>
      <c r="F143" s="515" t="n"/>
      <c r="G143" s="515" t="n"/>
      <c r="H143" s="515" t="n"/>
      <c r="I143" s="515" t="n"/>
      <c r="J143" s="515" t="n"/>
      <c r="K143" s="513" t="n"/>
    </row>
    <row r="144">
      <c r="B144" s="10" t="inlineStr">
        <is>
          <t>Locatario/a:</t>
        </is>
      </c>
      <c r="C144" s="202" t="inlineStr">
        <is>
          <t>BRAIAN, FRANCO, KEVIN NICOLAS DAPORTA</t>
        </is>
      </c>
      <c r="D144" s="514" t="n"/>
      <c r="E144" s="514" t="n"/>
      <c r="F144" s="514" t="n"/>
      <c r="G144" s="514" t="n"/>
      <c r="H144" s="514" t="n"/>
      <c r="I144" s="514" t="n"/>
      <c r="J144" s="514" t="n"/>
      <c r="K144" s="508" t="n"/>
    </row>
    <row r="145">
      <c r="B145" s="11" t="inlineStr">
        <is>
          <t>Domicilio y Localidad:</t>
        </is>
      </c>
      <c r="C145" s="161" t="inlineStr">
        <is>
          <t>ARREDONDO 5253/59 GALPON WILDE</t>
        </is>
      </c>
      <c r="D145" s="515" t="n"/>
      <c r="E145" s="515" t="n"/>
      <c r="F145" s="515" t="n"/>
      <c r="G145" s="515" t="n"/>
      <c r="H145" s="515" t="n"/>
      <c r="I145" s="515" t="n"/>
      <c r="J145" s="515" t="n"/>
      <c r="K145" s="513" t="n"/>
    </row>
    <row r="146" ht="15.75" customHeight="1">
      <c r="B146" s="519" t="inlineStr">
        <is>
          <t>Pagos y/o entrega de comprobantes:</t>
        </is>
      </c>
      <c r="C146" s="520" t="n"/>
      <c r="D146" s="520" t="n"/>
      <c r="E146" s="520" t="n"/>
      <c r="F146" s="520" t="n"/>
      <c r="G146" s="520" t="n"/>
      <c r="H146" s="520" t="n"/>
      <c r="I146" s="520" t="n"/>
      <c r="J146" s="520" t="n"/>
      <c r="K146" s="521" t="n"/>
    </row>
    <row r="147">
      <c r="B147" s="13" t="inlineStr">
        <is>
          <t>Alquiler :</t>
        </is>
      </c>
      <c r="C147" s="532" t="inlineStr">
        <is>
          <t>u$d 630 total del alquiler</t>
        </is>
      </c>
      <c r="D147" s="521" t="n"/>
      <c r="E147" s="533">
        <f>E22</f>
        <v/>
      </c>
      <c r="F147" s="521" t="n"/>
      <c r="G147" s="534" t="inlineStr">
        <is>
          <t>: según convenio</t>
        </is>
      </c>
      <c r="H147" s="520" t="n"/>
      <c r="I147" s="521" t="n"/>
      <c r="J147" s="631">
        <f>J104</f>
        <v/>
      </c>
      <c r="K147" s="632" t="n"/>
    </row>
    <row r="148">
      <c r="B148" s="13" t="inlineStr">
        <is>
          <t>TSG :</t>
        </is>
      </c>
      <c r="C148" s="532" t="n"/>
      <c r="D148" s="521" t="n"/>
      <c r="E148" s="533" t="n"/>
      <c r="F148" s="521" t="n"/>
      <c r="G148" s="534" t="inlineStr">
        <is>
          <t>abonan el 30%.</t>
        </is>
      </c>
      <c r="H148" s="520" t="n"/>
      <c r="I148" s="521" t="n"/>
      <c r="J148" s="631">
        <f>J105</f>
        <v/>
      </c>
      <c r="K148" s="632" t="n"/>
    </row>
    <row r="149">
      <c r="B149" s="13" t="inlineStr">
        <is>
          <t>AySA:</t>
        </is>
      </c>
      <c r="C149" s="532" t="n"/>
      <c r="D149" s="521" t="n"/>
      <c r="E149" s="533" t="n"/>
      <c r="F149" s="521" t="n"/>
      <c r="G149" s="534">
        <f>G103</f>
        <v/>
      </c>
      <c r="H149" s="520" t="n"/>
      <c r="I149" s="521" t="n"/>
      <c r="J149" s="579">
        <f>J106</f>
        <v/>
      </c>
      <c r="K149" s="521" t="n"/>
    </row>
    <row r="150">
      <c r="B150" s="13" t="inlineStr">
        <is>
          <t>ARBA:</t>
        </is>
      </c>
      <c r="C150" s="532" t="n"/>
      <c r="D150" s="521" t="n"/>
      <c r="E150" s="533" t="n"/>
      <c r="F150" s="521" t="n"/>
      <c r="G150" s="534" t="n"/>
      <c r="H150" s="520" t="n"/>
      <c r="I150" s="521" t="n"/>
      <c r="J150" s="579">
        <f>J107</f>
        <v/>
      </c>
      <c r="K150" s="521" t="n"/>
    </row>
    <row r="151">
      <c r="B151" s="13" t="inlineStr">
        <is>
          <t>Expensas:</t>
        </is>
      </c>
      <c r="C151" s="532" t="n"/>
      <c r="D151" s="521" t="n"/>
      <c r="E151" s="533" t="n"/>
      <c r="F151" s="521" t="n"/>
      <c r="G151" s="534" t="n"/>
      <c r="H151" s="520" t="n"/>
      <c r="I151" s="521" t="n"/>
      <c r="J151" s="579">
        <f>J108</f>
        <v/>
      </c>
      <c r="K151" s="521" t="n"/>
    </row>
    <row r="152">
      <c r="B152" s="13" t="inlineStr">
        <is>
          <t>Exp. ExtOrd.:</t>
        </is>
      </c>
      <c r="C152" s="532" t="n"/>
      <c r="D152" s="521" t="n"/>
      <c r="E152" s="533" t="n"/>
      <c r="F152" s="521" t="n"/>
      <c r="G152" s="534">
        <f>G106</f>
        <v/>
      </c>
      <c r="H152" s="520" t="n"/>
      <c r="I152" s="521" t="n"/>
      <c r="J152" s="534" t="n"/>
      <c r="K152" s="520" t="n"/>
      <c r="L152" s="521" t="n"/>
    </row>
    <row r="153">
      <c r="B153" s="13" t="inlineStr">
        <is>
          <t>Cochera:</t>
        </is>
      </c>
      <c r="C153" s="532" t="n"/>
      <c r="D153" s="521" t="n"/>
      <c r="E153" s="533" t="n"/>
      <c r="F153" s="521" t="n"/>
      <c r="G153" s="534">
        <f>G107</f>
        <v/>
      </c>
      <c r="H153" s="520" t="n"/>
      <c r="I153" s="521" t="n"/>
      <c r="J153" s="534" t="inlineStr">
        <is>
          <t xml:space="preserve">arreglo: 10.500.000/869 =  U$D 12,082 </t>
        </is>
      </c>
      <c r="K153" s="520" t="n"/>
      <c r="L153" s="521" t="n"/>
    </row>
    <row r="154">
      <c r="B154" s="13" t="inlineStr">
        <is>
          <t>Punitorios</t>
        </is>
      </c>
      <c r="C154" s="532" t="n"/>
      <c r="D154" s="521" t="n"/>
      <c r="E154" s="533" t="n"/>
      <c r="F154" s="521" t="n"/>
      <c r="G154" s="534">
        <f>G108</f>
        <v/>
      </c>
      <c r="H154" s="520" t="n"/>
      <c r="I154" s="521" t="n"/>
      <c r="J154" s="552">
        <f>J65</f>
        <v/>
      </c>
      <c r="K154" s="520" t="n"/>
      <c r="L154" s="521" t="n"/>
    </row>
    <row r="155">
      <c r="B155" s="4" t="n"/>
      <c r="C155" s="24" t="n"/>
      <c r="D155" s="24" t="n"/>
      <c r="E155" s="24" t="n"/>
      <c r="F155" s="24" t="n"/>
      <c r="G155" s="7" t="n"/>
      <c r="H155" s="5" t="n"/>
      <c r="I155" s="5" t="n"/>
      <c r="J155" s="5" t="n"/>
      <c r="K155" s="6" t="n"/>
    </row>
    <row r="156">
      <c r="B156" s="177" t="inlineStr">
        <is>
          <t>Recibi por cuenta y orden del Señor/a:</t>
        </is>
      </c>
      <c r="C156" s="514" t="n"/>
      <c r="D156" s="514" t="n"/>
      <c r="E156" s="176" t="inlineStr">
        <is>
          <t>BRUNO Y FLIA</t>
        </is>
      </c>
      <c r="F156" s="514" t="n"/>
      <c r="G156" s="514" t="n"/>
      <c r="H156" s="514" t="n"/>
      <c r="I156" s="514" t="n"/>
      <c r="J156" s="514" t="n"/>
      <c r="K156" s="14" t="n"/>
    </row>
    <row r="157">
      <c r="B157" s="11" t="n"/>
      <c r="C157" s="169" t="n"/>
      <c r="I157" s="216" t="n"/>
      <c r="K157" s="510" t="n"/>
    </row>
    <row r="158" ht="15.75" customHeight="1" thickBot="1">
      <c r="B158" s="12" t="inlineStr">
        <is>
          <t>ubicado en:</t>
        </is>
      </c>
      <c r="C158" s="161">
        <f>$C$33</f>
        <v/>
      </c>
      <c r="D158" s="515" t="n"/>
      <c r="E158" s="515" t="n"/>
      <c r="F158" s="515" t="n"/>
      <c r="G158" s="515" t="n"/>
      <c r="H158" s="515" t="n"/>
      <c r="I158" s="515" t="n"/>
      <c r="J158" s="515" t="n"/>
      <c r="K158" s="513" t="n"/>
    </row>
    <row r="159" ht="15" customHeight="1">
      <c r="B159" s="4" t="n"/>
      <c r="C159" s="5" t="n"/>
      <c r="D159" s="5" t="n"/>
      <c r="E159" s="5" t="inlineStr">
        <is>
          <t>TOTAL ABONADO POR INQUILINOS :</t>
        </is>
      </c>
      <c r="F159" s="5" t="n"/>
      <c r="G159" s="5" t="n"/>
      <c r="H159" s="5" t="n"/>
      <c r="I159" s="536">
        <f>I116</f>
        <v/>
      </c>
      <c r="J159" s="524" t="n"/>
      <c r="K159" s="6" t="n"/>
    </row>
    <row r="160" ht="15.75" customHeight="1" thickBot="1">
      <c r="B160" s="7" t="n"/>
      <c r="C160" s="8" t="n"/>
      <c r="D160" s="8" t="n"/>
      <c r="E160" s="8" t="n"/>
      <c r="F160" s="8" t="n"/>
      <c r="G160" s="8" t="n"/>
      <c r="H160" s="8" t="n"/>
      <c r="I160" s="525" t="n"/>
      <c r="J160" s="526" t="n"/>
      <c r="K160" s="9" t="n"/>
    </row>
    <row r="161" ht="18.75" customHeight="1">
      <c r="B161" s="15">
        <f>$B$36</f>
        <v/>
      </c>
      <c r="C161" s="520" t="n"/>
      <c r="D161" s="521" t="n"/>
      <c r="E161" s="2" t="n"/>
      <c r="F161" s="2" t="n"/>
      <c r="G161" s="2" t="n"/>
      <c r="H161" s="2" t="n"/>
      <c r="I161" s="537" t="n"/>
      <c r="J161" s="537" t="n"/>
      <c r="K161" s="3" t="n"/>
    </row>
    <row r="162">
      <c r="B162" s="538" t="n"/>
      <c r="K162" s="510" t="n"/>
    </row>
    <row r="163">
      <c r="B163" s="538" t="n"/>
      <c r="K163" s="510" t="n"/>
    </row>
    <row r="164" ht="15.75" customHeight="1">
      <c r="B164" s="1" t="n"/>
      <c r="C164" s="539" t="inlineStr">
        <is>
          <t>LIQUIDACION  PARA EL PROPIETARIO</t>
        </is>
      </c>
      <c r="D164" s="520" t="n"/>
      <c r="E164" s="520" t="n"/>
      <c r="F164" s="520" t="n"/>
      <c r="G164" s="520" t="n"/>
      <c r="H164" s="520" t="n"/>
      <c r="I164" s="520" t="n"/>
      <c r="J164" s="521" t="n"/>
      <c r="K164" s="3" t="n"/>
    </row>
    <row r="165">
      <c r="B165" s="165" t="inlineStr">
        <is>
          <t>ENTREGADO POR EL INQUILINO (33%)</t>
        </is>
      </c>
      <c r="E165" s="540">
        <f>I159</f>
        <v/>
      </c>
      <c r="G165" s="180" t="n"/>
      <c r="K165" s="510" t="n"/>
    </row>
    <row r="166">
      <c r="B166" s="165" t="inlineStr">
        <is>
          <t xml:space="preserve">GASTOS DE ADMINISTRACION </t>
        </is>
      </c>
      <c r="E166" s="544">
        <f>E123</f>
        <v/>
      </c>
      <c r="G166" s="180" t="n"/>
      <c r="K166" s="510" t="n"/>
    </row>
    <row r="167">
      <c r="B167" s="165" t="inlineStr">
        <is>
          <t>OTROS GASTOS</t>
        </is>
      </c>
      <c r="E167" s="545" t="n"/>
      <c r="F167" s="515" t="n"/>
      <c r="G167" s="180" t="n"/>
      <c r="K167" s="510" t="n"/>
    </row>
    <row r="168" ht="18.75" customHeight="1">
      <c r="B168" s="196" t="inlineStr">
        <is>
          <t>TOTAL A PAGAR AL PROPIETARIO</t>
        </is>
      </c>
      <c r="C168" s="520" t="n"/>
      <c r="D168" s="520" t="n"/>
      <c r="E168" s="543">
        <f>E165-E166</f>
        <v/>
      </c>
      <c r="F168" s="521" t="n"/>
      <c r="G168" s="5" t="n"/>
      <c r="H168" s="5" t="n"/>
      <c r="I168" s="5" t="n"/>
      <c r="J168" s="5" t="n"/>
      <c r="K168" s="6" t="n"/>
    </row>
    <row r="169">
      <c r="B169" s="4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6" t="n"/>
    </row>
    <row r="170">
      <c r="B170" s="4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6" t="n"/>
    </row>
    <row r="171">
      <c r="B171" s="4" t="n"/>
      <c r="C171" s="5" t="n"/>
      <c r="D171" s="5" t="n"/>
      <c r="E171" s="5" t="n"/>
      <c r="F171" s="5" t="n"/>
      <c r="G171" s="5" t="n"/>
      <c r="H171" s="179" t="inlineStr">
        <is>
          <t>___________________________________</t>
        </is>
      </c>
      <c r="K171" s="6" t="n"/>
    </row>
    <row r="172">
      <c r="B172" s="7" t="n"/>
      <c r="C172" s="8" t="n"/>
      <c r="D172" s="8" t="n"/>
      <c r="E172" s="8" t="n"/>
      <c r="F172" s="8" t="n"/>
      <c r="G172" s="8" t="n"/>
      <c r="H172" s="172" t="inlineStr">
        <is>
          <t>FIRMA</t>
        </is>
      </c>
      <c r="I172" s="515" t="n"/>
      <c r="J172" s="515" t="n"/>
      <c r="K172" s="9" t="n"/>
    </row>
    <row r="173" ht="15" customHeight="1">
      <c r="B173" s="1" t="n"/>
      <c r="C173" s="2" t="n"/>
      <c r="D173" s="2" t="n"/>
      <c r="E173" s="2" t="n"/>
      <c r="F173" s="212" t="inlineStr">
        <is>
          <t>x</t>
        </is>
      </c>
      <c r="G173" s="514" t="n"/>
      <c r="H173" s="2" t="n"/>
      <c r="I173" s="2" t="n"/>
      <c r="J173" s="2" t="n"/>
      <c r="K173" s="3" t="n"/>
    </row>
    <row r="174" ht="15" customHeight="1">
      <c r="B174" s="4" t="n"/>
      <c r="C174" s="5" t="n"/>
      <c r="D174" s="5" t="n"/>
      <c r="E174" s="5" t="n"/>
      <c r="H174" s="210" t="inlineStr">
        <is>
          <t>RECIBO  DE  ALQUILER</t>
        </is>
      </c>
      <c r="K174" s="510" t="n"/>
    </row>
    <row r="175" ht="15.75" customHeight="1">
      <c r="B175" s="4" t="n"/>
      <c r="C175" s="211" t="inlineStr">
        <is>
          <t>Uzquiza</t>
        </is>
      </c>
      <c r="H175" s="5" t="n"/>
      <c r="I175" s="5" t="n"/>
      <c r="J175" s="5" t="n"/>
      <c r="K175" s="6" t="n"/>
    </row>
    <row r="176" ht="15" customHeight="1">
      <c r="B176" s="4" t="n"/>
      <c r="C176" s="166" t="inlineStr">
        <is>
          <t>ADMINISTRACIONES</t>
        </is>
      </c>
      <c r="H176" s="5" t="n"/>
      <c r="I176" s="21" t="inlineStr">
        <is>
          <t xml:space="preserve">N° 0001  -  </t>
        </is>
      </c>
      <c r="J176" s="22">
        <f>$J$8</f>
        <v/>
      </c>
      <c r="K176" s="6" t="n"/>
    </row>
    <row r="177">
      <c r="B177" s="4" t="n"/>
      <c r="C177" s="179" t="n"/>
      <c r="F177" s="164" t="inlineStr">
        <is>
          <t>DOCUMENTO</t>
        </is>
      </c>
      <c r="H177" s="5" t="n"/>
      <c r="I177" s="5" t="n"/>
      <c r="J177" s="5" t="n"/>
      <c r="K177" s="6" t="n"/>
    </row>
    <row r="178" ht="15" customHeight="1">
      <c r="B178" s="4" t="n"/>
      <c r="C178" s="201" t="inlineStr">
        <is>
          <t xml:space="preserve">     3533-7732/153660-2223</t>
        </is>
      </c>
      <c r="F178" s="164" t="inlineStr">
        <is>
          <t>NO VALIDO</t>
        </is>
      </c>
      <c r="H178" s="5" t="n"/>
      <c r="I178" s="5" t="n"/>
      <c r="J178" s="5" t="n"/>
      <c r="K178" s="6" t="n"/>
    </row>
    <row r="179" ht="15" customHeight="1">
      <c r="B179" s="4" t="n"/>
      <c r="F179" s="164" t="inlineStr">
        <is>
          <t>COMO</t>
        </is>
      </c>
      <c r="H179" s="363" t="inlineStr">
        <is>
          <t>F  E  C  H  A</t>
        </is>
      </c>
      <c r="K179" s="6" t="n"/>
    </row>
    <row r="180" ht="15" customHeight="1">
      <c r="B180" s="4" t="n"/>
      <c r="C180" s="179" t="inlineStr">
        <is>
          <t xml:space="preserve">M.Corvalan 452 </t>
        </is>
      </c>
      <c r="F180" s="164" t="inlineStr">
        <is>
          <t>FACTURA</t>
        </is>
      </c>
      <c r="H180" s="515" t="n"/>
      <c r="I180" s="515" t="n"/>
      <c r="J180" s="515" t="n"/>
      <c r="K180" s="6" t="n"/>
    </row>
    <row r="181">
      <c r="B181" s="4" t="n"/>
      <c r="F181" s="5" t="n"/>
      <c r="G181" s="4" t="n"/>
      <c r="H181" s="30" t="n"/>
      <c r="I181" s="30">
        <f>I138</f>
        <v/>
      </c>
      <c r="J181" s="30">
        <f>J138</f>
        <v/>
      </c>
      <c r="K181" s="6" t="n"/>
    </row>
    <row r="182" ht="26.25" customHeight="1">
      <c r="B182" s="4" t="n"/>
      <c r="C182" s="179" t="inlineStr">
        <is>
          <t>(1875) Wilde - Avellaneda</t>
        </is>
      </c>
      <c r="F182" s="5" t="n"/>
      <c r="G182" s="4" t="n"/>
      <c r="H182" s="170" t="inlineStr">
        <is>
          <t>TRIPLICADO</t>
        </is>
      </c>
      <c r="I182" s="514" t="n"/>
      <c r="J182" s="514" t="n"/>
      <c r="K182" s="6" t="n"/>
    </row>
    <row r="183">
      <c r="B183" s="516" t="inlineStr">
        <is>
          <t>kpropiedades@gmail.com</t>
        </is>
      </c>
      <c r="C183" s="515" t="n"/>
      <c r="D183" s="515" t="n"/>
      <c r="E183" s="515" t="n"/>
      <c r="F183" s="513" t="n"/>
      <c r="G183" s="7" t="n"/>
      <c r="H183" s="172" t="inlineStr">
        <is>
          <t>PARA EL PROPIETARIO</t>
        </is>
      </c>
      <c r="I183" s="515" t="n"/>
      <c r="J183" s="515" t="n"/>
      <c r="K183" s="9" t="n"/>
    </row>
    <row r="184">
      <c r="B184" s="10" t="inlineStr">
        <is>
          <t>Locador/a:</t>
        </is>
      </c>
      <c r="C184" s="202" t="inlineStr">
        <is>
          <t>BRUNO Y FLIA  //  SAVERIO BRUNO</t>
        </is>
      </c>
      <c r="D184" s="514" t="n"/>
      <c r="E184" s="514" t="n"/>
      <c r="F184" s="514" t="n"/>
      <c r="G184" s="514" t="n"/>
      <c r="H184" s="514" t="n"/>
      <c r="I184" s="514" t="n"/>
      <c r="J184" s="514" t="n"/>
      <c r="K184" s="508" t="n"/>
    </row>
    <row r="185">
      <c r="B185" s="11" t="inlineStr">
        <is>
          <t>Domicilio:</t>
        </is>
      </c>
      <c r="C185" s="209">
        <f>C139</f>
        <v/>
      </c>
      <c r="K185" s="510" t="n"/>
    </row>
    <row r="186">
      <c r="B186" s="12" t="inlineStr">
        <is>
          <t>Localidad:</t>
        </is>
      </c>
      <c r="C186" s="161">
        <f>C140</f>
        <v/>
      </c>
      <c r="D186" s="515" t="n"/>
      <c r="E186" s="515" t="n"/>
      <c r="F186" s="515" t="n"/>
      <c r="G186" s="515" t="n"/>
      <c r="H186" s="515" t="n"/>
      <c r="I186" s="515" t="n"/>
      <c r="J186" s="515" t="n"/>
      <c r="K186" s="513" t="n"/>
    </row>
    <row r="187">
      <c r="B187" s="10" t="inlineStr">
        <is>
          <t>Locatario/a:</t>
        </is>
      </c>
      <c r="C187" s="202" t="inlineStr">
        <is>
          <t>BRAIAN, FRANCO, KEVIN NICOLAS DAPORTA</t>
        </is>
      </c>
      <c r="D187" s="514" t="n"/>
      <c r="E187" s="514" t="n"/>
      <c r="F187" s="514" t="n"/>
      <c r="G187" s="514" t="n"/>
      <c r="H187" s="514" t="n"/>
      <c r="I187" s="514" t="n"/>
      <c r="J187" s="514" t="n"/>
      <c r="K187" s="508" t="n"/>
    </row>
    <row r="188">
      <c r="B188" s="11" t="inlineStr">
        <is>
          <t>Domicilio y Localidad:</t>
        </is>
      </c>
      <c r="C188" s="161" t="inlineStr">
        <is>
          <t>ARREDONDO 5253/59 GALPON WILDE</t>
        </is>
      </c>
      <c r="D188" s="515" t="n"/>
      <c r="E188" s="515" t="n"/>
      <c r="F188" s="515" t="n"/>
      <c r="G188" s="515" t="n"/>
      <c r="H188" s="515" t="n"/>
      <c r="I188" s="515" t="n"/>
      <c r="J188" s="515" t="n"/>
      <c r="K188" s="513" t="n"/>
    </row>
    <row r="189" ht="15.75" customHeight="1">
      <c r="B189" s="519" t="inlineStr">
        <is>
          <t>Pagos y/o entrega de comprobantes:</t>
        </is>
      </c>
      <c r="C189" s="520" t="n"/>
      <c r="D189" s="520" t="n"/>
      <c r="E189" s="520" t="n"/>
      <c r="F189" s="520" t="n"/>
      <c r="G189" s="520" t="n"/>
      <c r="H189" s="520" t="n"/>
      <c r="I189" s="520" t="n"/>
      <c r="J189" s="520" t="n"/>
      <c r="K189" s="521" t="n"/>
    </row>
    <row r="190">
      <c r="B190" s="13" t="inlineStr">
        <is>
          <t>Alquiler :</t>
        </is>
      </c>
      <c r="C190" s="532" t="inlineStr">
        <is>
          <t>u$d 630 total del alquiler</t>
        </is>
      </c>
      <c r="D190" s="521" t="n"/>
      <c r="E190" s="533">
        <f>E22</f>
        <v/>
      </c>
      <c r="F190" s="521" t="n"/>
      <c r="G190" s="534" t="inlineStr">
        <is>
          <t>: según convenio</t>
        </is>
      </c>
      <c r="H190" s="520" t="n"/>
      <c r="I190" s="521" t="n"/>
      <c r="J190" s="631">
        <f>J147</f>
        <v/>
      </c>
      <c r="K190" s="632" t="n"/>
    </row>
    <row r="191">
      <c r="B191" s="13" t="inlineStr">
        <is>
          <t>TSG :</t>
        </is>
      </c>
      <c r="C191" s="532" t="n"/>
      <c r="D191" s="521" t="n"/>
      <c r="E191" s="533" t="n"/>
      <c r="F191" s="521" t="n"/>
      <c r="G191" s="534" t="inlineStr">
        <is>
          <t>abonan el 30%.</t>
        </is>
      </c>
      <c r="H191" s="520" t="n"/>
      <c r="I191" s="521" t="n"/>
      <c r="J191" s="631">
        <f>J148</f>
        <v/>
      </c>
      <c r="K191" s="632" t="n"/>
    </row>
    <row r="192">
      <c r="B192" s="13" t="inlineStr">
        <is>
          <t>AySA:</t>
        </is>
      </c>
      <c r="C192" s="532" t="n"/>
      <c r="D192" s="521" t="n"/>
      <c r="E192" s="533" t="n"/>
      <c r="F192" s="521" t="n"/>
      <c r="G192" s="534">
        <f>G146</f>
        <v/>
      </c>
      <c r="H192" s="520" t="n"/>
      <c r="I192" s="521" t="n"/>
      <c r="J192" s="579">
        <f>J149</f>
        <v/>
      </c>
      <c r="K192" s="521" t="n"/>
    </row>
    <row r="193">
      <c r="B193" s="13" t="inlineStr">
        <is>
          <t>ARBA:</t>
        </is>
      </c>
      <c r="C193" s="532" t="n"/>
      <c r="D193" s="521" t="n"/>
      <c r="E193" s="533" t="n"/>
      <c r="F193" s="521" t="n"/>
      <c r="G193" s="534" t="n"/>
      <c r="H193" s="520" t="n"/>
      <c r="I193" s="521" t="n"/>
      <c r="J193" s="579">
        <f>J150</f>
        <v/>
      </c>
      <c r="K193" s="521" t="n"/>
    </row>
    <row r="194">
      <c r="B194" s="13" t="inlineStr">
        <is>
          <t>Expensas:</t>
        </is>
      </c>
      <c r="C194" s="532" t="n"/>
      <c r="D194" s="521" t="n"/>
      <c r="E194" s="533" t="n"/>
      <c r="F194" s="521" t="n"/>
      <c r="G194" s="534" t="n"/>
      <c r="H194" s="520" t="n"/>
      <c r="I194" s="521" t="n"/>
      <c r="J194" s="579">
        <f>J151</f>
        <v/>
      </c>
      <c r="K194" s="521" t="n"/>
    </row>
    <row r="195">
      <c r="B195" s="13" t="inlineStr">
        <is>
          <t>Exp. ExtOrd.:</t>
        </is>
      </c>
      <c r="C195" s="532" t="n"/>
      <c r="D195" s="521" t="n"/>
      <c r="E195" s="533" t="n"/>
      <c r="F195" s="521" t="n"/>
      <c r="G195" s="534">
        <f>G149</f>
        <v/>
      </c>
      <c r="H195" s="520" t="n"/>
      <c r="I195" s="521" t="n"/>
      <c r="J195" s="533" t="n"/>
      <c r="K195" s="521" t="n"/>
    </row>
    <row r="196">
      <c r="B196" s="13" t="inlineStr">
        <is>
          <t>Cochera:</t>
        </is>
      </c>
      <c r="C196" s="532" t="n"/>
      <c r="D196" s="521" t="n"/>
      <c r="E196" s="533" t="n"/>
      <c r="F196" s="521" t="n"/>
      <c r="G196" s="534">
        <f>G150</f>
        <v/>
      </c>
      <c r="H196" s="520" t="n"/>
      <c r="I196" s="521" t="n"/>
      <c r="J196" s="552" t="inlineStr">
        <is>
          <t xml:space="preserve">arreglo: 10.500.000/869 =  U$D 12,082 </t>
        </is>
      </c>
      <c r="K196" s="521" t="n"/>
    </row>
    <row r="197">
      <c r="B197" s="13" t="inlineStr">
        <is>
          <t>Punitorios</t>
        </is>
      </c>
      <c r="C197" s="532" t="n"/>
      <c r="D197" s="521" t="n"/>
      <c r="E197" s="533" t="n"/>
      <c r="F197" s="521" t="n"/>
      <c r="G197" s="534">
        <f>G151</f>
        <v/>
      </c>
      <c r="H197" s="520" t="n"/>
      <c r="I197" s="521" t="n"/>
      <c r="J197" s="552">
        <f>J154</f>
        <v/>
      </c>
      <c r="K197" s="521" t="n"/>
    </row>
    <row r="198">
      <c r="B198" s="4" t="n"/>
      <c r="C198" s="24" t="n"/>
      <c r="D198" s="24" t="n"/>
      <c r="E198" s="24" t="n"/>
      <c r="F198" s="24" t="n"/>
      <c r="G198" s="7" t="n"/>
      <c r="H198" s="5" t="n"/>
      <c r="I198" s="5" t="n"/>
      <c r="J198" s="5" t="n"/>
      <c r="K198" s="6" t="n"/>
    </row>
    <row r="199">
      <c r="B199" s="177" t="inlineStr">
        <is>
          <t>Recibi por cuenta y orden del Señor/a:</t>
        </is>
      </c>
      <c r="C199" s="514" t="n"/>
      <c r="D199" s="514" t="n"/>
      <c r="E199" s="176">
        <f>$E$31</f>
        <v/>
      </c>
      <c r="F199" s="514" t="n"/>
      <c r="G199" s="514" t="n"/>
      <c r="H199" s="514" t="n"/>
      <c r="I199" s="514" t="n"/>
      <c r="J199" s="514" t="n"/>
      <c r="K199" s="14" t="n"/>
    </row>
    <row r="200">
      <c r="B200" s="11" t="n"/>
      <c r="C200" s="169" t="n"/>
      <c r="I200" s="216" t="n"/>
      <c r="K200" s="510" t="n"/>
    </row>
    <row r="201" ht="15.75" customHeight="1" thickBot="1">
      <c r="B201" s="12" t="inlineStr">
        <is>
          <t>ubicado en:</t>
        </is>
      </c>
      <c r="C201" s="209">
        <f>$C$33</f>
        <v/>
      </c>
      <c r="K201" s="510" t="n"/>
    </row>
    <row r="202" ht="15" customHeight="1">
      <c r="B202" s="4" t="n"/>
      <c r="C202" s="5" t="n"/>
      <c r="D202" s="5" t="n"/>
      <c r="E202" s="5" t="inlineStr">
        <is>
          <t>TOTAL ABONADO POR EL INQUILINO:</t>
        </is>
      </c>
      <c r="F202" s="5" t="n"/>
      <c r="G202" s="5" t="n"/>
      <c r="H202" s="5" t="n"/>
      <c r="I202" s="536">
        <f>I159</f>
        <v/>
      </c>
      <c r="J202" s="524" t="n"/>
      <c r="K202" s="6" t="n"/>
    </row>
    <row r="203" ht="15.75" customHeight="1" thickBot="1">
      <c r="B203" s="7" t="n"/>
      <c r="C203" s="8" t="n"/>
      <c r="D203" s="8" t="n"/>
      <c r="E203" s="8" t="n"/>
      <c r="F203" s="8" t="n"/>
      <c r="G203" s="8" t="n"/>
      <c r="H203" s="8" t="n"/>
      <c r="I203" s="525" t="n"/>
      <c r="J203" s="526" t="n"/>
      <c r="K203" s="9" t="n"/>
    </row>
    <row r="204" ht="18.75" customHeight="1">
      <c r="B204" s="15">
        <f>$B$36</f>
        <v/>
      </c>
      <c r="C204" s="520" t="n"/>
      <c r="D204" s="521" t="n"/>
      <c r="E204" s="2" t="n"/>
      <c r="F204" s="2" t="n"/>
      <c r="G204" s="2" t="n"/>
      <c r="H204" s="2" t="n"/>
      <c r="I204" s="537" t="n"/>
      <c r="J204" s="537" t="n"/>
      <c r="K204" s="3" t="n"/>
    </row>
    <row r="205">
      <c r="B205" s="538" t="n"/>
      <c r="K205" s="510" t="n"/>
    </row>
    <row r="206">
      <c r="B206" s="358" t="n"/>
      <c r="C206" s="515" t="n"/>
      <c r="D206" s="515" t="n"/>
      <c r="E206" s="515" t="n"/>
      <c r="F206" s="515" t="n"/>
      <c r="G206" s="515" t="n"/>
      <c r="H206" s="515" t="n"/>
      <c r="I206" s="515" t="n"/>
      <c r="J206" s="515" t="n"/>
      <c r="K206" s="513" t="n"/>
    </row>
    <row r="207" ht="15.75" customHeight="1">
      <c r="B207" s="1" t="n"/>
      <c r="C207" s="539" t="inlineStr">
        <is>
          <t>LIQUIDACION  PARA EL PROPIETARIO</t>
        </is>
      </c>
      <c r="D207" s="520" t="n"/>
      <c r="E207" s="520" t="n"/>
      <c r="F207" s="520" t="n"/>
      <c r="G207" s="520" t="n"/>
      <c r="H207" s="520" t="n"/>
      <c r="I207" s="520" t="n"/>
      <c r="J207" s="521" t="n"/>
      <c r="K207" s="3" t="n"/>
    </row>
    <row r="208">
      <c r="B208" s="165" t="inlineStr">
        <is>
          <t>ENTREGADO POR EL INQUILINO</t>
        </is>
      </c>
      <c r="E208" s="584">
        <f>I202</f>
        <v/>
      </c>
      <c r="F208" s="514" t="n"/>
      <c r="G208" s="180" t="n"/>
      <c r="K208" s="510" t="n"/>
    </row>
    <row r="209">
      <c r="B209" s="165" t="inlineStr">
        <is>
          <t xml:space="preserve">GASTOS DE ADMINISTRACION </t>
        </is>
      </c>
      <c r="E209" s="544">
        <f>E166</f>
        <v/>
      </c>
      <c r="G209" s="180" t="n"/>
      <c r="K209" s="510" t="n"/>
    </row>
    <row r="210">
      <c r="B210" s="338" t="inlineStr">
        <is>
          <t>OTROS GASTOS</t>
        </is>
      </c>
      <c r="C210" s="515" t="n"/>
      <c r="D210" s="515" t="n"/>
      <c r="E210" s="545" t="n"/>
      <c r="F210" s="515" t="n"/>
      <c r="G210" s="180" t="n"/>
      <c r="K210" s="510" t="n"/>
    </row>
    <row r="211" ht="18.75" customHeight="1">
      <c r="B211" s="15" t="inlineStr">
        <is>
          <t>TOTAL A PAGAR AL PROPIETARIO</t>
        </is>
      </c>
      <c r="C211" s="520" t="n"/>
      <c r="D211" s="521" t="n"/>
      <c r="E211" s="543">
        <f>E208-E209</f>
        <v/>
      </c>
      <c r="F211" s="521" t="n"/>
      <c r="G211" s="5" t="n"/>
      <c r="H211" s="5" t="n"/>
      <c r="I211" s="5" t="n"/>
      <c r="J211" s="5" t="n"/>
      <c r="K211" s="6" t="n"/>
    </row>
    <row r="212">
      <c r="B212" s="4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6" t="n"/>
    </row>
    <row r="213">
      <c r="B213" s="4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6" t="n"/>
    </row>
    <row r="214">
      <c r="B214" s="4" t="n"/>
      <c r="C214" s="5" t="n"/>
      <c r="D214" s="5" t="n"/>
      <c r="E214" s="5" t="n"/>
      <c r="F214" s="5" t="n"/>
      <c r="G214" s="5" t="n"/>
      <c r="H214" s="179" t="inlineStr">
        <is>
          <t>___________________________________</t>
        </is>
      </c>
      <c r="K214" s="6" t="n"/>
    </row>
    <row r="215">
      <c r="B215" s="7" t="n"/>
      <c r="C215" s="8" t="n"/>
      <c r="D215" s="8" t="n"/>
      <c r="E215" s="8" t="n"/>
      <c r="F215" s="8" t="n"/>
      <c r="G215" s="8" t="n"/>
      <c r="H215" s="172" t="inlineStr">
        <is>
          <t>FIRMA</t>
        </is>
      </c>
      <c r="I215" s="515" t="n"/>
      <c r="J215" s="515" t="n"/>
      <c r="K215" s="9" t="n"/>
    </row>
    <row r="216" ht="15" customHeight="1">
      <c r="B216" s="1" t="n"/>
      <c r="C216" s="2" t="n"/>
      <c r="D216" s="2" t="n"/>
      <c r="E216" s="2" t="n"/>
      <c r="F216" s="212" t="inlineStr">
        <is>
          <t>x</t>
        </is>
      </c>
      <c r="G216" s="514" t="n"/>
      <c r="H216" s="2" t="n"/>
      <c r="I216" s="2" t="n"/>
      <c r="J216" s="2" t="n"/>
      <c r="K216" s="3" t="n"/>
    </row>
    <row r="217" ht="15" customHeight="1">
      <c r="B217" s="4" t="n"/>
      <c r="C217" s="5" t="n"/>
      <c r="D217" s="5" t="n"/>
      <c r="E217" s="5" t="n"/>
      <c r="H217" s="210" t="inlineStr">
        <is>
          <t>RECIBO  DE  ALQUILER</t>
        </is>
      </c>
      <c r="K217" s="510" t="n"/>
    </row>
    <row r="218" ht="15.75" customHeight="1">
      <c r="B218" s="4" t="n"/>
      <c r="C218" s="211" t="inlineStr">
        <is>
          <t>Uzquiza</t>
        </is>
      </c>
      <c r="H218" s="5" t="n"/>
      <c r="I218" s="5" t="n"/>
      <c r="J218" s="5" t="n"/>
      <c r="K218" s="6" t="n"/>
    </row>
    <row r="219" ht="15" customHeight="1">
      <c r="B219" s="4" t="n"/>
      <c r="C219" s="166" t="inlineStr">
        <is>
          <t>ADMINISTRACIONES</t>
        </is>
      </c>
      <c r="H219" s="5" t="n"/>
      <c r="I219" s="21" t="inlineStr">
        <is>
          <t xml:space="preserve">N° 0001  -  </t>
        </is>
      </c>
      <c r="J219" s="22">
        <f>$J$8</f>
        <v/>
      </c>
      <c r="K219" s="6" t="n"/>
    </row>
    <row r="220">
      <c r="B220" s="4" t="n"/>
      <c r="C220" s="179" t="n"/>
      <c r="F220" s="164" t="inlineStr">
        <is>
          <t>DOCUMENTO</t>
        </is>
      </c>
      <c r="H220" s="5" t="n"/>
      <c r="I220" s="5" t="n"/>
      <c r="J220" s="5" t="n"/>
      <c r="K220" s="6" t="n"/>
    </row>
    <row r="221" ht="15" customHeight="1">
      <c r="B221" s="4" t="n"/>
      <c r="C221" s="201" t="inlineStr">
        <is>
          <t xml:space="preserve">     3533-7732/153660-2223</t>
        </is>
      </c>
      <c r="F221" s="164" t="inlineStr">
        <is>
          <t>NO VALIDO</t>
        </is>
      </c>
      <c r="H221" s="5" t="n"/>
      <c r="I221" s="5" t="n"/>
      <c r="J221" s="5" t="n"/>
      <c r="K221" s="6" t="n"/>
    </row>
    <row r="222" ht="15" customHeight="1">
      <c r="B222" s="4" t="n"/>
      <c r="F222" s="164" t="inlineStr">
        <is>
          <t>COMO</t>
        </is>
      </c>
      <c r="H222" s="363" t="inlineStr">
        <is>
          <t>F  E  C  H  A</t>
        </is>
      </c>
      <c r="K222" s="6" t="n"/>
    </row>
    <row r="223">
      <c r="B223" s="4" t="n"/>
      <c r="C223" s="179" t="inlineStr">
        <is>
          <t xml:space="preserve">M.Corvalan 452 </t>
        </is>
      </c>
      <c r="F223" s="164" t="inlineStr">
        <is>
          <t>FACTURA</t>
        </is>
      </c>
      <c r="H223" s="515" t="n"/>
      <c r="I223" s="515" t="n"/>
      <c r="J223" s="515" t="n"/>
      <c r="K223" s="6" t="n"/>
    </row>
    <row r="224">
      <c r="B224" s="4" t="n"/>
      <c r="F224" s="5" t="n"/>
      <c r="G224" s="4" t="n"/>
      <c r="H224" s="30" t="n"/>
      <c r="I224" s="30">
        <f>I181</f>
        <v/>
      </c>
      <c r="J224" s="30">
        <f>J181</f>
        <v/>
      </c>
      <c r="K224" s="6" t="n"/>
    </row>
    <row r="225" ht="26.25" customHeight="1">
      <c r="B225" s="4" t="n"/>
      <c r="C225" s="179" t="inlineStr">
        <is>
          <t>(1875) Wilde - Avellaneda</t>
        </is>
      </c>
      <c r="F225" s="5" t="n"/>
      <c r="G225" s="4" t="n"/>
      <c r="H225" s="170" t="inlineStr">
        <is>
          <t>DUPLICADO</t>
        </is>
      </c>
      <c r="I225" s="514" t="n"/>
      <c r="J225" s="514" t="n"/>
      <c r="K225" s="6" t="n"/>
    </row>
    <row r="226">
      <c r="B226" s="516" t="inlineStr">
        <is>
          <t>kpropiedades@gmail.com</t>
        </is>
      </c>
      <c r="C226" s="515" t="n"/>
      <c r="D226" s="515" t="n"/>
      <c r="E226" s="515" t="n"/>
      <c r="F226" s="513" t="n"/>
      <c r="G226" s="7" t="n"/>
      <c r="H226" s="172" t="inlineStr">
        <is>
          <t>PARA LA INMOBILIARIA</t>
        </is>
      </c>
      <c r="I226" s="515" t="n"/>
      <c r="J226" s="515" t="n"/>
      <c r="K226" s="9" t="n"/>
    </row>
    <row r="227">
      <c r="B227" s="10" t="inlineStr">
        <is>
          <t>Locador/a:</t>
        </is>
      </c>
      <c r="C227" s="202" t="inlineStr">
        <is>
          <t>LUIGI BRUNO   (GABRIEL)</t>
        </is>
      </c>
      <c r="D227" s="514" t="n"/>
      <c r="E227" s="514" t="n"/>
      <c r="F227" s="514" t="n"/>
      <c r="G227" s="514" t="n"/>
      <c r="H227" s="514" t="n"/>
      <c r="I227" s="514" t="n"/>
      <c r="J227" s="514" t="n"/>
      <c r="K227" s="508" t="n"/>
    </row>
    <row r="228">
      <c r="B228" s="11" t="inlineStr">
        <is>
          <t>Domicilio:</t>
        </is>
      </c>
      <c r="C228" s="209">
        <f>C182</f>
        <v/>
      </c>
      <c r="K228" s="510" t="n"/>
    </row>
    <row r="229">
      <c r="B229" s="12" t="inlineStr">
        <is>
          <t>Localidad:</t>
        </is>
      </c>
      <c r="C229" s="161">
        <f>C183</f>
        <v/>
      </c>
      <c r="D229" s="515" t="n"/>
      <c r="E229" s="515" t="n"/>
      <c r="F229" s="515" t="n"/>
      <c r="G229" s="515" t="n"/>
      <c r="H229" s="515" t="n"/>
      <c r="I229" s="515" t="n"/>
      <c r="J229" s="515" t="n"/>
      <c r="K229" s="513" t="n"/>
    </row>
    <row r="230">
      <c r="B230" s="10" t="inlineStr">
        <is>
          <t>Locatario/a:</t>
        </is>
      </c>
      <c r="C230" s="202" t="inlineStr">
        <is>
          <t>BRAIAN, FRANCO Y KEVIN NICOLAS DAPORTA</t>
        </is>
      </c>
      <c r="D230" s="514" t="n"/>
      <c r="E230" s="514" t="n"/>
      <c r="F230" s="514" t="n"/>
      <c r="G230" s="514" t="n"/>
      <c r="H230" s="514" t="n"/>
      <c r="I230" s="514" t="n"/>
      <c r="J230" s="514" t="n"/>
      <c r="K230" s="508" t="n"/>
    </row>
    <row r="231">
      <c r="B231" s="11" t="inlineStr">
        <is>
          <t>Domicilio y Localidad:</t>
        </is>
      </c>
      <c r="C231" s="161" t="inlineStr">
        <is>
          <t>ARREDONDO 5253/59 GALPON WILDE</t>
        </is>
      </c>
      <c r="D231" s="515" t="n"/>
      <c r="E231" s="515" t="n"/>
      <c r="F231" s="515" t="n"/>
      <c r="G231" s="515" t="n"/>
      <c r="H231" s="515" t="n"/>
      <c r="I231" s="515" t="n"/>
      <c r="J231" s="515" t="n"/>
      <c r="K231" s="513" t="n"/>
    </row>
    <row r="232" ht="15.75" customHeight="1">
      <c r="B232" s="519" t="inlineStr">
        <is>
          <t>Pagos y/o entrega de comprobantes:</t>
        </is>
      </c>
      <c r="C232" s="520" t="n"/>
      <c r="D232" s="520" t="n"/>
      <c r="E232" s="520" t="n"/>
      <c r="F232" s="520" t="n"/>
      <c r="G232" s="520" t="n"/>
      <c r="H232" s="520" t="n"/>
      <c r="I232" s="520" t="n"/>
      <c r="J232" s="520" t="n"/>
      <c r="K232" s="521" t="n"/>
    </row>
    <row r="233">
      <c r="B233" s="13" t="inlineStr">
        <is>
          <t>Alquiler :</t>
        </is>
      </c>
      <c r="C233" s="532" t="inlineStr">
        <is>
          <t>u$d 630 total del alquiler</t>
        </is>
      </c>
      <c r="D233" s="521" t="n"/>
      <c r="E233" s="533">
        <f>E58</f>
        <v/>
      </c>
      <c r="F233" s="521" t="n"/>
      <c r="G233" s="534" t="inlineStr">
        <is>
          <t>: según convenio</t>
        </is>
      </c>
      <c r="H233" s="520" t="n"/>
      <c r="I233" s="521" t="n"/>
      <c r="J233" s="579" t="inlineStr">
        <is>
          <t>EL IMPORTE CORRESPONDIENTE A</t>
        </is>
      </c>
      <c r="K233" s="521" t="n"/>
    </row>
    <row r="234">
      <c r="B234" s="13" t="inlineStr">
        <is>
          <t>TSG :</t>
        </is>
      </c>
      <c r="C234" s="532" t="n"/>
      <c r="D234" s="521" t="n"/>
      <c r="E234" s="533" t="n"/>
      <c r="F234" s="521" t="n"/>
      <c r="G234" s="534" t="inlineStr">
        <is>
          <t>abonan el 30%.</t>
        </is>
      </c>
      <c r="H234" s="520" t="n"/>
      <c r="I234" s="521" t="n"/>
      <c r="J234" s="579" t="inlineStr">
        <is>
          <t xml:space="preserve"> LUIGI BRUNO, SE DIVIDE EN TRES: </t>
        </is>
      </c>
      <c r="K234" s="521" t="n"/>
    </row>
    <row r="235">
      <c r="B235" s="13" t="inlineStr">
        <is>
          <t>AySA:</t>
        </is>
      </c>
      <c r="C235" s="532" t="n"/>
      <c r="D235" s="521" t="n"/>
      <c r="E235" s="533" t="n"/>
      <c r="F235" s="521" t="n"/>
      <c r="G235" s="534">
        <f>G189</f>
        <v/>
      </c>
      <c r="H235" s="520" t="n"/>
      <c r="I235" s="521" t="n"/>
      <c r="J235" s="579" t="n"/>
      <c r="K235" s="521" t="n"/>
    </row>
    <row r="236">
      <c r="B236" s="13" t="inlineStr">
        <is>
          <t>ARBA:</t>
        </is>
      </c>
      <c r="C236" s="532" t="n"/>
      <c r="D236" s="521" t="n"/>
      <c r="E236" s="533" t="n"/>
      <c r="F236" s="521" t="n"/>
      <c r="G236" s="534" t="n"/>
      <c r="H236" s="520" t="n"/>
      <c r="I236" s="521" t="n"/>
      <c r="J236" s="579" t="inlineStr">
        <is>
          <t>PARA SU HIJO GABRIEL EUGENIO BRUNO: 25.000</t>
        </is>
      </c>
      <c r="K236" s="521" t="n"/>
    </row>
    <row r="237">
      <c r="B237" s="13" t="inlineStr">
        <is>
          <t>Expensas:</t>
        </is>
      </c>
      <c r="C237" s="532" t="n"/>
      <c r="D237" s="521" t="n"/>
      <c r="E237" s="533" t="n"/>
      <c r="F237" s="521" t="n"/>
      <c r="G237" s="534" t="n"/>
      <c r="H237" s="520" t="n"/>
      <c r="I237" s="521" t="n"/>
      <c r="J237" s="579" t="inlineStr">
        <is>
          <t>PARA SU HIJO LEONARDO MARTIN BRUNO: 26.000</t>
        </is>
      </c>
      <c r="K237" s="521" t="n"/>
    </row>
    <row r="238">
      <c r="B238" s="13" t="inlineStr">
        <is>
          <t>Exp. ExtOrd.:</t>
        </is>
      </c>
      <c r="C238" s="532" t="n"/>
      <c r="D238" s="521" t="n"/>
      <c r="E238" s="533" t="n"/>
      <c r="F238" s="521" t="n"/>
      <c r="G238" s="534">
        <f>G192</f>
        <v/>
      </c>
      <c r="H238" s="520" t="n"/>
      <c r="I238" s="521" t="n"/>
      <c r="J238" s="579" t="inlineStr">
        <is>
          <t>Y SU VIUDA LA SRA. LILIANA LIRANGI: 26.000</t>
        </is>
      </c>
      <c r="K238" s="521" t="n"/>
    </row>
    <row r="239">
      <c r="B239" s="13" t="inlineStr">
        <is>
          <t>Cochera:</t>
        </is>
      </c>
      <c r="C239" s="532" t="n"/>
      <c r="D239" s="521" t="n"/>
      <c r="E239" s="533" t="n"/>
      <c r="F239" s="521" t="n"/>
      <c r="G239" s="534">
        <f>G193</f>
        <v/>
      </c>
      <c r="H239" s="520" t="n"/>
      <c r="I239" s="521" t="n"/>
      <c r="J239" s="552" t="inlineStr">
        <is>
          <t xml:space="preserve">arreglo: 10.500.000/869 =  U$D 12,082 </t>
        </is>
      </c>
      <c r="K239" s="521" t="n"/>
    </row>
    <row r="240">
      <c r="B240" s="13" t="inlineStr">
        <is>
          <t>Punitorios</t>
        </is>
      </c>
      <c r="C240" s="532" t="n"/>
      <c r="D240" s="521" t="n"/>
      <c r="E240" s="533" t="n"/>
      <c r="F240" s="521" t="n"/>
      <c r="G240" s="534">
        <f>G194</f>
        <v/>
      </c>
      <c r="H240" s="520" t="n"/>
      <c r="I240" s="521" t="n"/>
      <c r="J240" s="552">
        <f>J197</f>
        <v/>
      </c>
      <c r="K240" s="521" t="n"/>
    </row>
    <row r="241">
      <c r="B241" s="4" t="n"/>
      <c r="C241" s="24" t="n"/>
      <c r="D241" s="24" t="n"/>
      <c r="E241" s="24" t="n"/>
      <c r="F241" s="24" t="n"/>
      <c r="G241" s="7" t="n"/>
      <c r="H241" s="5" t="n"/>
      <c r="I241" s="5" t="n"/>
      <c r="J241" s="5" t="n"/>
      <c r="K241" s="6" t="n"/>
    </row>
    <row r="242">
      <c r="B242" s="177" t="inlineStr">
        <is>
          <t>Recibi por cuenta y orden del Señor/a:</t>
        </is>
      </c>
      <c r="C242" s="514" t="n"/>
      <c r="D242" s="514" t="n"/>
      <c r="E242" s="176" t="inlineStr">
        <is>
          <t>LUIGI BRUNO</t>
        </is>
      </c>
      <c r="F242" s="514" t="n"/>
      <c r="G242" s="514" t="n"/>
      <c r="H242" s="514" t="n"/>
      <c r="I242" s="514" t="n"/>
      <c r="J242" s="514" t="n"/>
      <c r="K242" s="14" t="n"/>
    </row>
    <row r="243">
      <c r="B243" s="11" t="n"/>
      <c r="C243" s="169" t="n"/>
      <c r="I243" s="216" t="n"/>
      <c r="K243" s="510" t="n"/>
    </row>
    <row r="244" ht="15.75" customHeight="1" thickBot="1">
      <c r="B244" s="12" t="inlineStr">
        <is>
          <t>ubicado en:</t>
        </is>
      </c>
      <c r="C244" s="161">
        <f>$C$33</f>
        <v/>
      </c>
      <c r="D244" s="515" t="n"/>
      <c r="E244" s="515" t="n"/>
      <c r="F244" s="515" t="n"/>
      <c r="G244" s="515" t="n"/>
      <c r="H244" s="515" t="n"/>
      <c r="I244" s="515" t="n"/>
      <c r="J244" s="515" t="n"/>
      <c r="K244" s="513" t="n"/>
    </row>
    <row r="245" ht="15" customHeight="1">
      <c r="B245" s="4" t="n"/>
      <c r="C245" s="5" t="n"/>
      <c r="D245" s="5" t="n"/>
      <c r="E245" s="5" t="n"/>
      <c r="F245" s="5" t="n"/>
      <c r="G245" s="5" t="n"/>
      <c r="H245" s="5" t="n"/>
      <c r="I245" s="536">
        <f>I202</f>
        <v/>
      </c>
      <c r="J245" s="524" t="n"/>
      <c r="K245" s="6" t="n"/>
    </row>
    <row r="246" ht="15.75" customHeight="1" thickBot="1">
      <c r="B246" s="7" t="n"/>
      <c r="C246" s="8" t="n"/>
      <c r="D246" s="8" t="n"/>
      <c r="E246" s="8" t="n"/>
      <c r="F246" s="8" t="n"/>
      <c r="G246" s="8" t="n"/>
      <c r="H246" s="8" t="n"/>
      <c r="I246" s="525" t="n"/>
      <c r="J246" s="526" t="n"/>
      <c r="K246" s="9" t="n"/>
    </row>
    <row r="247" ht="18.75" customHeight="1">
      <c r="B247" s="15">
        <f>$B$36</f>
        <v/>
      </c>
      <c r="C247" s="520" t="n"/>
      <c r="D247" s="521" t="n"/>
      <c r="E247" s="2" t="n"/>
      <c r="F247" s="2" t="n"/>
      <c r="G247" s="2" t="n"/>
      <c r="H247" s="2" t="n"/>
      <c r="I247" s="537" t="n"/>
      <c r="J247" s="537" t="n"/>
      <c r="K247" s="3" t="n"/>
    </row>
    <row r="248">
      <c r="B248" s="538" t="n"/>
      <c r="K248" s="510" t="n"/>
    </row>
    <row r="249">
      <c r="B249" s="538" t="n"/>
      <c r="K249" s="510" t="n"/>
    </row>
    <row r="250" ht="15.75" customHeight="1">
      <c r="B250" s="1" t="n"/>
      <c r="C250" s="539" t="inlineStr">
        <is>
          <t>LIQUIDACION  PARA EL PROPIETARIO</t>
        </is>
      </c>
      <c r="D250" s="520" t="n"/>
      <c r="E250" s="520" t="n"/>
      <c r="F250" s="520" t="n"/>
      <c r="G250" s="520" t="n"/>
      <c r="H250" s="520" t="n"/>
      <c r="I250" s="520" t="n"/>
      <c r="J250" s="521" t="n"/>
      <c r="K250" s="3" t="n"/>
    </row>
    <row r="251">
      <c r="B251" s="165" t="inlineStr">
        <is>
          <t>ENTREGADO POR EL INQUILINO</t>
        </is>
      </c>
      <c r="E251" s="540">
        <f>I245</f>
        <v/>
      </c>
      <c r="G251" s="180" t="n"/>
      <c r="K251" s="510" t="n"/>
    </row>
    <row r="252">
      <c r="B252" s="165" t="inlineStr">
        <is>
          <t xml:space="preserve">GASTOS DE ADMINISTRACION </t>
        </is>
      </c>
      <c r="E252" s="544">
        <f>E209</f>
        <v/>
      </c>
      <c r="G252" s="180" t="n"/>
      <c r="K252" s="510" t="n"/>
    </row>
    <row r="253">
      <c r="B253" s="165" t="inlineStr">
        <is>
          <t>OTROS GASTOS</t>
        </is>
      </c>
      <c r="E253" s="545" t="n"/>
      <c r="F253" s="515" t="n"/>
      <c r="G253" s="180" t="n"/>
      <c r="K253" s="510" t="n"/>
    </row>
    <row r="254" ht="18.75" customHeight="1">
      <c r="B254" s="196" t="inlineStr">
        <is>
          <t>TOTAL A PAGAR AL PROPIETARIO</t>
        </is>
      </c>
      <c r="C254" s="520" t="n"/>
      <c r="D254" s="520" t="n"/>
      <c r="E254" s="543">
        <f>E251-E252</f>
        <v/>
      </c>
      <c r="F254" s="521" t="n"/>
      <c r="G254" s="5" t="n"/>
      <c r="H254" s="5" t="n"/>
      <c r="I254" s="5" t="n"/>
      <c r="J254" s="5" t="n"/>
      <c r="K254" s="6" t="n"/>
    </row>
    <row r="255">
      <c r="B255" s="4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6" t="n"/>
    </row>
    <row r="256">
      <c r="B256" s="4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6" t="n"/>
    </row>
    <row r="257">
      <c r="B257" s="4" t="n"/>
      <c r="C257" s="5" t="n"/>
      <c r="D257" s="5" t="n"/>
      <c r="E257" s="5" t="n"/>
      <c r="F257" s="5" t="n"/>
      <c r="G257" s="5" t="n"/>
      <c r="H257" s="179" t="inlineStr">
        <is>
          <t>___________________________________</t>
        </is>
      </c>
      <c r="K257" s="6" t="n"/>
    </row>
    <row r="258">
      <c r="B258" s="7" t="n"/>
      <c r="C258" s="8" t="n"/>
      <c r="D258" s="8" t="n"/>
      <c r="E258" s="8" t="n"/>
      <c r="F258" s="8" t="n"/>
      <c r="G258" s="8" t="n"/>
      <c r="H258" s="172" t="inlineStr">
        <is>
          <t>FIRMA</t>
        </is>
      </c>
      <c r="I258" s="515" t="n"/>
      <c r="J258" s="515" t="n"/>
      <c r="K258" s="9" t="n"/>
    </row>
    <row r="259" ht="15" customHeight="1">
      <c r="B259" s="1" t="n"/>
      <c r="C259" s="2" t="n"/>
      <c r="D259" s="2" t="n"/>
      <c r="E259" s="2" t="n"/>
      <c r="F259" s="212" t="inlineStr">
        <is>
          <t>x</t>
        </is>
      </c>
      <c r="G259" s="514" t="n"/>
      <c r="H259" s="2" t="n"/>
      <c r="I259" s="2" t="n"/>
      <c r="J259" s="2" t="n"/>
      <c r="K259" s="3" t="n"/>
    </row>
    <row r="260" ht="15" customHeight="1">
      <c r="B260" s="4" t="n"/>
      <c r="C260" s="5" t="n"/>
      <c r="D260" s="5" t="n"/>
      <c r="E260" s="5" t="n"/>
      <c r="H260" s="210" t="inlineStr">
        <is>
          <t>RECIBO  DE  ALQUILER</t>
        </is>
      </c>
      <c r="K260" s="510" t="n"/>
    </row>
    <row r="261" ht="15.75" customHeight="1">
      <c r="B261" s="4" t="n"/>
      <c r="C261" s="211" t="inlineStr">
        <is>
          <t>Uzquiza</t>
        </is>
      </c>
      <c r="H261" s="5" t="n"/>
      <c r="I261" s="5" t="n"/>
      <c r="J261" s="5" t="n"/>
      <c r="K261" s="6" t="n"/>
    </row>
    <row r="262" ht="15" customHeight="1">
      <c r="B262" s="4" t="n"/>
      <c r="C262" s="166" t="inlineStr">
        <is>
          <t>ADMINISTRACIONES</t>
        </is>
      </c>
      <c r="H262" s="5" t="n"/>
      <c r="I262" s="21" t="inlineStr">
        <is>
          <t xml:space="preserve">N° 0001  -  </t>
        </is>
      </c>
      <c r="J262" s="22">
        <f>$J$8</f>
        <v/>
      </c>
      <c r="K262" s="6" t="n"/>
    </row>
    <row r="263">
      <c r="B263" s="4" t="n"/>
      <c r="C263" s="179" t="n"/>
      <c r="F263" s="164" t="inlineStr">
        <is>
          <t>DOCUMENTO</t>
        </is>
      </c>
      <c r="H263" s="5" t="n"/>
      <c r="I263" s="5" t="n"/>
      <c r="J263" s="5" t="n"/>
      <c r="K263" s="6" t="n"/>
    </row>
    <row r="264" ht="15" customHeight="1">
      <c r="B264" s="4" t="n"/>
      <c r="C264" s="201" t="inlineStr">
        <is>
          <t xml:space="preserve">     3533-7732/153660-2223</t>
        </is>
      </c>
      <c r="F264" s="164" t="inlineStr">
        <is>
          <t>NO VALIDO</t>
        </is>
      </c>
      <c r="H264" s="5" t="n"/>
      <c r="I264" s="5" t="n"/>
      <c r="J264" s="5" t="n"/>
      <c r="K264" s="6" t="n"/>
    </row>
    <row r="265" ht="15" customHeight="1">
      <c r="B265" s="4" t="n"/>
      <c r="F265" s="164" t="inlineStr">
        <is>
          <t>COMO</t>
        </is>
      </c>
      <c r="H265" s="363" t="inlineStr">
        <is>
          <t>F  E  C  H  A</t>
        </is>
      </c>
      <c r="K265" s="6" t="n"/>
    </row>
    <row r="266">
      <c r="B266" s="4" t="n"/>
      <c r="C266" s="179" t="inlineStr">
        <is>
          <t xml:space="preserve">M.Corvalan 452 </t>
        </is>
      </c>
      <c r="F266" s="164" t="inlineStr">
        <is>
          <t>FACTURA</t>
        </is>
      </c>
      <c r="H266" s="515" t="n"/>
      <c r="I266" s="515" t="n"/>
      <c r="J266" s="515" t="n"/>
      <c r="K266" s="6" t="n"/>
    </row>
    <row r="267">
      <c r="B267" s="4" t="n"/>
      <c r="F267" s="5" t="n"/>
      <c r="G267" s="4" t="n"/>
      <c r="H267" s="30" t="n"/>
      <c r="I267" s="30">
        <f>I224</f>
        <v/>
      </c>
      <c r="J267" s="30">
        <f>J224</f>
        <v/>
      </c>
      <c r="K267" s="6" t="n"/>
    </row>
    <row r="268" ht="26.25" customHeight="1">
      <c r="B268" s="4" t="n"/>
      <c r="C268" s="179" t="inlineStr">
        <is>
          <t>(1875) Wilde - Avellaneda</t>
        </is>
      </c>
      <c r="F268" s="5" t="n"/>
      <c r="G268" s="4" t="n"/>
      <c r="H268" s="170" t="inlineStr">
        <is>
          <t>TRIPLICADO</t>
        </is>
      </c>
      <c r="I268" s="514" t="n"/>
      <c r="J268" s="514" t="n"/>
      <c r="K268" s="6" t="n"/>
    </row>
    <row r="269">
      <c r="B269" s="516" t="inlineStr">
        <is>
          <t>kpropiedades@gmail.com</t>
        </is>
      </c>
      <c r="C269" s="515" t="n"/>
      <c r="D269" s="515" t="n"/>
      <c r="E269" s="515" t="n"/>
      <c r="F269" s="513" t="n"/>
      <c r="G269" s="7" t="n"/>
      <c r="H269" s="172" t="inlineStr">
        <is>
          <t>PARA EL PROPIETARIO</t>
        </is>
      </c>
      <c r="I269" s="515" t="n"/>
      <c r="J269" s="515" t="n"/>
      <c r="K269" s="9" t="n"/>
    </row>
    <row r="270">
      <c r="B270" s="10" t="inlineStr">
        <is>
          <t>Locador/a:</t>
        </is>
      </c>
      <c r="C270" s="202" t="inlineStr">
        <is>
          <t>LUIGI BRUNO   (GABRIEL)</t>
        </is>
      </c>
      <c r="D270" s="514" t="n"/>
      <c r="E270" s="514" t="n"/>
      <c r="F270" s="514" t="n"/>
      <c r="G270" s="514" t="n"/>
      <c r="H270" s="514" t="n"/>
      <c r="I270" s="514" t="n"/>
      <c r="J270" s="514" t="n"/>
      <c r="K270" s="508" t="n"/>
    </row>
    <row r="271">
      <c r="B271" s="11" t="inlineStr">
        <is>
          <t>Domicilio:</t>
        </is>
      </c>
      <c r="C271" s="209">
        <f>C225</f>
        <v/>
      </c>
      <c r="K271" s="510" t="n"/>
    </row>
    <row r="272">
      <c r="B272" s="12" t="inlineStr">
        <is>
          <t>Localidad:</t>
        </is>
      </c>
      <c r="C272" s="161">
        <f>C226</f>
        <v/>
      </c>
      <c r="D272" s="515" t="n"/>
      <c r="E272" s="515" t="n"/>
      <c r="F272" s="515" t="n"/>
      <c r="G272" s="515" t="n"/>
      <c r="H272" s="515" t="n"/>
      <c r="I272" s="515" t="n"/>
      <c r="J272" s="515" t="n"/>
      <c r="K272" s="513" t="n"/>
    </row>
    <row r="273">
      <c r="B273" s="10" t="inlineStr">
        <is>
          <t>Locatario/a:</t>
        </is>
      </c>
      <c r="C273" s="202" t="inlineStr">
        <is>
          <t>BRAIAN, FRANCO Y KEVIN NICOLAS DAPORTA</t>
        </is>
      </c>
      <c r="D273" s="514" t="n"/>
      <c r="E273" s="514" t="n"/>
      <c r="F273" s="514" t="n"/>
      <c r="G273" s="514" t="n"/>
      <c r="H273" s="514" t="n"/>
      <c r="I273" s="514" t="n"/>
      <c r="J273" s="514" t="n"/>
      <c r="K273" s="508" t="n"/>
    </row>
    <row r="274">
      <c r="B274" s="11" t="inlineStr">
        <is>
          <t>Domicilio y Localidad:</t>
        </is>
      </c>
      <c r="C274" s="161" t="inlineStr">
        <is>
          <t>ARREDONDO 5253/59 GALPON WILDE</t>
        </is>
      </c>
      <c r="D274" s="515" t="n"/>
      <c r="E274" s="515" t="n"/>
      <c r="F274" s="515" t="n"/>
      <c r="G274" s="515" t="n"/>
      <c r="H274" s="515" t="n"/>
      <c r="I274" s="515" t="n"/>
      <c r="J274" s="515" t="n"/>
      <c r="K274" s="513" t="n"/>
    </row>
    <row r="275" ht="15.75" customHeight="1">
      <c r="B275" s="519" t="inlineStr">
        <is>
          <t>Pagos y/o entrega de comprobantes:</t>
        </is>
      </c>
      <c r="C275" s="520" t="n"/>
      <c r="D275" s="520" t="n"/>
      <c r="E275" s="520" t="n"/>
      <c r="F275" s="520" t="n"/>
      <c r="G275" s="520" t="n"/>
      <c r="H275" s="520" t="n"/>
      <c r="I275" s="520" t="n"/>
      <c r="J275" s="520" t="n"/>
      <c r="K275" s="521" t="n"/>
    </row>
    <row r="276">
      <c r="B276" s="13" t="inlineStr">
        <is>
          <t>Alquiler :</t>
        </is>
      </c>
      <c r="C276" s="532" t="inlineStr">
        <is>
          <t>u$d 630 total del alquiler</t>
        </is>
      </c>
      <c r="D276" s="521" t="n"/>
      <c r="E276" s="533">
        <f>E22</f>
        <v/>
      </c>
      <c r="F276" s="521" t="n"/>
      <c r="G276" s="534" t="inlineStr">
        <is>
          <t>: según convenio</t>
        </is>
      </c>
      <c r="H276" s="520" t="n"/>
      <c r="I276" s="521" t="n"/>
      <c r="J276" s="579" t="inlineStr">
        <is>
          <t xml:space="preserve">EL IMPORTE DE </t>
        </is>
      </c>
      <c r="K276" s="521" t="n"/>
    </row>
    <row r="277">
      <c r="B277" s="13" t="inlineStr">
        <is>
          <t>TSG :</t>
        </is>
      </c>
      <c r="C277" s="532" t="n"/>
      <c r="D277" s="521" t="n"/>
      <c r="E277" s="533" t="n"/>
      <c r="F277" s="521" t="n"/>
      <c r="G277" s="534" t="inlineStr">
        <is>
          <t>abonan el 30%.</t>
        </is>
      </c>
      <c r="H277" s="520" t="n"/>
      <c r="I277" s="521" t="n"/>
      <c r="J277" s="579" t="inlineStr">
        <is>
          <t xml:space="preserve">CORRESPONDIENTE A LUIGI BRUNO, SE DIVIDE EN TRES: </t>
        </is>
      </c>
      <c r="K277" s="521" t="n"/>
    </row>
    <row r="278">
      <c r="B278" s="13" t="inlineStr">
        <is>
          <t>AySA:</t>
        </is>
      </c>
      <c r="C278" s="532" t="n"/>
      <c r="D278" s="521" t="n"/>
      <c r="E278" s="533" t="n"/>
      <c r="F278" s="521" t="n"/>
      <c r="G278" s="534">
        <f>G232</f>
        <v/>
      </c>
      <c r="H278" s="520" t="n"/>
      <c r="I278" s="521" t="n"/>
      <c r="J278" s="579" t="n"/>
      <c r="K278" s="521" t="n"/>
    </row>
    <row r="279">
      <c r="B279" s="13" t="inlineStr">
        <is>
          <t>ARBA:</t>
        </is>
      </c>
      <c r="C279" s="532" t="n"/>
      <c r="D279" s="521" t="n"/>
      <c r="E279" s="533" t="n"/>
      <c r="F279" s="521" t="n"/>
      <c r="G279" s="534" t="n"/>
      <c r="H279" s="520" t="n"/>
      <c r="I279" s="521" t="n"/>
      <c r="J279" s="579">
        <f>J236</f>
        <v/>
      </c>
      <c r="K279" s="521" t="n"/>
    </row>
    <row r="280">
      <c r="B280" s="13" t="inlineStr">
        <is>
          <t>Expensas:</t>
        </is>
      </c>
      <c r="C280" s="532" t="n"/>
      <c r="D280" s="521" t="n"/>
      <c r="E280" s="533" t="n"/>
      <c r="F280" s="521" t="n"/>
      <c r="G280" s="534" t="n"/>
      <c r="H280" s="520" t="n"/>
      <c r="I280" s="521" t="n"/>
      <c r="J280" s="579">
        <f>J237</f>
        <v/>
      </c>
      <c r="K280" s="521" t="n"/>
    </row>
    <row r="281">
      <c r="B281" s="13" t="inlineStr">
        <is>
          <t>Exp. ExtOrd.:</t>
        </is>
      </c>
      <c r="C281" s="532" t="n"/>
      <c r="D281" s="521" t="n"/>
      <c r="E281" s="533" t="n"/>
      <c r="F281" s="521" t="n"/>
      <c r="G281" s="534">
        <f>G235</f>
        <v/>
      </c>
      <c r="H281" s="520" t="n"/>
      <c r="I281" s="521" t="n"/>
      <c r="J281" s="579">
        <f>J238</f>
        <v/>
      </c>
      <c r="K281" s="521" t="n"/>
    </row>
    <row r="282">
      <c r="B282" s="13" t="inlineStr">
        <is>
          <t>Cochera:</t>
        </is>
      </c>
      <c r="C282" s="532" t="n"/>
      <c r="D282" s="521" t="n"/>
      <c r="E282" s="533" t="n"/>
      <c r="F282" s="521" t="n"/>
      <c r="G282" s="534">
        <f>G236</f>
        <v/>
      </c>
      <c r="H282" s="520" t="n"/>
      <c r="I282" s="521" t="n"/>
      <c r="J282" s="552" t="inlineStr">
        <is>
          <t xml:space="preserve">arreglo: 10.500.000/869 =  U$D 12,082 </t>
        </is>
      </c>
      <c r="K282" s="521" t="n"/>
    </row>
    <row r="283">
      <c r="B283" s="13" t="inlineStr">
        <is>
          <t>Punitorios</t>
        </is>
      </c>
      <c r="C283" s="532" t="n"/>
      <c r="D283" s="521" t="n"/>
      <c r="E283" s="533" t="n"/>
      <c r="F283" s="521" t="n"/>
      <c r="G283" s="534">
        <f>G237</f>
        <v/>
      </c>
      <c r="H283" s="520" t="n"/>
      <c r="I283" s="521" t="n"/>
      <c r="J283" s="552">
        <f>J240</f>
        <v/>
      </c>
      <c r="K283" s="521" t="n"/>
    </row>
    <row r="284">
      <c r="B284" s="4" t="n"/>
      <c r="C284" s="24" t="n"/>
      <c r="D284" s="24" t="n"/>
      <c r="E284" s="24" t="n"/>
      <c r="F284" s="24" t="n"/>
      <c r="G284" s="7" t="n"/>
      <c r="H284" s="5" t="n"/>
      <c r="I284" s="5" t="n"/>
      <c r="J284" s="5" t="n"/>
      <c r="K284" s="6" t="n"/>
    </row>
    <row r="285">
      <c r="B285" s="177" t="inlineStr">
        <is>
          <t>Recibi por cuenta y orden del Señor/a:</t>
        </is>
      </c>
      <c r="C285" s="514" t="n"/>
      <c r="D285" s="514" t="n"/>
      <c r="E285" s="176" t="inlineStr">
        <is>
          <t>LUIGI BRUNO</t>
        </is>
      </c>
      <c r="F285" s="514" t="n"/>
      <c r="G285" s="514" t="n"/>
      <c r="H285" s="514" t="n"/>
      <c r="I285" s="514" t="n"/>
      <c r="J285" s="514" t="n"/>
      <c r="K285" s="14" t="n"/>
    </row>
    <row r="286">
      <c r="B286" s="11" t="n"/>
      <c r="C286" s="169" t="n"/>
      <c r="I286" s="216" t="n"/>
      <c r="K286" s="510" t="n"/>
    </row>
    <row r="287" ht="15.75" customHeight="1" thickBot="1">
      <c r="B287" s="12" t="inlineStr">
        <is>
          <t>ubicado en:</t>
        </is>
      </c>
      <c r="C287" s="161">
        <f>$C$33</f>
        <v/>
      </c>
      <c r="D287" s="515" t="n"/>
      <c r="E287" s="515" t="n"/>
      <c r="F287" s="515" t="n"/>
      <c r="G287" s="515" t="n"/>
      <c r="H287" s="515" t="n"/>
      <c r="I287" s="515" t="n"/>
      <c r="J287" s="515" t="n"/>
      <c r="K287" s="513" t="n"/>
    </row>
    <row r="288" ht="15" customHeight="1">
      <c r="B288" s="4" t="n"/>
      <c r="C288" s="5" t="n"/>
      <c r="D288" s="5" t="n"/>
      <c r="E288" s="5" t="n"/>
      <c r="F288" s="5" t="n"/>
      <c r="G288" s="5" t="n"/>
      <c r="H288" s="5" t="n"/>
      <c r="I288" s="536">
        <f>I245</f>
        <v/>
      </c>
      <c r="J288" s="524" t="n"/>
      <c r="K288" s="6" t="n"/>
    </row>
    <row r="289" ht="15.75" customHeight="1" thickBot="1">
      <c r="B289" s="7" t="n"/>
      <c r="C289" s="8" t="n"/>
      <c r="D289" s="8" t="n"/>
      <c r="E289" s="8" t="n"/>
      <c r="F289" s="8" t="n"/>
      <c r="G289" s="8" t="n"/>
      <c r="H289" s="8" t="n"/>
      <c r="I289" s="525" t="n"/>
      <c r="J289" s="526" t="n"/>
      <c r="K289" s="9" t="n"/>
    </row>
    <row r="290" ht="18.75" customHeight="1">
      <c r="B290" s="15">
        <f>$B$36</f>
        <v/>
      </c>
      <c r="C290" s="520" t="n"/>
      <c r="D290" s="521" t="n"/>
      <c r="E290" s="2" t="n"/>
      <c r="F290" s="2" t="n"/>
      <c r="G290" s="2" t="n"/>
      <c r="H290" s="2" t="n"/>
      <c r="I290" s="537" t="n"/>
      <c r="J290" s="537" t="n"/>
      <c r="K290" s="3" t="n"/>
    </row>
    <row r="291">
      <c r="B291" s="538" t="n"/>
      <c r="K291" s="510" t="n"/>
    </row>
    <row r="292">
      <c r="B292" s="538" t="n"/>
      <c r="K292" s="510" t="n"/>
    </row>
    <row r="293" ht="15.75" customHeight="1">
      <c r="B293" s="1" t="n"/>
      <c r="C293" s="539" t="inlineStr">
        <is>
          <t>LIQUIDACION  PARA EL PROPIETARIO</t>
        </is>
      </c>
      <c r="D293" s="520" t="n"/>
      <c r="E293" s="520" t="n"/>
      <c r="F293" s="520" t="n"/>
      <c r="G293" s="520" t="n"/>
      <c r="H293" s="520" t="n"/>
      <c r="I293" s="520" t="n"/>
      <c r="J293" s="521" t="n"/>
      <c r="K293" s="3" t="n"/>
    </row>
    <row r="294">
      <c r="B294" s="165" t="inlineStr">
        <is>
          <t>ENTREGADO POR EL INQUILINO</t>
        </is>
      </c>
      <c r="E294" s="540">
        <f>I288</f>
        <v/>
      </c>
      <c r="G294" s="180" t="n"/>
      <c r="K294" s="510" t="n"/>
    </row>
    <row r="295">
      <c r="B295" s="165" t="inlineStr">
        <is>
          <t xml:space="preserve">GASTOS DE ADMINISTRACION </t>
        </is>
      </c>
      <c r="E295" s="544">
        <f>E252</f>
        <v/>
      </c>
      <c r="G295" s="180" t="n"/>
      <c r="K295" s="510" t="n"/>
    </row>
    <row r="296">
      <c r="B296" s="165" t="inlineStr">
        <is>
          <t>OTROS GASTOS</t>
        </is>
      </c>
      <c r="E296" s="545" t="n"/>
      <c r="F296" s="515" t="n"/>
      <c r="G296" s="180" t="n"/>
      <c r="K296" s="510" t="n"/>
    </row>
    <row r="297" ht="18.75" customHeight="1">
      <c r="B297" s="196" t="inlineStr">
        <is>
          <t>TOTAL A PAGAR AL PROPIETARIO</t>
        </is>
      </c>
      <c r="C297" s="520" t="n"/>
      <c r="D297" s="520" t="n"/>
      <c r="E297" s="543">
        <f>E294-E295</f>
        <v/>
      </c>
      <c r="F297" s="521" t="n"/>
      <c r="G297" s="5" t="n"/>
      <c r="H297" s="5" t="n"/>
      <c r="I297" s="5" t="n"/>
      <c r="J297" s="5" t="n"/>
      <c r="K297" s="6" t="n"/>
    </row>
    <row r="298">
      <c r="B298" s="4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6" t="n"/>
    </row>
    <row r="299">
      <c r="B299" s="4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6" t="n"/>
    </row>
    <row r="300">
      <c r="B300" s="4" t="n"/>
      <c r="C300" s="5" t="n"/>
      <c r="D300" s="5" t="n"/>
      <c r="E300" s="5" t="n"/>
      <c r="F300" s="5" t="n"/>
      <c r="G300" s="5" t="n"/>
      <c r="H300" s="179" t="inlineStr">
        <is>
          <t>___________________________________</t>
        </is>
      </c>
      <c r="K300" s="6" t="n"/>
    </row>
    <row r="301">
      <c r="B301" s="7" t="n"/>
      <c r="C301" s="8" t="n"/>
      <c r="D301" s="8" t="n"/>
      <c r="E301" s="8" t="n"/>
      <c r="F301" s="8" t="n"/>
      <c r="G301" s="8" t="n"/>
      <c r="H301" s="172" t="inlineStr">
        <is>
          <t>FIRMA</t>
        </is>
      </c>
      <c r="I301" s="515" t="n"/>
      <c r="J301" s="515" t="n"/>
      <c r="K301" s="9" t="n"/>
    </row>
    <row r="302" ht="15" customHeight="1">
      <c r="B302" s="1" t="n"/>
      <c r="C302" s="2" t="n"/>
      <c r="D302" s="2" t="n"/>
      <c r="E302" s="2" t="n"/>
      <c r="F302" s="212" t="inlineStr">
        <is>
          <t>x</t>
        </is>
      </c>
      <c r="G302" s="514" t="n"/>
      <c r="H302" s="2" t="n"/>
      <c r="I302" s="2" t="n"/>
      <c r="J302" s="2" t="n"/>
      <c r="K302" s="3" t="n"/>
    </row>
    <row r="303" ht="15" customHeight="1">
      <c r="B303" s="4" t="n"/>
      <c r="C303" s="5" t="n"/>
      <c r="D303" s="5" t="n"/>
      <c r="E303" s="5" t="n"/>
      <c r="H303" s="210" t="inlineStr">
        <is>
          <t>RECIBO  DE  ALQUILER</t>
        </is>
      </c>
      <c r="K303" s="510" t="n"/>
    </row>
    <row r="304" ht="15.75" customHeight="1">
      <c r="B304" s="4" t="n"/>
      <c r="C304" s="211" t="inlineStr">
        <is>
          <t>Uzquiza</t>
        </is>
      </c>
      <c r="H304" s="5" t="n"/>
      <c r="I304" s="5" t="n"/>
      <c r="J304" s="5" t="n"/>
      <c r="K304" s="6" t="n"/>
    </row>
    <row r="305" ht="15" customHeight="1">
      <c r="B305" s="4" t="n"/>
      <c r="C305" s="166" t="inlineStr">
        <is>
          <t>ADMINISTRACIONES</t>
        </is>
      </c>
      <c r="H305" s="5" t="n"/>
      <c r="I305" s="21" t="inlineStr">
        <is>
          <t xml:space="preserve">N° 0001  -  </t>
        </is>
      </c>
      <c r="J305" s="22">
        <f>$J$8</f>
        <v/>
      </c>
      <c r="K305" s="6" t="n"/>
    </row>
    <row r="306">
      <c r="B306" s="4" t="n"/>
      <c r="C306" s="179" t="n"/>
      <c r="F306" s="164" t="inlineStr">
        <is>
          <t>DOCUMENTO</t>
        </is>
      </c>
      <c r="H306" s="5" t="n"/>
      <c r="I306" s="5" t="n"/>
      <c r="J306" s="5" t="n"/>
      <c r="K306" s="6" t="n"/>
    </row>
    <row r="307" ht="15" customHeight="1">
      <c r="B307" s="4" t="n"/>
      <c r="C307" s="201" t="inlineStr">
        <is>
          <t xml:space="preserve">     3533-7732/153660-2223</t>
        </is>
      </c>
      <c r="F307" s="164" t="inlineStr">
        <is>
          <t>NO VALIDO</t>
        </is>
      </c>
      <c r="H307" s="5" t="n"/>
      <c r="I307" s="5" t="n"/>
      <c r="J307" s="5" t="n"/>
      <c r="K307" s="6" t="n"/>
    </row>
    <row r="308" ht="15" customHeight="1">
      <c r="B308" s="4" t="n"/>
      <c r="F308" s="164" t="inlineStr">
        <is>
          <t>COMO</t>
        </is>
      </c>
      <c r="H308" s="363" t="inlineStr">
        <is>
          <t>F  E  C  H  A</t>
        </is>
      </c>
      <c r="K308" s="6" t="n"/>
    </row>
    <row r="309">
      <c r="B309" s="4" t="n"/>
      <c r="C309" s="179" t="inlineStr">
        <is>
          <t xml:space="preserve">M.Corvalan 452 </t>
        </is>
      </c>
      <c r="F309" s="164" t="inlineStr">
        <is>
          <t>FACTURA</t>
        </is>
      </c>
      <c r="H309" s="515" t="n"/>
      <c r="I309" s="515" t="n"/>
      <c r="J309" s="515" t="n"/>
      <c r="K309" s="6" t="n"/>
    </row>
    <row r="310">
      <c r="B310" s="4" t="n"/>
      <c r="F310" s="5" t="n"/>
      <c r="G310" s="4" t="n"/>
      <c r="H310" s="30" t="n"/>
      <c r="I310" s="30">
        <f>I267</f>
        <v/>
      </c>
      <c r="J310" s="30">
        <f>J267</f>
        <v/>
      </c>
      <c r="K310" s="6" t="n"/>
    </row>
    <row r="311" ht="26.25" customHeight="1">
      <c r="B311" s="4" t="n"/>
      <c r="C311" s="179" t="inlineStr">
        <is>
          <t>(1875) Wilde - Avellaneda</t>
        </is>
      </c>
      <c r="F311" s="5" t="n"/>
      <c r="G311" s="4" t="n"/>
      <c r="H311" s="170" t="inlineStr">
        <is>
          <t>DUPLICADO</t>
        </is>
      </c>
      <c r="I311" s="514" t="n"/>
      <c r="J311" s="514" t="n"/>
      <c r="K311" s="6" t="n"/>
    </row>
    <row r="312">
      <c r="B312" s="516" t="inlineStr">
        <is>
          <t>kpropiedades@gmail.com</t>
        </is>
      </c>
      <c r="C312" s="515" t="n"/>
      <c r="D312" s="515" t="n"/>
      <c r="E312" s="515" t="n"/>
      <c r="F312" s="513" t="n"/>
      <c r="G312" s="7" t="n"/>
      <c r="H312" s="172" t="inlineStr">
        <is>
          <t>PARA LA INMOBILIARIA</t>
        </is>
      </c>
      <c r="I312" s="515" t="n"/>
      <c r="J312" s="515" t="n"/>
      <c r="K312" s="9" t="n"/>
    </row>
    <row r="313">
      <c r="B313" s="10" t="inlineStr">
        <is>
          <t>Locador/a:</t>
        </is>
      </c>
      <c r="C313" s="202" t="inlineStr">
        <is>
          <t>LUIGI BRUNO   (LEONARDO)</t>
        </is>
      </c>
      <c r="D313" s="514" t="n"/>
      <c r="E313" s="514" t="n"/>
      <c r="F313" s="514" t="n"/>
      <c r="G313" s="514" t="n"/>
      <c r="H313" s="514" t="n"/>
      <c r="I313" s="514" t="n"/>
      <c r="J313" s="514" t="n"/>
      <c r="K313" s="508" t="n"/>
    </row>
    <row r="314">
      <c r="B314" s="11" t="inlineStr">
        <is>
          <t>Domicilio:</t>
        </is>
      </c>
      <c r="C314" s="209">
        <f>C268</f>
        <v/>
      </c>
      <c r="K314" s="510" t="n"/>
    </row>
    <row r="315">
      <c r="B315" s="12" t="inlineStr">
        <is>
          <t>Localidad:</t>
        </is>
      </c>
      <c r="C315" s="161">
        <f>C269</f>
        <v/>
      </c>
      <c r="D315" s="515" t="n"/>
      <c r="E315" s="515" t="n"/>
      <c r="F315" s="515" t="n"/>
      <c r="G315" s="515" t="n"/>
      <c r="H315" s="515" t="n"/>
      <c r="I315" s="515" t="n"/>
      <c r="J315" s="515" t="n"/>
      <c r="K315" s="513" t="n"/>
    </row>
    <row r="316">
      <c r="B316" s="10" t="inlineStr">
        <is>
          <t>Locatario/a:</t>
        </is>
      </c>
      <c r="C316" s="202" t="inlineStr">
        <is>
          <t>BRAIAN, FRANCO Y KEVIN NICOLAS DAPORTA</t>
        </is>
      </c>
      <c r="D316" s="514" t="n"/>
      <c r="E316" s="514" t="n"/>
      <c r="F316" s="514" t="n"/>
      <c r="G316" s="514" t="n"/>
      <c r="H316" s="514" t="n"/>
      <c r="I316" s="514" t="n"/>
      <c r="J316" s="514" t="n"/>
      <c r="K316" s="508" t="n"/>
    </row>
    <row r="317">
      <c r="B317" s="11" t="inlineStr">
        <is>
          <t>Domicilio y Localidad:</t>
        </is>
      </c>
      <c r="C317" s="161" t="inlineStr">
        <is>
          <t>ARREDONDO 5253/59 GALPON WILDE</t>
        </is>
      </c>
      <c r="D317" s="515" t="n"/>
      <c r="E317" s="515" t="n"/>
      <c r="F317" s="515" t="n"/>
      <c r="G317" s="515" t="n"/>
      <c r="H317" s="515" t="n"/>
      <c r="I317" s="515" t="n"/>
      <c r="J317" s="515" t="n"/>
      <c r="K317" s="513" t="n"/>
    </row>
    <row r="318" ht="15.75" customHeight="1">
      <c r="B318" s="519" t="inlineStr">
        <is>
          <t>Pagos y/o entrega de comprobantes:</t>
        </is>
      </c>
      <c r="C318" s="520" t="n"/>
      <c r="D318" s="520" t="n"/>
      <c r="E318" s="520" t="n"/>
      <c r="F318" s="520" t="n"/>
      <c r="G318" s="520" t="n"/>
      <c r="H318" s="520" t="n"/>
      <c r="I318" s="520" t="n"/>
      <c r="J318" s="520" t="n"/>
      <c r="K318" s="521" t="n"/>
    </row>
    <row r="319">
      <c r="B319" s="13" t="inlineStr">
        <is>
          <t>Alquiler :</t>
        </is>
      </c>
      <c r="C319" s="532" t="inlineStr">
        <is>
          <t>u$d 630 total del alquiler</t>
        </is>
      </c>
      <c r="D319" s="521" t="n"/>
      <c r="E319" s="533">
        <f>E22</f>
        <v/>
      </c>
      <c r="F319" s="521" t="n"/>
      <c r="G319" s="534" t="inlineStr">
        <is>
          <t>: según convenio</t>
        </is>
      </c>
      <c r="H319" s="520" t="n"/>
      <c r="I319" s="521" t="n"/>
      <c r="J319" s="579" t="inlineStr">
        <is>
          <t xml:space="preserve">EL IMPORTE DE </t>
        </is>
      </c>
      <c r="K319" s="521" t="n"/>
    </row>
    <row r="320">
      <c r="B320" s="13" t="inlineStr">
        <is>
          <t>TSG :</t>
        </is>
      </c>
      <c r="C320" s="532" t="n"/>
      <c r="D320" s="521" t="n"/>
      <c r="E320" s="533" t="n"/>
      <c r="F320" s="521" t="n"/>
      <c r="G320" s="534" t="inlineStr">
        <is>
          <t>abonan el 30%.</t>
        </is>
      </c>
      <c r="H320" s="520" t="n"/>
      <c r="I320" s="521" t="n"/>
      <c r="J320" s="579" t="inlineStr">
        <is>
          <t xml:space="preserve">CORRESPONDIENTE A LUIGI BRUNO, SE DIVIDE EN TRES: </t>
        </is>
      </c>
      <c r="K320" s="521" t="n"/>
    </row>
    <row r="321">
      <c r="B321" s="13" t="inlineStr">
        <is>
          <t>AySA:</t>
        </is>
      </c>
      <c r="C321" s="532" t="n"/>
      <c r="D321" s="521" t="n"/>
      <c r="E321" s="533" t="n"/>
      <c r="F321" s="521" t="n"/>
      <c r="G321" s="534">
        <f>G275</f>
        <v/>
      </c>
      <c r="H321" s="520" t="n"/>
      <c r="I321" s="521" t="n"/>
      <c r="J321" s="579" t="n"/>
      <c r="K321" s="521" t="n"/>
    </row>
    <row r="322">
      <c r="B322" s="13" t="inlineStr">
        <is>
          <t>ARBA:</t>
        </is>
      </c>
      <c r="C322" s="532" t="n"/>
      <c r="D322" s="521" t="n"/>
      <c r="E322" s="533" t="n"/>
      <c r="F322" s="521" t="n"/>
      <c r="G322" s="534" t="n"/>
      <c r="H322" s="520" t="n"/>
      <c r="I322" s="521" t="n"/>
      <c r="J322" s="579">
        <f>J279</f>
        <v/>
      </c>
      <c r="K322" s="521" t="n"/>
    </row>
    <row r="323">
      <c r="B323" s="13" t="inlineStr">
        <is>
          <t>Expensas:</t>
        </is>
      </c>
      <c r="C323" s="532" t="n"/>
      <c r="D323" s="521" t="n"/>
      <c r="E323" s="533" t="n"/>
      <c r="F323" s="521" t="n"/>
      <c r="G323" s="534" t="n"/>
      <c r="H323" s="520" t="n"/>
      <c r="I323" s="521" t="n"/>
      <c r="J323" s="579">
        <f>J280</f>
        <v/>
      </c>
      <c r="K323" s="521" t="n"/>
    </row>
    <row r="324">
      <c r="B324" s="13" t="inlineStr">
        <is>
          <t>Exp. ExtOrd.:</t>
        </is>
      </c>
      <c r="C324" s="532" t="n"/>
      <c r="D324" s="521" t="n"/>
      <c r="E324" s="533" t="n"/>
      <c r="F324" s="521" t="n"/>
      <c r="G324" s="534">
        <f>G278</f>
        <v/>
      </c>
      <c r="H324" s="520" t="n"/>
      <c r="I324" s="521" t="n"/>
      <c r="J324" s="579">
        <f>J281</f>
        <v/>
      </c>
      <c r="K324" s="521" t="n"/>
    </row>
    <row r="325">
      <c r="B325" s="13" t="inlineStr">
        <is>
          <t>Cochera:</t>
        </is>
      </c>
      <c r="C325" s="532" t="n"/>
      <c r="D325" s="521" t="n"/>
      <c r="E325" s="533" t="n"/>
      <c r="F325" s="521" t="n"/>
      <c r="G325" s="534">
        <f>G279</f>
        <v/>
      </c>
      <c r="H325" s="520" t="n"/>
      <c r="I325" s="521" t="n"/>
      <c r="J325" s="552" t="inlineStr">
        <is>
          <t xml:space="preserve">arreglo: 10.500.000/869 =  U$D 12,082 </t>
        </is>
      </c>
      <c r="K325" s="521" t="n"/>
    </row>
    <row r="326">
      <c r="B326" s="13" t="inlineStr">
        <is>
          <t>Punitorios</t>
        </is>
      </c>
      <c r="C326" s="532" t="n"/>
      <c r="D326" s="521" t="n"/>
      <c r="E326" s="533" t="n"/>
      <c r="F326" s="521" t="n"/>
      <c r="G326" s="534">
        <f>G280</f>
        <v/>
      </c>
      <c r="H326" s="520" t="n"/>
      <c r="I326" s="521" t="n"/>
      <c r="J326" s="552">
        <f>J283</f>
        <v/>
      </c>
      <c r="K326" s="521" t="n"/>
    </row>
    <row r="327">
      <c r="B327" s="4" t="n"/>
      <c r="C327" s="24" t="n"/>
      <c r="D327" s="24" t="n"/>
      <c r="E327" s="24" t="n"/>
      <c r="F327" s="24" t="n"/>
      <c r="G327" s="7" t="n"/>
      <c r="H327" s="5" t="n"/>
      <c r="I327" s="5" t="n"/>
      <c r="J327" s="5" t="n"/>
      <c r="K327" s="6" t="n"/>
    </row>
    <row r="328">
      <c r="B328" s="177" t="inlineStr">
        <is>
          <t>Recibi por cuenta y orden del Señor/a:</t>
        </is>
      </c>
      <c r="C328" s="514" t="n"/>
      <c r="D328" s="514" t="n"/>
      <c r="E328" s="176" t="inlineStr">
        <is>
          <t>LUIGI BRUNO</t>
        </is>
      </c>
      <c r="F328" s="514" t="n"/>
      <c r="G328" s="514" t="n"/>
      <c r="H328" s="514" t="n"/>
      <c r="I328" s="514" t="n"/>
      <c r="J328" s="514" t="n"/>
      <c r="K328" s="14" t="n"/>
    </row>
    <row r="329">
      <c r="B329" s="11" t="n"/>
      <c r="C329" s="169" t="n"/>
      <c r="I329" s="216" t="n"/>
      <c r="K329" s="510" t="n"/>
    </row>
    <row r="330" ht="15.75" customHeight="1" thickBot="1">
      <c r="B330" s="12" t="inlineStr">
        <is>
          <t>ubicado en:</t>
        </is>
      </c>
      <c r="C330" s="161">
        <f>$C$33</f>
        <v/>
      </c>
      <c r="D330" s="515" t="n"/>
      <c r="E330" s="515" t="n"/>
      <c r="F330" s="515" t="n"/>
      <c r="G330" s="515" t="n"/>
      <c r="H330" s="515" t="n"/>
      <c r="I330" s="515" t="n"/>
      <c r="J330" s="515" t="n"/>
      <c r="K330" s="513" t="n"/>
    </row>
    <row r="331" ht="15" customHeight="1">
      <c r="B331" s="4" t="n"/>
      <c r="C331" s="5" t="n"/>
      <c r="D331" s="5" t="n"/>
      <c r="E331" s="5" t="n"/>
      <c r="F331" s="5" t="n"/>
      <c r="G331" s="5" t="n"/>
      <c r="H331" s="5" t="n"/>
      <c r="I331" s="536">
        <f>I288</f>
        <v/>
      </c>
      <c r="J331" s="524" t="n"/>
      <c r="K331" s="6" t="n"/>
    </row>
    <row r="332" ht="15.75" customHeight="1" thickBot="1">
      <c r="B332" s="7" t="n"/>
      <c r="C332" s="8" t="n"/>
      <c r="D332" s="8" t="n"/>
      <c r="E332" s="8" t="n"/>
      <c r="F332" s="8" t="n"/>
      <c r="G332" s="8" t="n"/>
      <c r="H332" s="8" t="n"/>
      <c r="I332" s="525" t="n"/>
      <c r="J332" s="526" t="n"/>
      <c r="K332" s="9" t="n"/>
    </row>
    <row r="333" ht="18.75" customHeight="1">
      <c r="B333" s="15">
        <f>$B$36</f>
        <v/>
      </c>
      <c r="C333" s="520" t="n"/>
      <c r="D333" s="521" t="n"/>
      <c r="E333" s="2" t="n"/>
      <c r="F333" s="2" t="n"/>
      <c r="G333" s="2" t="n"/>
      <c r="H333" s="2" t="n"/>
      <c r="I333" s="537" t="n"/>
      <c r="J333" s="537" t="n"/>
      <c r="K333" s="3" t="n"/>
    </row>
    <row r="334">
      <c r="B334" s="538" t="n"/>
      <c r="K334" s="510" t="n"/>
    </row>
    <row r="335">
      <c r="B335" s="538" t="n"/>
      <c r="K335" s="510" t="n"/>
    </row>
    <row r="336" ht="15.75" customHeight="1">
      <c r="B336" s="1" t="n"/>
      <c r="C336" s="539" t="inlineStr">
        <is>
          <t>LIQUIDACION  PARA EL PROPIETARIO</t>
        </is>
      </c>
      <c r="D336" s="520" t="n"/>
      <c r="E336" s="520" t="n"/>
      <c r="F336" s="520" t="n"/>
      <c r="G336" s="520" t="n"/>
      <c r="H336" s="520" t="n"/>
      <c r="I336" s="520" t="n"/>
      <c r="J336" s="521" t="n"/>
      <c r="K336" s="3" t="n"/>
    </row>
    <row r="337">
      <c r="B337" s="165" t="inlineStr">
        <is>
          <t>ENTREGADO POR EL INQUILINO</t>
        </is>
      </c>
      <c r="E337" s="540">
        <f>I331</f>
        <v/>
      </c>
      <c r="G337" s="180" t="n"/>
      <c r="K337" s="510" t="n"/>
    </row>
    <row r="338">
      <c r="B338" s="165" t="inlineStr">
        <is>
          <t xml:space="preserve">GASTOS DE ADMINISTRACION </t>
        </is>
      </c>
      <c r="E338" s="544">
        <f>E295</f>
        <v/>
      </c>
      <c r="G338" s="180" t="n"/>
      <c r="K338" s="510" t="n"/>
    </row>
    <row r="339">
      <c r="B339" s="165" t="inlineStr">
        <is>
          <t>OTROS GASTOS</t>
        </is>
      </c>
      <c r="E339" s="545" t="n"/>
      <c r="F339" s="515" t="n"/>
      <c r="G339" s="180" t="n"/>
      <c r="K339" s="510" t="n"/>
    </row>
    <row r="340" ht="18.75" customHeight="1">
      <c r="B340" s="196" t="inlineStr">
        <is>
          <t>TOTAL A PAGAR AL PROPIETARIO</t>
        </is>
      </c>
      <c r="C340" s="520" t="n"/>
      <c r="D340" s="520" t="n"/>
      <c r="E340" s="543">
        <f>E337-E338</f>
        <v/>
      </c>
      <c r="F340" s="521" t="n"/>
      <c r="G340" s="5" t="n"/>
      <c r="H340" s="5" t="n"/>
      <c r="I340" s="5" t="n"/>
      <c r="J340" s="5" t="n"/>
      <c r="K340" s="6" t="n"/>
    </row>
    <row r="341">
      <c r="B341" s="4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6" t="n"/>
    </row>
    <row r="342">
      <c r="B342" s="4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6" t="n"/>
    </row>
    <row r="343">
      <c r="B343" s="4" t="n"/>
      <c r="C343" s="5" t="n"/>
      <c r="D343" s="5" t="n"/>
      <c r="E343" s="5" t="n"/>
      <c r="F343" s="5" t="n"/>
      <c r="G343" s="5" t="n"/>
      <c r="H343" s="179" t="inlineStr">
        <is>
          <t>___________________________________</t>
        </is>
      </c>
      <c r="K343" s="6" t="n"/>
    </row>
    <row r="344">
      <c r="B344" s="7" t="n"/>
      <c r="C344" s="8" t="n"/>
      <c r="D344" s="8" t="n"/>
      <c r="E344" s="8" t="n"/>
      <c r="F344" s="8" t="n"/>
      <c r="G344" s="8" t="n"/>
      <c r="H344" s="172" t="inlineStr">
        <is>
          <t>FIRMA</t>
        </is>
      </c>
      <c r="I344" s="515" t="n"/>
      <c r="J344" s="515" t="n"/>
      <c r="K344" s="9" t="n"/>
    </row>
    <row r="345" ht="15" customHeight="1">
      <c r="B345" s="1" t="n"/>
      <c r="C345" s="2" t="n"/>
      <c r="D345" s="2" t="n"/>
      <c r="E345" s="2" t="n"/>
      <c r="F345" s="212" t="inlineStr">
        <is>
          <t>x</t>
        </is>
      </c>
      <c r="G345" s="514" t="n"/>
      <c r="H345" s="2" t="n"/>
      <c r="I345" s="2" t="n"/>
      <c r="J345" s="2" t="n"/>
      <c r="K345" s="3" t="n"/>
    </row>
    <row r="346" ht="15" customHeight="1">
      <c r="B346" s="4" t="n"/>
      <c r="C346" s="5" t="n"/>
      <c r="D346" s="5" t="n"/>
      <c r="E346" s="5" t="n"/>
      <c r="H346" s="210" t="inlineStr">
        <is>
          <t>RECIBO  DE  ALQUILER</t>
        </is>
      </c>
      <c r="K346" s="510" t="n"/>
    </row>
    <row r="347" ht="15.75" customHeight="1">
      <c r="B347" s="4" t="n"/>
      <c r="C347" s="211" t="inlineStr">
        <is>
          <t>Uzquiza</t>
        </is>
      </c>
      <c r="H347" s="5" t="n"/>
      <c r="I347" s="5" t="n"/>
      <c r="J347" s="5" t="n"/>
      <c r="K347" s="6" t="n"/>
    </row>
    <row r="348" ht="15" customHeight="1">
      <c r="B348" s="4" t="n"/>
      <c r="C348" s="166" t="inlineStr">
        <is>
          <t>ADMINISTRACIONES</t>
        </is>
      </c>
      <c r="H348" s="5" t="n"/>
      <c r="I348" s="21" t="inlineStr">
        <is>
          <t xml:space="preserve">N° 0001  -  </t>
        </is>
      </c>
      <c r="J348" s="22">
        <f>$J$8</f>
        <v/>
      </c>
      <c r="K348" s="6" t="n"/>
    </row>
    <row r="349">
      <c r="B349" s="4" t="n"/>
      <c r="C349" s="179" t="n"/>
      <c r="F349" s="164" t="inlineStr">
        <is>
          <t>DOCUMENTO</t>
        </is>
      </c>
      <c r="H349" s="5" t="n"/>
      <c r="I349" s="5" t="n"/>
      <c r="J349" s="5" t="n"/>
      <c r="K349" s="6" t="n"/>
    </row>
    <row r="350" ht="15" customHeight="1">
      <c r="B350" s="4" t="n"/>
      <c r="C350" s="201" t="inlineStr">
        <is>
          <t xml:space="preserve">     3533-7732/153660-2223</t>
        </is>
      </c>
      <c r="F350" s="164" t="inlineStr">
        <is>
          <t>NO VALIDO</t>
        </is>
      </c>
      <c r="H350" s="5" t="n"/>
      <c r="I350" s="5" t="n"/>
      <c r="J350" s="5" t="n"/>
      <c r="K350" s="6" t="n"/>
    </row>
    <row r="351" ht="15" customHeight="1">
      <c r="B351" s="4" t="n"/>
      <c r="F351" s="164" t="inlineStr">
        <is>
          <t>COMO</t>
        </is>
      </c>
      <c r="H351" s="363" t="inlineStr">
        <is>
          <t>F  E  C  H  A</t>
        </is>
      </c>
      <c r="K351" s="6" t="n"/>
    </row>
    <row r="352">
      <c r="B352" s="4" t="n"/>
      <c r="C352" s="179" t="inlineStr">
        <is>
          <t xml:space="preserve">M.Corvalan 452 </t>
        </is>
      </c>
      <c r="F352" s="164" t="inlineStr">
        <is>
          <t>FACTURA</t>
        </is>
      </c>
      <c r="H352" s="515" t="n"/>
      <c r="I352" s="515" t="n"/>
      <c r="J352" s="515" t="n"/>
      <c r="K352" s="6" t="n"/>
    </row>
    <row r="353">
      <c r="B353" s="4" t="n"/>
      <c r="F353" s="5" t="n"/>
      <c r="G353" s="4" t="n"/>
      <c r="H353" s="30" t="n"/>
      <c r="I353" s="30">
        <f>I310</f>
        <v/>
      </c>
      <c r="J353" s="30">
        <f>J310</f>
        <v/>
      </c>
      <c r="K353" s="6" t="n"/>
    </row>
    <row r="354" ht="26.25" customHeight="1">
      <c r="B354" s="4" t="n"/>
      <c r="C354" s="179" t="inlineStr">
        <is>
          <t>(1875) Wilde - Avellaneda</t>
        </is>
      </c>
      <c r="F354" s="5" t="n"/>
      <c r="G354" s="4" t="n"/>
      <c r="H354" s="170" t="inlineStr">
        <is>
          <t>TRIPLICADO</t>
        </is>
      </c>
      <c r="I354" s="514" t="n"/>
      <c r="J354" s="514" t="n"/>
      <c r="K354" s="6" t="n"/>
    </row>
    <row r="355">
      <c r="B355" s="516" t="inlineStr">
        <is>
          <t>kpropiedades@gmail.com</t>
        </is>
      </c>
      <c r="C355" s="515" t="n"/>
      <c r="D355" s="515" t="n"/>
      <c r="E355" s="515" t="n"/>
      <c r="F355" s="513" t="n"/>
      <c r="G355" s="7" t="n"/>
      <c r="H355" s="172" t="inlineStr">
        <is>
          <t>PARA EL PROPIETARIO</t>
        </is>
      </c>
      <c r="I355" s="515" t="n"/>
      <c r="J355" s="515" t="n"/>
      <c r="K355" s="9" t="n"/>
    </row>
    <row r="356">
      <c r="B356" s="10" t="inlineStr">
        <is>
          <t>Locador/a:</t>
        </is>
      </c>
      <c r="C356" s="202" t="inlineStr">
        <is>
          <t>LUIGI BRUNO   (LEONARDO)</t>
        </is>
      </c>
      <c r="D356" s="514" t="n"/>
      <c r="E356" s="514" t="n"/>
      <c r="F356" s="514" t="n"/>
      <c r="G356" s="514" t="n"/>
      <c r="H356" s="514" t="n"/>
      <c r="I356" s="514" t="n"/>
      <c r="J356" s="514" t="n"/>
      <c r="K356" s="508" t="n"/>
    </row>
    <row r="357">
      <c r="B357" s="11" t="inlineStr">
        <is>
          <t>Domicilio:</t>
        </is>
      </c>
      <c r="C357" s="209">
        <f>C311</f>
        <v/>
      </c>
      <c r="K357" s="510" t="n"/>
    </row>
    <row r="358">
      <c r="B358" s="12" t="inlineStr">
        <is>
          <t>Localidad:</t>
        </is>
      </c>
      <c r="C358" s="161">
        <f>C312</f>
        <v/>
      </c>
      <c r="D358" s="515" t="n"/>
      <c r="E358" s="515" t="n"/>
      <c r="F358" s="515" t="n"/>
      <c r="G358" s="515" t="n"/>
      <c r="H358" s="515" t="n"/>
      <c r="I358" s="515" t="n"/>
      <c r="J358" s="515" t="n"/>
      <c r="K358" s="513" t="n"/>
    </row>
    <row r="359">
      <c r="B359" s="10" t="inlineStr">
        <is>
          <t>Locatario/a:</t>
        </is>
      </c>
      <c r="C359" s="202" t="inlineStr">
        <is>
          <t>BRAIAN, FRANCO Y KEVIN NICOLAS DAPORTA</t>
        </is>
      </c>
      <c r="D359" s="514" t="n"/>
      <c r="E359" s="514" t="n"/>
      <c r="F359" s="514" t="n"/>
      <c r="G359" s="514" t="n"/>
      <c r="H359" s="514" t="n"/>
      <c r="I359" s="514" t="n"/>
      <c r="J359" s="514" t="n"/>
      <c r="K359" s="508" t="n"/>
    </row>
    <row r="360">
      <c r="B360" s="11" t="inlineStr">
        <is>
          <t>Domicilio y Localidad:</t>
        </is>
      </c>
      <c r="C360" s="161" t="inlineStr">
        <is>
          <t>ARREDONDO 5253/59 GALPON WILDE</t>
        </is>
      </c>
      <c r="D360" s="515" t="n"/>
      <c r="E360" s="515" t="n"/>
      <c r="F360" s="515" t="n"/>
      <c r="G360" s="515" t="n"/>
      <c r="H360" s="515" t="n"/>
      <c r="I360" s="515" t="n"/>
      <c r="J360" s="515" t="n"/>
      <c r="K360" s="513" t="n"/>
    </row>
    <row r="361" ht="15.75" customHeight="1">
      <c r="B361" s="519" t="inlineStr">
        <is>
          <t>Pagos y/o entrega de comprobantes:</t>
        </is>
      </c>
      <c r="C361" s="520" t="n"/>
      <c r="D361" s="520" t="n"/>
      <c r="E361" s="520" t="n"/>
      <c r="F361" s="520" t="n"/>
      <c r="G361" s="520" t="n"/>
      <c r="H361" s="520" t="n"/>
      <c r="I361" s="520" t="n"/>
      <c r="J361" s="520" t="n"/>
      <c r="K361" s="521" t="n"/>
    </row>
    <row r="362">
      <c r="B362" s="13" t="inlineStr">
        <is>
          <t>Alquiler :</t>
        </is>
      </c>
      <c r="C362" s="532" t="inlineStr">
        <is>
          <t>u$d 630 total del alquiler</t>
        </is>
      </c>
      <c r="D362" s="521" t="n"/>
      <c r="E362" s="533">
        <f>E22</f>
        <v/>
      </c>
      <c r="F362" s="521" t="n"/>
      <c r="G362" s="534" t="inlineStr">
        <is>
          <t>: según convenio</t>
        </is>
      </c>
      <c r="H362" s="520" t="n"/>
      <c r="I362" s="521" t="n"/>
      <c r="J362" s="579" t="inlineStr">
        <is>
          <t xml:space="preserve">EL IMPORTE DE </t>
        </is>
      </c>
      <c r="K362" s="521" t="n"/>
    </row>
    <row r="363">
      <c r="B363" s="13" t="inlineStr">
        <is>
          <t>TSG :</t>
        </is>
      </c>
      <c r="C363" s="532" t="n"/>
      <c r="D363" s="521" t="n"/>
      <c r="E363" s="533" t="n"/>
      <c r="F363" s="521" t="n"/>
      <c r="G363" s="534" t="inlineStr">
        <is>
          <t>abonan el 30%.</t>
        </is>
      </c>
      <c r="H363" s="520" t="n"/>
      <c r="I363" s="521" t="n"/>
      <c r="J363" s="579" t="inlineStr">
        <is>
          <t xml:space="preserve">CORRESPONDIENTE A LUIGI BRUNO, SE DIVIDE EN TRES: </t>
        </is>
      </c>
      <c r="K363" s="521" t="n"/>
    </row>
    <row r="364">
      <c r="B364" s="13" t="inlineStr">
        <is>
          <t>AySA:</t>
        </is>
      </c>
      <c r="C364" s="532" t="n"/>
      <c r="D364" s="521" t="n"/>
      <c r="E364" s="533" t="n"/>
      <c r="F364" s="521" t="n"/>
      <c r="G364" s="534">
        <f>G318</f>
        <v/>
      </c>
      <c r="H364" s="520" t="n"/>
      <c r="I364" s="521" t="n"/>
      <c r="J364" s="579" t="n"/>
      <c r="K364" s="521" t="n"/>
    </row>
    <row r="365">
      <c r="B365" s="13" t="inlineStr">
        <is>
          <t>ARBA:</t>
        </is>
      </c>
      <c r="C365" s="532" t="n"/>
      <c r="D365" s="521" t="n"/>
      <c r="E365" s="533" t="n"/>
      <c r="F365" s="521" t="n"/>
      <c r="G365" s="534" t="n"/>
      <c r="H365" s="520" t="n"/>
      <c r="I365" s="521" t="n"/>
      <c r="J365" s="579">
        <f>J322</f>
        <v/>
      </c>
      <c r="K365" s="521" t="n"/>
    </row>
    <row r="366">
      <c r="B366" s="13" t="inlineStr">
        <is>
          <t>Expensas:</t>
        </is>
      </c>
      <c r="C366" s="532" t="n"/>
      <c r="D366" s="521" t="n"/>
      <c r="E366" s="533" t="n"/>
      <c r="F366" s="521" t="n"/>
      <c r="G366" s="534" t="n"/>
      <c r="H366" s="520" t="n"/>
      <c r="I366" s="521" t="n"/>
      <c r="J366" s="579">
        <f>J323</f>
        <v/>
      </c>
      <c r="K366" s="521" t="n"/>
    </row>
    <row r="367">
      <c r="B367" s="13" t="inlineStr">
        <is>
          <t>Exp. ExtOrd.:</t>
        </is>
      </c>
      <c r="C367" s="532" t="n"/>
      <c r="D367" s="521" t="n"/>
      <c r="E367" s="533" t="n"/>
      <c r="F367" s="521" t="n"/>
      <c r="G367" s="534">
        <f>G321</f>
        <v/>
      </c>
      <c r="H367" s="520" t="n"/>
      <c r="I367" s="521" t="n"/>
      <c r="J367" s="579">
        <f>J324</f>
        <v/>
      </c>
      <c r="K367" s="521" t="n"/>
    </row>
    <row r="368">
      <c r="B368" s="13" t="inlineStr">
        <is>
          <t>Cochera:</t>
        </is>
      </c>
      <c r="C368" s="532" t="n"/>
      <c r="D368" s="521" t="n"/>
      <c r="E368" s="533" t="n"/>
      <c r="F368" s="521" t="n"/>
      <c r="G368" s="534">
        <f>G322</f>
        <v/>
      </c>
      <c r="H368" s="520" t="n"/>
      <c r="I368" s="521" t="n"/>
      <c r="J368" s="552" t="inlineStr">
        <is>
          <t xml:space="preserve">arreglo: 10.500.000/869 =  U$D 12,082 </t>
        </is>
      </c>
      <c r="K368" s="521" t="n"/>
    </row>
    <row r="369">
      <c r="B369" s="13" t="inlineStr">
        <is>
          <t>Punitorios</t>
        </is>
      </c>
      <c r="C369" s="532" t="n"/>
      <c r="D369" s="521" t="n"/>
      <c r="E369" s="533" t="n"/>
      <c r="F369" s="521" t="n"/>
      <c r="G369" s="534">
        <f>G323</f>
        <v/>
      </c>
      <c r="H369" s="520" t="n"/>
      <c r="I369" s="521" t="n"/>
      <c r="J369" s="552">
        <f>J326</f>
        <v/>
      </c>
      <c r="K369" s="521" t="n"/>
    </row>
    <row r="370">
      <c r="B370" s="4" t="n"/>
      <c r="C370" s="24" t="n"/>
      <c r="D370" s="24" t="n"/>
      <c r="E370" s="24" t="n"/>
      <c r="F370" s="24" t="n"/>
      <c r="G370" s="7" t="n"/>
      <c r="H370" s="5" t="n"/>
      <c r="I370" s="5" t="n"/>
      <c r="J370" s="5" t="n"/>
      <c r="K370" s="6" t="n"/>
    </row>
    <row r="371">
      <c r="B371" s="177" t="inlineStr">
        <is>
          <t>Recibi por cuenta y orden del Señor/a:</t>
        </is>
      </c>
      <c r="C371" s="514" t="n"/>
      <c r="D371" s="514" t="n"/>
      <c r="E371" s="176" t="inlineStr">
        <is>
          <t>LUIGI BRUNO</t>
        </is>
      </c>
      <c r="F371" s="514" t="n"/>
      <c r="G371" s="514" t="n"/>
      <c r="H371" s="514" t="n"/>
      <c r="I371" s="514" t="n"/>
      <c r="J371" s="514" t="n"/>
      <c r="K371" s="14" t="n"/>
    </row>
    <row r="372">
      <c r="B372" s="11" t="n"/>
      <c r="C372" s="169" t="n"/>
      <c r="I372" s="216" t="n"/>
      <c r="K372" s="510" t="n"/>
    </row>
    <row r="373" ht="15.75" customHeight="1" thickBot="1">
      <c r="B373" s="12" t="inlineStr">
        <is>
          <t>ubicado en:</t>
        </is>
      </c>
      <c r="C373" s="161">
        <f>$C$33</f>
        <v/>
      </c>
      <c r="D373" s="515" t="n"/>
      <c r="E373" s="515" t="n"/>
      <c r="F373" s="515" t="n"/>
      <c r="G373" s="515" t="n"/>
      <c r="H373" s="515" t="n"/>
      <c r="I373" s="515" t="n"/>
      <c r="J373" s="515" t="n"/>
      <c r="K373" s="513" t="n"/>
    </row>
    <row r="374" ht="15" customHeight="1">
      <c r="B374" s="4" t="n"/>
      <c r="C374" s="5" t="n"/>
      <c r="D374" s="5" t="n"/>
      <c r="E374" s="5" t="n"/>
      <c r="F374" s="5" t="n"/>
      <c r="G374" s="5" t="n"/>
      <c r="H374" s="5" t="n"/>
      <c r="I374" s="536">
        <f>I331</f>
        <v/>
      </c>
      <c r="J374" s="524" t="n"/>
      <c r="K374" s="6" t="n"/>
    </row>
    <row r="375" ht="15.75" customHeight="1" thickBot="1">
      <c r="B375" s="7" t="n"/>
      <c r="C375" s="8" t="n"/>
      <c r="D375" s="8" t="n"/>
      <c r="E375" s="8" t="n"/>
      <c r="F375" s="8" t="n"/>
      <c r="G375" s="8" t="n"/>
      <c r="H375" s="8" t="n"/>
      <c r="I375" s="525" t="n"/>
      <c r="J375" s="526" t="n"/>
      <c r="K375" s="9" t="n"/>
    </row>
    <row r="376" ht="18.75" customHeight="1">
      <c r="B376" s="15">
        <f>$B$36</f>
        <v/>
      </c>
      <c r="C376" s="520" t="n"/>
      <c r="D376" s="521" t="n"/>
      <c r="E376" s="2" t="n"/>
      <c r="F376" s="2" t="n"/>
      <c r="G376" s="2" t="n"/>
      <c r="H376" s="2" t="n"/>
      <c r="I376" s="537" t="n"/>
      <c r="J376" s="537" t="n"/>
      <c r="K376" s="3" t="n"/>
    </row>
    <row r="377">
      <c r="B377" s="538" t="n"/>
      <c r="K377" s="510" t="n"/>
    </row>
    <row r="378">
      <c r="B378" s="538" t="n"/>
      <c r="K378" s="510" t="n"/>
    </row>
    <row r="379" ht="15.75" customHeight="1">
      <c r="B379" s="1" t="n"/>
      <c r="C379" s="539" t="inlineStr">
        <is>
          <t>LIQUIDACION  PARA EL PROPIETARIO</t>
        </is>
      </c>
      <c r="D379" s="520" t="n"/>
      <c r="E379" s="520" t="n"/>
      <c r="F379" s="520" t="n"/>
      <c r="G379" s="520" t="n"/>
      <c r="H379" s="520" t="n"/>
      <c r="I379" s="520" t="n"/>
      <c r="J379" s="521" t="n"/>
      <c r="K379" s="3" t="n"/>
    </row>
    <row r="380">
      <c r="B380" s="165" t="inlineStr">
        <is>
          <t>ENTREGADO POR EL INQUILINO</t>
        </is>
      </c>
      <c r="E380" s="540">
        <f>I374</f>
        <v/>
      </c>
      <c r="G380" s="180" t="n"/>
      <c r="K380" s="510" t="n"/>
    </row>
    <row r="381">
      <c r="B381" s="165" t="inlineStr">
        <is>
          <t xml:space="preserve">GASTOS DE ADMINISTRACION </t>
        </is>
      </c>
      <c r="E381" s="544">
        <f>E338</f>
        <v/>
      </c>
      <c r="G381" s="180" t="n"/>
      <c r="K381" s="510" t="n"/>
    </row>
    <row r="382">
      <c r="B382" s="165" t="inlineStr">
        <is>
          <t>OTROS GASTOS</t>
        </is>
      </c>
      <c r="E382" s="545" t="n"/>
      <c r="F382" s="515" t="n"/>
      <c r="G382" s="180" t="n"/>
      <c r="K382" s="510" t="n"/>
    </row>
    <row r="383" ht="18.75" customHeight="1">
      <c r="B383" s="196" t="inlineStr">
        <is>
          <t>TOTAL A PAGAR AL PROPIETARIO</t>
        </is>
      </c>
      <c r="C383" s="520" t="n"/>
      <c r="D383" s="520" t="n"/>
      <c r="E383" s="543">
        <f>E380-E381</f>
        <v/>
      </c>
      <c r="F383" s="521" t="n"/>
      <c r="G383" s="5" t="n"/>
      <c r="H383" s="5" t="n"/>
      <c r="I383" s="5" t="n"/>
      <c r="J383" s="5" t="n"/>
      <c r="K383" s="6" t="n"/>
    </row>
    <row r="384">
      <c r="B384" s="4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6" t="n"/>
    </row>
    <row r="385">
      <c r="B385" s="4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6" t="n"/>
    </row>
    <row r="386">
      <c r="B386" s="4" t="n"/>
      <c r="C386" s="5" t="n"/>
      <c r="D386" s="5" t="n"/>
      <c r="E386" s="5" t="n"/>
      <c r="F386" s="5" t="n"/>
      <c r="G386" s="5" t="n"/>
      <c r="H386" s="179" t="inlineStr">
        <is>
          <t>___________________________________</t>
        </is>
      </c>
      <c r="K386" s="6" t="n"/>
    </row>
    <row r="387">
      <c r="B387" s="7" t="n"/>
      <c r="C387" s="8" t="n"/>
      <c r="D387" s="8" t="n"/>
      <c r="E387" s="8" t="n"/>
      <c r="F387" s="8" t="n"/>
      <c r="G387" s="8" t="n"/>
      <c r="H387" s="172" t="inlineStr">
        <is>
          <t>FIRMA</t>
        </is>
      </c>
      <c r="I387" s="515" t="n"/>
      <c r="J387" s="515" t="n"/>
      <c r="K387" s="9" t="n"/>
    </row>
    <row r="388" ht="15" customHeight="1">
      <c r="B388" s="1" t="n"/>
      <c r="C388" s="2" t="n"/>
      <c r="D388" s="2" t="n"/>
      <c r="E388" s="2" t="n"/>
      <c r="F388" s="212" t="inlineStr">
        <is>
          <t>x</t>
        </is>
      </c>
      <c r="G388" s="514" t="n"/>
      <c r="H388" s="2" t="n"/>
      <c r="I388" s="2" t="n"/>
      <c r="J388" s="2" t="n"/>
      <c r="K388" s="3" t="n"/>
    </row>
    <row r="389" ht="15" customHeight="1">
      <c r="B389" s="4" t="n"/>
      <c r="C389" s="5" t="n"/>
      <c r="D389" s="5" t="n"/>
      <c r="E389" s="5" t="n"/>
      <c r="H389" s="210" t="inlineStr">
        <is>
          <t>RECIBO  DE  ALQUILER</t>
        </is>
      </c>
      <c r="K389" s="510" t="n"/>
    </row>
    <row r="390" ht="15.75" customHeight="1">
      <c r="B390" s="4" t="n"/>
      <c r="C390" s="211" t="inlineStr">
        <is>
          <t>Uzquiza</t>
        </is>
      </c>
      <c r="H390" s="5" t="n"/>
      <c r="I390" s="5" t="n"/>
      <c r="J390" s="5" t="n"/>
      <c r="K390" s="6" t="n"/>
    </row>
    <row r="391" ht="15" customHeight="1">
      <c r="B391" s="4" t="n"/>
      <c r="C391" s="166" t="inlineStr">
        <is>
          <t>ADMINISTRACIONES</t>
        </is>
      </c>
      <c r="H391" s="5" t="n"/>
      <c r="I391" s="21" t="inlineStr">
        <is>
          <t xml:space="preserve">N° 0001  -  </t>
        </is>
      </c>
      <c r="J391" s="22">
        <f>$J$8</f>
        <v/>
      </c>
      <c r="K391" s="6" t="n"/>
    </row>
    <row r="392">
      <c r="B392" s="4" t="n"/>
      <c r="C392" s="179" t="n"/>
      <c r="F392" s="164" t="inlineStr">
        <is>
          <t>DOCUMENTO</t>
        </is>
      </c>
      <c r="H392" s="5" t="n"/>
      <c r="I392" s="5" t="n"/>
      <c r="J392" s="5" t="n"/>
      <c r="K392" s="6" t="n"/>
    </row>
    <row r="393" ht="15" customHeight="1">
      <c r="B393" s="4" t="n"/>
      <c r="C393" s="201" t="inlineStr">
        <is>
          <t xml:space="preserve">     3533-7732/153660-2223</t>
        </is>
      </c>
      <c r="F393" s="164" t="inlineStr">
        <is>
          <t>NO VALIDO</t>
        </is>
      </c>
      <c r="H393" s="5" t="n"/>
      <c r="I393" s="5" t="n"/>
      <c r="J393" s="5" t="n"/>
      <c r="K393" s="6" t="n"/>
    </row>
    <row r="394" ht="15" customHeight="1">
      <c r="B394" s="4" t="n"/>
      <c r="F394" s="164" t="inlineStr">
        <is>
          <t>COMO</t>
        </is>
      </c>
      <c r="H394" s="363" t="inlineStr">
        <is>
          <t>F  E  C  H  A</t>
        </is>
      </c>
      <c r="K394" s="6" t="n"/>
    </row>
    <row r="395">
      <c r="B395" s="4" t="n"/>
      <c r="C395" s="179" t="inlineStr">
        <is>
          <t xml:space="preserve">M.Corvalan 452 </t>
        </is>
      </c>
      <c r="F395" s="164" t="inlineStr">
        <is>
          <t>FACTURA</t>
        </is>
      </c>
      <c r="H395" s="515" t="n"/>
      <c r="I395" s="515" t="n"/>
      <c r="J395" s="515" t="n"/>
      <c r="K395" s="6" t="n"/>
    </row>
    <row r="396">
      <c r="B396" s="4" t="n"/>
      <c r="F396" s="5" t="n"/>
      <c r="G396" s="4" t="n"/>
      <c r="H396" s="30" t="n"/>
      <c r="I396" s="30">
        <f>I353</f>
        <v/>
      </c>
      <c r="J396" s="30">
        <f>J353</f>
        <v/>
      </c>
      <c r="K396" s="6" t="n"/>
    </row>
    <row r="397" ht="26.25" customHeight="1">
      <c r="B397" s="4" t="n"/>
      <c r="C397" s="179" t="inlineStr">
        <is>
          <t>(1875) Wilde - Avellaneda</t>
        </is>
      </c>
      <c r="F397" s="5" t="n"/>
      <c r="G397" s="4" t="n"/>
      <c r="H397" s="170" t="inlineStr">
        <is>
          <t>DUPLICADO</t>
        </is>
      </c>
      <c r="I397" s="514" t="n"/>
      <c r="J397" s="514" t="n"/>
      <c r="K397" s="6" t="n"/>
    </row>
    <row r="398">
      <c r="B398" s="516" t="inlineStr">
        <is>
          <t>kpropiedades@gmail.com</t>
        </is>
      </c>
      <c r="C398" s="515" t="n"/>
      <c r="D398" s="515" t="n"/>
      <c r="E398" s="515" t="n"/>
      <c r="F398" s="513" t="n"/>
      <c r="G398" s="7" t="n"/>
      <c r="H398" s="172" t="inlineStr">
        <is>
          <t>PARA LA INMOBILIARIA</t>
        </is>
      </c>
      <c r="I398" s="515" t="n"/>
      <c r="J398" s="515" t="n"/>
      <c r="K398" s="9" t="n"/>
    </row>
    <row r="399">
      <c r="B399" s="10" t="inlineStr">
        <is>
          <t>Locador/a:</t>
        </is>
      </c>
      <c r="C399" s="202" t="inlineStr">
        <is>
          <t>LUIGI BRUNO (LILIANA)</t>
        </is>
      </c>
      <c r="D399" s="514" t="n"/>
      <c r="E399" s="514" t="n"/>
      <c r="F399" s="514" t="n"/>
      <c r="G399" s="514" t="n"/>
      <c r="H399" s="514" t="n"/>
      <c r="I399" s="514" t="n"/>
      <c r="J399" s="514" t="n"/>
      <c r="K399" s="508" t="n"/>
    </row>
    <row r="400">
      <c r="B400" s="11" t="inlineStr">
        <is>
          <t>Domicilio:</t>
        </is>
      </c>
      <c r="C400" s="209">
        <f>C354</f>
        <v/>
      </c>
      <c r="K400" s="510" t="n"/>
    </row>
    <row r="401">
      <c r="B401" s="12" t="inlineStr">
        <is>
          <t>Localidad:</t>
        </is>
      </c>
      <c r="C401" s="161">
        <f>C355</f>
        <v/>
      </c>
      <c r="D401" s="515" t="n"/>
      <c r="E401" s="515" t="n"/>
      <c r="F401" s="515" t="n"/>
      <c r="G401" s="515" t="n"/>
      <c r="H401" s="515" t="n"/>
      <c r="I401" s="515" t="n"/>
      <c r="J401" s="515" t="n"/>
      <c r="K401" s="513" t="n"/>
    </row>
    <row r="402">
      <c r="B402" s="10" t="inlineStr">
        <is>
          <t>Locatario/a:</t>
        </is>
      </c>
      <c r="C402" s="202" t="inlineStr">
        <is>
          <t>BRAIAN, FRANCO Y KEVIN NICOLAS DAPORTA</t>
        </is>
      </c>
      <c r="D402" s="514" t="n"/>
      <c r="E402" s="514" t="n"/>
      <c r="F402" s="514" t="n"/>
      <c r="G402" s="514" t="n"/>
      <c r="H402" s="514" t="n"/>
      <c r="I402" s="514" t="n"/>
      <c r="J402" s="514" t="n"/>
      <c r="K402" s="508" t="n"/>
    </row>
    <row r="403">
      <c r="B403" s="11" t="inlineStr">
        <is>
          <t>Domicilio y Localidad:</t>
        </is>
      </c>
      <c r="C403" s="161" t="inlineStr">
        <is>
          <t>ARREDONDO 5253/59 GALPON WILDE</t>
        </is>
      </c>
      <c r="D403" s="515" t="n"/>
      <c r="E403" s="515" t="n"/>
      <c r="F403" s="515" t="n"/>
      <c r="G403" s="515" t="n"/>
      <c r="H403" s="515" t="n"/>
      <c r="I403" s="515" t="n"/>
      <c r="J403" s="515" t="n"/>
      <c r="K403" s="513" t="n"/>
    </row>
    <row r="404" ht="15.75" customHeight="1">
      <c r="B404" s="519" t="inlineStr">
        <is>
          <t>Pagos y/o entrega de comprobantes:</t>
        </is>
      </c>
      <c r="C404" s="520" t="n"/>
      <c r="D404" s="520" t="n"/>
      <c r="E404" s="520" t="n"/>
      <c r="F404" s="520" t="n"/>
      <c r="G404" s="520" t="n"/>
      <c r="H404" s="520" t="n"/>
      <c r="I404" s="520" t="n"/>
      <c r="J404" s="520" t="n"/>
      <c r="K404" s="521" t="n"/>
    </row>
    <row r="405">
      <c r="B405" s="13" t="inlineStr">
        <is>
          <t>Alquiler :</t>
        </is>
      </c>
      <c r="C405" s="532" t="inlineStr">
        <is>
          <t>u$d 630 total del alquiler</t>
        </is>
      </c>
      <c r="D405" s="521" t="n"/>
      <c r="E405" s="533">
        <f>E22</f>
        <v/>
      </c>
      <c r="F405" s="521" t="n"/>
      <c r="G405" s="534" t="inlineStr">
        <is>
          <t>: según convenio</t>
        </is>
      </c>
      <c r="H405" s="520" t="n"/>
      <c r="I405" s="521" t="n"/>
      <c r="J405" s="579" t="inlineStr">
        <is>
          <t xml:space="preserve">EL IMPORTE DE </t>
        </is>
      </c>
      <c r="K405" s="521" t="n"/>
    </row>
    <row r="406">
      <c r="B406" s="13" t="inlineStr">
        <is>
          <t>TSG :</t>
        </is>
      </c>
      <c r="C406" s="532" t="n"/>
      <c r="D406" s="521" t="n"/>
      <c r="E406" s="533" t="n"/>
      <c r="F406" s="521" t="n"/>
      <c r="G406" s="534" t="inlineStr">
        <is>
          <t>abonan el 30%.</t>
        </is>
      </c>
      <c r="H406" s="520" t="n"/>
      <c r="I406" s="521" t="n"/>
      <c r="J406" s="579" t="inlineStr">
        <is>
          <t xml:space="preserve">CORRESPONDIENTE A LUIGI BRUNO, SE DIVIDE EN TRES: </t>
        </is>
      </c>
      <c r="K406" s="521" t="n"/>
    </row>
    <row r="407">
      <c r="B407" s="13" t="inlineStr">
        <is>
          <t>AySA:</t>
        </is>
      </c>
      <c r="C407" s="532" t="n"/>
      <c r="D407" s="521" t="n"/>
      <c r="E407" s="533" t="n"/>
      <c r="F407" s="521" t="n"/>
      <c r="G407" s="534" t="n"/>
      <c r="H407" s="520" t="n"/>
      <c r="I407" s="521" t="n"/>
      <c r="J407" s="579" t="n"/>
      <c r="K407" s="521" t="n"/>
    </row>
    <row r="408">
      <c r="B408" s="13" t="inlineStr">
        <is>
          <t>ARBA:</t>
        </is>
      </c>
      <c r="C408" s="532" t="n"/>
      <c r="D408" s="521" t="n"/>
      <c r="E408" s="533" t="n"/>
      <c r="F408" s="521" t="n"/>
      <c r="G408" s="534" t="n"/>
      <c r="H408" s="520" t="n"/>
      <c r="I408" s="521" t="n"/>
      <c r="J408" s="579">
        <f>J365</f>
        <v/>
      </c>
      <c r="K408" s="521" t="n"/>
    </row>
    <row r="409">
      <c r="B409" s="13" t="inlineStr">
        <is>
          <t>Expensas:</t>
        </is>
      </c>
      <c r="C409" s="532" t="n"/>
      <c r="D409" s="521" t="n"/>
      <c r="E409" s="533" t="n"/>
      <c r="F409" s="521" t="n"/>
      <c r="G409" s="534" t="n"/>
      <c r="H409" s="520" t="n"/>
      <c r="I409" s="521" t="n"/>
      <c r="J409" s="579">
        <f>J366</f>
        <v/>
      </c>
      <c r="K409" s="521" t="n"/>
    </row>
    <row r="410">
      <c r="B410" s="13" t="inlineStr">
        <is>
          <t>Exp. ExtOrd.:</t>
        </is>
      </c>
      <c r="C410" s="532" t="n"/>
      <c r="D410" s="521" t="n"/>
      <c r="E410" s="533" t="n"/>
      <c r="F410" s="521" t="n"/>
      <c r="G410" s="534">
        <f>G364</f>
        <v/>
      </c>
      <c r="H410" s="520" t="n"/>
      <c r="I410" s="521" t="n"/>
      <c r="J410" s="579">
        <f>J367</f>
        <v/>
      </c>
      <c r="K410" s="521" t="n"/>
    </row>
    <row r="411">
      <c r="B411" s="13" t="inlineStr">
        <is>
          <t>Cochera:</t>
        </is>
      </c>
      <c r="C411" s="532" t="n"/>
      <c r="D411" s="521" t="n"/>
      <c r="E411" s="533" t="n"/>
      <c r="F411" s="521" t="n"/>
      <c r="G411" s="534">
        <f>G365</f>
        <v/>
      </c>
      <c r="H411" s="520" t="n"/>
      <c r="I411" s="521" t="n"/>
      <c r="J411" s="552" t="inlineStr">
        <is>
          <t xml:space="preserve">arreglo: 10.500.000/869 =  U$D 12,082 </t>
        </is>
      </c>
      <c r="K411" s="521" t="n"/>
    </row>
    <row r="412">
      <c r="B412" s="13" t="inlineStr">
        <is>
          <t>Punitorios</t>
        </is>
      </c>
      <c r="C412" s="532" t="n"/>
      <c r="D412" s="521" t="n"/>
      <c r="E412" s="533" t="n"/>
      <c r="F412" s="521" t="n"/>
      <c r="G412" s="534">
        <f>G366</f>
        <v/>
      </c>
      <c r="H412" s="520" t="n"/>
      <c r="I412" s="521" t="n"/>
      <c r="J412" s="552">
        <f>J369</f>
        <v/>
      </c>
      <c r="K412" s="521" t="n"/>
    </row>
    <row r="413">
      <c r="B413" s="4" t="n"/>
      <c r="C413" s="24" t="n"/>
      <c r="D413" s="24" t="n"/>
      <c r="E413" s="24" t="n"/>
      <c r="F413" s="24" t="n"/>
      <c r="G413" s="7" t="n"/>
      <c r="H413" s="5" t="n"/>
      <c r="I413" s="5" t="n"/>
      <c r="J413" s="5" t="n"/>
      <c r="K413" s="6" t="n"/>
    </row>
    <row r="414">
      <c r="B414" s="177" t="inlineStr">
        <is>
          <t>Recibi por cuenta y orden del Señor/a:</t>
        </is>
      </c>
      <c r="C414" s="514" t="n"/>
      <c r="D414" s="514" t="n"/>
      <c r="E414" s="176" t="inlineStr">
        <is>
          <t>LUIGI BRUNO</t>
        </is>
      </c>
      <c r="F414" s="514" t="n"/>
      <c r="G414" s="514" t="n"/>
      <c r="H414" s="514" t="n"/>
      <c r="I414" s="514" t="n"/>
      <c r="J414" s="514" t="n"/>
      <c r="K414" s="14" t="n"/>
    </row>
    <row r="415">
      <c r="B415" s="11" t="n"/>
      <c r="C415" s="169" t="n"/>
      <c r="I415" s="216" t="n"/>
      <c r="K415" s="510" t="n"/>
    </row>
    <row r="416" ht="15.75" customHeight="1" thickBot="1">
      <c r="B416" s="12" t="inlineStr">
        <is>
          <t>ubicado en:</t>
        </is>
      </c>
      <c r="C416" s="161">
        <f>$C$33</f>
        <v/>
      </c>
      <c r="D416" s="515" t="n"/>
      <c r="E416" s="515" t="n"/>
      <c r="F416" s="515" t="n"/>
      <c r="G416" s="515" t="n"/>
      <c r="H416" s="515" t="n"/>
      <c r="I416" s="515" t="n"/>
      <c r="J416" s="515" t="n"/>
      <c r="K416" s="513" t="n"/>
    </row>
    <row r="417" ht="15" customHeight="1">
      <c r="B417" s="4" t="n"/>
      <c r="C417" s="5" t="n"/>
      <c r="D417" s="5" t="n"/>
      <c r="E417" s="5" t="n"/>
      <c r="F417" s="5" t="n"/>
      <c r="G417" s="5" t="n"/>
      <c r="H417" s="5" t="n"/>
      <c r="I417" s="536">
        <f>I374</f>
        <v/>
      </c>
      <c r="J417" s="524" t="n"/>
      <c r="K417" s="6" t="n"/>
    </row>
    <row r="418" ht="15.75" customHeight="1" thickBot="1">
      <c r="B418" s="7" t="n"/>
      <c r="C418" s="8" t="n"/>
      <c r="D418" s="8" t="n"/>
      <c r="E418" s="8" t="n"/>
      <c r="F418" s="8" t="n"/>
      <c r="G418" s="8" t="n"/>
      <c r="H418" s="8" t="n"/>
      <c r="I418" s="525" t="n"/>
      <c r="J418" s="526" t="n"/>
      <c r="K418" s="9" t="n"/>
    </row>
    <row r="419" ht="18.75" customHeight="1">
      <c r="B419" s="15">
        <f>$B$36</f>
        <v/>
      </c>
      <c r="C419" s="520" t="n"/>
      <c r="D419" s="521" t="n"/>
      <c r="E419" s="2" t="n"/>
      <c r="F419" s="2" t="n"/>
      <c r="G419" s="2" t="n"/>
      <c r="H419" s="2" t="n"/>
      <c r="I419" s="537" t="n"/>
      <c r="J419" s="537" t="n"/>
      <c r="K419" s="3" t="n"/>
    </row>
    <row r="420">
      <c r="B420" s="538" t="n"/>
      <c r="K420" s="510" t="n"/>
    </row>
    <row r="421">
      <c r="B421" s="538" t="n"/>
      <c r="K421" s="510" t="n"/>
    </row>
    <row r="422" ht="15.75" customHeight="1">
      <c r="B422" s="1" t="n"/>
      <c r="C422" s="539" t="inlineStr">
        <is>
          <t>LIQUIDACION  PARA EL PROPIETARIO</t>
        </is>
      </c>
      <c r="D422" s="520" t="n"/>
      <c r="E422" s="520" t="n"/>
      <c r="F422" s="520" t="n"/>
      <c r="G422" s="520" t="n"/>
      <c r="H422" s="520" t="n"/>
      <c r="I422" s="520" t="n"/>
      <c r="J422" s="521" t="n"/>
      <c r="K422" s="3" t="n"/>
    </row>
    <row r="423">
      <c r="B423" s="165" t="inlineStr">
        <is>
          <t>ENTREGADO POR EL INQUILINO</t>
        </is>
      </c>
      <c r="E423" s="540">
        <f>I417</f>
        <v/>
      </c>
      <c r="G423" s="180" t="n"/>
      <c r="K423" s="510" t="n"/>
    </row>
    <row r="424">
      <c r="B424" s="165" t="inlineStr">
        <is>
          <t xml:space="preserve">GASTOS DE ADMINISTRACION </t>
        </is>
      </c>
      <c r="E424" s="544">
        <f>E381</f>
        <v/>
      </c>
      <c r="G424" s="180" t="n"/>
      <c r="K424" s="510" t="n"/>
    </row>
    <row r="425">
      <c r="B425" s="165" t="inlineStr">
        <is>
          <t>OTROS GASTOS</t>
        </is>
      </c>
      <c r="E425" s="545" t="n"/>
      <c r="F425" s="515" t="n"/>
      <c r="G425" s="180" t="n"/>
      <c r="K425" s="510" t="n"/>
    </row>
    <row r="426" ht="18.75" customHeight="1">
      <c r="B426" s="196" t="inlineStr">
        <is>
          <t>TOTAL A PAGAR AL PROPIETARIO</t>
        </is>
      </c>
      <c r="C426" s="520" t="n"/>
      <c r="D426" s="520" t="n"/>
      <c r="E426" s="543">
        <f>E423-E424</f>
        <v/>
      </c>
      <c r="F426" s="521" t="n"/>
      <c r="G426" s="5" t="n"/>
      <c r="H426" s="5" t="n"/>
      <c r="I426" s="5" t="n"/>
      <c r="J426" s="5" t="n"/>
      <c r="K426" s="6" t="n"/>
    </row>
    <row r="427">
      <c r="B427" s="4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6" t="n"/>
    </row>
    <row r="428">
      <c r="B428" s="4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6" t="n"/>
    </row>
    <row r="429">
      <c r="B429" s="4" t="n"/>
      <c r="C429" s="5" t="n"/>
      <c r="D429" s="5" t="n"/>
      <c r="E429" s="5" t="n"/>
      <c r="F429" s="5" t="n"/>
      <c r="G429" s="5" t="n"/>
      <c r="H429" s="179" t="inlineStr">
        <is>
          <t>___________________________________</t>
        </is>
      </c>
      <c r="K429" s="6" t="n"/>
    </row>
    <row r="430">
      <c r="B430" s="7" t="n"/>
      <c r="C430" s="8" t="n"/>
      <c r="D430" s="8" t="n"/>
      <c r="E430" s="8" t="n"/>
      <c r="F430" s="8" t="n"/>
      <c r="G430" s="8" t="n"/>
      <c r="H430" s="172" t="inlineStr">
        <is>
          <t>FIRMA</t>
        </is>
      </c>
      <c r="I430" s="515" t="n"/>
      <c r="J430" s="515" t="n"/>
      <c r="K430" s="9" t="n"/>
    </row>
    <row r="431" ht="15" customHeight="1">
      <c r="B431" s="1" t="n"/>
      <c r="C431" s="2" t="n"/>
      <c r="D431" s="2" t="n"/>
      <c r="E431" s="2" t="n"/>
      <c r="F431" s="212" t="inlineStr">
        <is>
          <t>x</t>
        </is>
      </c>
      <c r="G431" s="514" t="n"/>
      <c r="H431" s="2" t="n"/>
      <c r="I431" s="2" t="n"/>
      <c r="J431" s="2" t="n"/>
      <c r="K431" s="3" t="n"/>
    </row>
    <row r="432" ht="15" customHeight="1">
      <c r="B432" s="4" t="n"/>
      <c r="C432" s="5" t="n"/>
      <c r="D432" s="5" t="n"/>
      <c r="E432" s="5" t="n"/>
      <c r="H432" s="210" t="inlineStr">
        <is>
          <t>RECIBO  DE  ALQUILER</t>
        </is>
      </c>
      <c r="K432" s="510" t="n"/>
    </row>
    <row r="433" ht="15.75" customHeight="1">
      <c r="B433" s="4" t="n"/>
      <c r="C433" s="211" t="inlineStr">
        <is>
          <t>Uzquiza</t>
        </is>
      </c>
      <c r="H433" s="5" t="n"/>
      <c r="I433" s="5" t="n"/>
      <c r="J433" s="5" t="n"/>
      <c r="K433" s="6" t="n"/>
    </row>
    <row r="434" ht="15" customHeight="1">
      <c r="B434" s="4" t="n"/>
      <c r="C434" s="166" t="inlineStr">
        <is>
          <t>ADMINISTRACIONES</t>
        </is>
      </c>
      <c r="H434" s="5" t="n"/>
      <c r="I434" s="21" t="inlineStr">
        <is>
          <t xml:space="preserve">N° 0001  -  </t>
        </is>
      </c>
      <c r="J434" s="22">
        <f>$J$8</f>
        <v/>
      </c>
      <c r="K434" s="6" t="n"/>
    </row>
    <row r="435">
      <c r="B435" s="4" t="n"/>
      <c r="C435" s="179" t="n"/>
      <c r="F435" s="164" t="inlineStr">
        <is>
          <t>DOCUMENTO</t>
        </is>
      </c>
      <c r="H435" s="5" t="n"/>
      <c r="I435" s="5" t="n"/>
      <c r="J435" s="5" t="n"/>
      <c r="K435" s="6" t="n"/>
    </row>
    <row r="436" ht="15" customHeight="1">
      <c r="B436" s="4" t="n"/>
      <c r="C436" s="201" t="inlineStr">
        <is>
          <t xml:space="preserve">     3533-7732/153660-2223</t>
        </is>
      </c>
      <c r="F436" s="164" t="inlineStr">
        <is>
          <t>NO VALIDO</t>
        </is>
      </c>
      <c r="H436" s="5" t="n"/>
      <c r="I436" s="5" t="n"/>
      <c r="J436" s="5" t="n"/>
      <c r="K436" s="6" t="n"/>
    </row>
    <row r="437" ht="15" customHeight="1">
      <c r="B437" s="4" t="n"/>
      <c r="F437" s="164" t="inlineStr">
        <is>
          <t>COMO</t>
        </is>
      </c>
      <c r="H437" s="363" t="inlineStr">
        <is>
          <t>F  E  C  H  A</t>
        </is>
      </c>
      <c r="K437" s="6" t="n"/>
    </row>
    <row r="438">
      <c r="B438" s="4" t="n"/>
      <c r="C438" s="179" t="inlineStr">
        <is>
          <t xml:space="preserve">M.Corvalan 452 </t>
        </is>
      </c>
      <c r="F438" s="164" t="inlineStr">
        <is>
          <t>FACTURA</t>
        </is>
      </c>
      <c r="H438" s="515" t="n"/>
      <c r="I438" s="515" t="n"/>
      <c r="J438" s="515" t="n"/>
      <c r="K438" s="6" t="n"/>
    </row>
    <row r="439">
      <c r="B439" s="4" t="n"/>
      <c r="F439" s="5" t="n"/>
      <c r="G439" s="4" t="n"/>
      <c r="H439" s="30" t="n"/>
      <c r="I439" s="30">
        <f>I396</f>
        <v/>
      </c>
      <c r="J439" s="30">
        <f>J396</f>
        <v/>
      </c>
      <c r="K439" s="6" t="n"/>
    </row>
    <row r="440" ht="26.25" customHeight="1">
      <c r="B440" s="4" t="n"/>
      <c r="C440" s="179" t="inlineStr">
        <is>
          <t>(1875) Wilde - Avellaneda</t>
        </is>
      </c>
      <c r="F440" s="5" t="n"/>
      <c r="G440" s="4" t="n"/>
      <c r="H440" s="170" t="inlineStr">
        <is>
          <t>TRIPLICADO</t>
        </is>
      </c>
      <c r="I440" s="514" t="n"/>
      <c r="J440" s="514" t="n"/>
      <c r="K440" s="6" t="n"/>
    </row>
    <row r="441">
      <c r="B441" s="516" t="inlineStr">
        <is>
          <t>kpropiedades@gmail.com</t>
        </is>
      </c>
      <c r="C441" s="515" t="n"/>
      <c r="D441" s="515" t="n"/>
      <c r="E441" s="515" t="n"/>
      <c r="F441" s="513" t="n"/>
      <c r="G441" s="7" t="n"/>
      <c r="H441" s="172" t="inlineStr">
        <is>
          <t>PARA EL PROPIETARIO</t>
        </is>
      </c>
      <c r="I441" s="515" t="n"/>
      <c r="J441" s="515" t="n"/>
      <c r="K441" s="9" t="n"/>
    </row>
    <row r="442">
      <c r="B442" s="10" t="inlineStr">
        <is>
          <t>Locador/a:</t>
        </is>
      </c>
      <c r="C442" s="202" t="inlineStr">
        <is>
          <t>LUIGI BRUNO (LILIANA)</t>
        </is>
      </c>
      <c r="D442" s="514" t="n"/>
      <c r="E442" s="514" t="n"/>
      <c r="F442" s="514" t="n"/>
      <c r="G442" s="514" t="n"/>
      <c r="H442" s="514" t="n"/>
      <c r="I442" s="514" t="n"/>
      <c r="J442" s="514" t="n"/>
      <c r="K442" s="508" t="n"/>
    </row>
    <row r="443">
      <c r="B443" s="11" t="inlineStr">
        <is>
          <t>Domicilio:</t>
        </is>
      </c>
      <c r="C443" s="209">
        <f>C397</f>
        <v/>
      </c>
      <c r="K443" s="510" t="n"/>
    </row>
    <row r="444">
      <c r="B444" s="12" t="inlineStr">
        <is>
          <t>Localidad:</t>
        </is>
      </c>
      <c r="C444" s="161">
        <f>C398</f>
        <v/>
      </c>
      <c r="D444" s="515" t="n"/>
      <c r="E444" s="515" t="n"/>
      <c r="F444" s="515" t="n"/>
      <c r="G444" s="515" t="n"/>
      <c r="H444" s="515" t="n"/>
      <c r="I444" s="515" t="n"/>
      <c r="J444" s="515" t="n"/>
      <c r="K444" s="513" t="n"/>
    </row>
    <row r="445">
      <c r="B445" s="10" t="inlineStr">
        <is>
          <t>Locatario/a:</t>
        </is>
      </c>
      <c r="C445" s="202" t="inlineStr">
        <is>
          <t>BRAIAN, FRANCO Y KEVIN NICOLAS DAPORTA</t>
        </is>
      </c>
      <c r="D445" s="514" t="n"/>
      <c r="E445" s="514" t="n"/>
      <c r="F445" s="514" t="n"/>
      <c r="G445" s="514" t="n"/>
      <c r="H445" s="514" t="n"/>
      <c r="I445" s="514" t="n"/>
      <c r="J445" s="514" t="n"/>
      <c r="K445" s="508" t="n"/>
    </row>
    <row r="446">
      <c r="B446" s="11" t="inlineStr">
        <is>
          <t>Domicilio y Localidad:</t>
        </is>
      </c>
      <c r="C446" s="161" t="inlineStr">
        <is>
          <t>ARREDONDO 5253/59 GALPON WILDE</t>
        </is>
      </c>
      <c r="D446" s="515" t="n"/>
      <c r="E446" s="515" t="n"/>
      <c r="F446" s="515" t="n"/>
      <c r="G446" s="515" t="n"/>
      <c r="H446" s="515" t="n"/>
      <c r="I446" s="515" t="n"/>
      <c r="J446" s="515" t="n"/>
      <c r="K446" s="513" t="n"/>
    </row>
    <row r="447" ht="15.75" customHeight="1">
      <c r="B447" s="519" t="inlineStr">
        <is>
          <t>Pagos y/o entrega de comprobantes:</t>
        </is>
      </c>
      <c r="C447" s="520" t="n"/>
      <c r="D447" s="520" t="n"/>
      <c r="E447" s="520" t="n"/>
      <c r="F447" s="520" t="n"/>
      <c r="G447" s="520" t="n"/>
      <c r="H447" s="520" t="n"/>
      <c r="I447" s="520" t="n"/>
      <c r="J447" s="520" t="n"/>
      <c r="K447" s="521" t="n"/>
    </row>
    <row r="448">
      <c r="B448" s="13" t="inlineStr">
        <is>
          <t>Alquiler :</t>
        </is>
      </c>
      <c r="C448" s="532" t="inlineStr">
        <is>
          <t>u$d 630 total del alquiler</t>
        </is>
      </c>
      <c r="D448" s="521" t="n"/>
      <c r="E448" s="533">
        <f>E22</f>
        <v/>
      </c>
      <c r="F448" s="521" t="n"/>
      <c r="G448" s="534" t="inlineStr">
        <is>
          <t>: según convenio</t>
        </is>
      </c>
      <c r="H448" s="520" t="n"/>
      <c r="I448" s="521" t="n"/>
      <c r="J448" s="579" t="inlineStr">
        <is>
          <t>EL IMPORTE DE</t>
        </is>
      </c>
      <c r="K448" s="521" t="n"/>
    </row>
    <row r="449">
      <c r="B449" s="13" t="inlineStr">
        <is>
          <t>TSG :</t>
        </is>
      </c>
      <c r="C449" s="532" t="n"/>
      <c r="D449" s="521" t="n"/>
      <c r="E449" s="533" t="n"/>
      <c r="F449" s="521" t="n"/>
      <c r="G449" s="534" t="inlineStr">
        <is>
          <t>abonan el 30%.</t>
        </is>
      </c>
      <c r="H449" s="520" t="n"/>
      <c r="I449" s="521" t="n"/>
      <c r="J449" s="579" t="inlineStr">
        <is>
          <t xml:space="preserve">CORRESPONDIENTE A LUIGI BRUNO, SE DIVIDE EN TRES: </t>
        </is>
      </c>
      <c r="K449" s="521" t="n"/>
    </row>
    <row r="450">
      <c r="B450" s="13" t="inlineStr">
        <is>
          <t>AySA:</t>
        </is>
      </c>
      <c r="C450" s="532" t="n"/>
      <c r="D450" s="521" t="n"/>
      <c r="E450" s="533" t="n"/>
      <c r="F450" s="521" t="n"/>
      <c r="G450" s="534" t="n"/>
      <c r="H450" s="520" t="n"/>
      <c r="I450" s="521" t="n"/>
      <c r="J450" s="579" t="n"/>
      <c r="K450" s="521" t="n"/>
    </row>
    <row r="451">
      <c r="B451" s="13" t="inlineStr">
        <is>
          <t>ARBA:</t>
        </is>
      </c>
      <c r="C451" s="532" t="n"/>
      <c r="D451" s="521" t="n"/>
      <c r="E451" s="533" t="n"/>
      <c r="F451" s="521" t="n"/>
      <c r="G451" s="534" t="n"/>
      <c r="H451" s="520" t="n"/>
      <c r="I451" s="521" t="n"/>
      <c r="J451" s="579">
        <f>J408</f>
        <v/>
      </c>
      <c r="K451" s="521" t="n"/>
    </row>
    <row r="452">
      <c r="B452" s="13" t="inlineStr">
        <is>
          <t>Expensas:</t>
        </is>
      </c>
      <c r="C452" s="532" t="n"/>
      <c r="D452" s="521" t="n"/>
      <c r="E452" s="533" t="n"/>
      <c r="F452" s="521" t="n"/>
      <c r="G452" s="534" t="n"/>
      <c r="H452" s="520" t="n"/>
      <c r="I452" s="521" t="n"/>
      <c r="J452" s="579">
        <f>J409</f>
        <v/>
      </c>
      <c r="K452" s="521" t="n"/>
    </row>
    <row r="453">
      <c r="B453" s="13" t="inlineStr">
        <is>
          <t>Exp. ExtOrd.:</t>
        </is>
      </c>
      <c r="C453" s="532" t="n"/>
      <c r="D453" s="521" t="n"/>
      <c r="E453" s="533" t="n"/>
      <c r="F453" s="521" t="n"/>
      <c r="G453" s="534">
        <f>G407</f>
        <v/>
      </c>
      <c r="H453" s="520" t="n"/>
      <c r="I453" s="521" t="n"/>
      <c r="J453" s="579">
        <f>J410</f>
        <v/>
      </c>
      <c r="K453" s="521" t="n"/>
    </row>
    <row r="454">
      <c r="B454" s="13" t="inlineStr">
        <is>
          <t>Cochera:</t>
        </is>
      </c>
      <c r="C454" s="532" t="n"/>
      <c r="D454" s="521" t="n"/>
      <c r="E454" s="533" t="n"/>
      <c r="F454" s="521" t="n"/>
      <c r="G454" s="534">
        <f>G408</f>
        <v/>
      </c>
      <c r="H454" s="520" t="n"/>
      <c r="I454" s="521" t="n"/>
      <c r="J454" s="552" t="inlineStr">
        <is>
          <t xml:space="preserve">arreglo: 10.500.000/869 =  U$D 12,082 </t>
        </is>
      </c>
      <c r="K454" s="521" t="n"/>
    </row>
    <row r="455">
      <c r="B455" s="13" t="inlineStr">
        <is>
          <t>Punitorios</t>
        </is>
      </c>
      <c r="C455" s="532" t="n"/>
      <c r="D455" s="521" t="n"/>
      <c r="E455" s="533" t="n"/>
      <c r="F455" s="521" t="n"/>
      <c r="G455" s="534">
        <f>G409</f>
        <v/>
      </c>
      <c r="H455" s="520" t="n"/>
      <c r="I455" s="521" t="n"/>
      <c r="J455" s="552">
        <f>J412</f>
        <v/>
      </c>
      <c r="K455" s="521" t="n"/>
    </row>
    <row r="456">
      <c r="B456" s="4" t="n"/>
      <c r="C456" s="24" t="n"/>
      <c r="D456" s="24" t="n"/>
      <c r="E456" s="24" t="n"/>
      <c r="F456" s="24" t="n"/>
      <c r="G456" s="7" t="n"/>
      <c r="H456" s="5" t="n"/>
      <c r="I456" s="5" t="n"/>
      <c r="J456" s="5" t="n"/>
      <c r="K456" s="6" t="n"/>
    </row>
    <row r="457">
      <c r="B457" s="177" t="inlineStr">
        <is>
          <t>Recibi por cuenta y orden del Señor/a:</t>
        </is>
      </c>
      <c r="C457" s="514" t="n"/>
      <c r="D457" s="514" t="n"/>
      <c r="E457" s="176" t="inlineStr">
        <is>
          <t>LUIGI BRUNO</t>
        </is>
      </c>
      <c r="F457" s="514" t="n"/>
      <c r="G457" s="514" t="n"/>
      <c r="H457" s="514" t="n"/>
      <c r="I457" s="514" t="n"/>
      <c r="J457" s="514" t="n"/>
      <c r="K457" s="14" t="n"/>
    </row>
    <row r="458">
      <c r="B458" s="11" t="n"/>
      <c r="C458" s="169" t="n"/>
      <c r="I458" s="216" t="n"/>
      <c r="K458" s="510" t="n"/>
    </row>
    <row r="459" ht="15.75" customHeight="1" thickBot="1">
      <c r="B459" s="12" t="inlineStr">
        <is>
          <t>ubicado en:</t>
        </is>
      </c>
      <c r="C459" s="161">
        <f>$C$33</f>
        <v/>
      </c>
      <c r="D459" s="515" t="n"/>
      <c r="E459" s="515" t="n"/>
      <c r="F459" s="515" t="n"/>
      <c r="G459" s="515" t="n"/>
      <c r="H459" s="515" t="n"/>
      <c r="I459" s="515" t="n"/>
      <c r="J459" s="515" t="n"/>
      <c r="K459" s="513" t="n"/>
    </row>
    <row r="460" ht="15" customHeight="1">
      <c r="B460" s="4" t="n"/>
      <c r="C460" s="5" t="n"/>
      <c r="D460" s="5" t="n"/>
      <c r="E460" s="5" t="n"/>
      <c r="F460" s="5" t="n"/>
      <c r="G460" s="5" t="n"/>
      <c r="H460" s="5" t="n"/>
      <c r="I460" s="536">
        <f>I417</f>
        <v/>
      </c>
      <c r="J460" s="524" t="n"/>
      <c r="K460" s="6" t="n"/>
    </row>
    <row r="461" ht="15.75" customHeight="1" thickBot="1">
      <c r="B461" s="7" t="n"/>
      <c r="C461" s="8" t="n"/>
      <c r="D461" s="8" t="n"/>
      <c r="E461" s="8" t="n"/>
      <c r="F461" s="8" t="n"/>
      <c r="G461" s="8" t="n"/>
      <c r="H461" s="8" t="n"/>
      <c r="I461" s="525" t="n"/>
      <c r="J461" s="526" t="n"/>
      <c r="K461" s="9" t="n"/>
    </row>
    <row r="462" ht="18.75" customHeight="1">
      <c r="B462" s="15">
        <f>$B$36</f>
        <v/>
      </c>
      <c r="C462" s="520" t="n"/>
      <c r="D462" s="521" t="n"/>
      <c r="E462" s="2" t="n"/>
      <c r="F462" s="2" t="n"/>
      <c r="G462" s="2" t="n"/>
      <c r="H462" s="2" t="n"/>
      <c r="I462" s="537" t="n"/>
      <c r="J462" s="537" t="n"/>
      <c r="K462" s="3" t="n"/>
    </row>
    <row r="463">
      <c r="B463" s="538" t="n"/>
      <c r="K463" s="510" t="n"/>
    </row>
    <row r="464">
      <c r="B464" s="538" t="n"/>
      <c r="K464" s="510" t="n"/>
    </row>
    <row r="465" ht="15.75" customHeight="1">
      <c r="B465" s="1" t="n"/>
      <c r="C465" s="539" t="inlineStr">
        <is>
          <t>LIQUIDACION  PARA EL PROPIETARIO</t>
        </is>
      </c>
      <c r="D465" s="520" t="n"/>
      <c r="E465" s="520" t="n"/>
      <c r="F465" s="520" t="n"/>
      <c r="G465" s="520" t="n"/>
      <c r="H465" s="520" t="n"/>
      <c r="I465" s="520" t="n"/>
      <c r="J465" s="521" t="n"/>
      <c r="K465" s="3" t="n"/>
    </row>
    <row r="466">
      <c r="B466" s="165" t="inlineStr">
        <is>
          <t>ENTREGADO POR EL INQUILINO</t>
        </is>
      </c>
      <c r="E466" s="540">
        <f>I460</f>
        <v/>
      </c>
      <c r="G466" s="180" t="n"/>
      <c r="K466" s="510" t="n"/>
    </row>
    <row r="467">
      <c r="B467" s="165" t="inlineStr">
        <is>
          <t xml:space="preserve">GASTOS DE ADMINISTRACION </t>
        </is>
      </c>
      <c r="E467" s="544">
        <f>E424</f>
        <v/>
      </c>
      <c r="G467" s="180" t="n"/>
      <c r="K467" s="510" t="n"/>
    </row>
    <row r="468">
      <c r="B468" s="165" t="inlineStr">
        <is>
          <t>OTROS GASTOS</t>
        </is>
      </c>
      <c r="E468" s="545" t="n"/>
      <c r="F468" s="515" t="n"/>
      <c r="G468" s="180" t="n"/>
      <c r="K468" s="510" t="n"/>
    </row>
    <row r="469" ht="18.75" customHeight="1">
      <c r="B469" s="196" t="inlineStr">
        <is>
          <t>TOTAL A PAGAR AL PROPIETARIO</t>
        </is>
      </c>
      <c r="C469" s="520" t="n"/>
      <c r="D469" s="520" t="n"/>
      <c r="E469" s="543">
        <f>E466-E467</f>
        <v/>
      </c>
      <c r="F469" s="521" t="n"/>
      <c r="G469" s="5" t="n"/>
      <c r="H469" s="5" t="n"/>
      <c r="I469" s="5" t="n"/>
      <c r="J469" s="5" t="n"/>
      <c r="K469" s="6" t="n"/>
    </row>
    <row r="470">
      <c r="B470" s="4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6" t="n"/>
    </row>
    <row r="471">
      <c r="B471" s="4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6" t="n"/>
    </row>
    <row r="472">
      <c r="B472" s="4" t="n"/>
      <c r="C472" s="5" t="n"/>
      <c r="D472" s="5" t="n"/>
      <c r="E472" s="5" t="n"/>
      <c r="F472" s="5" t="n"/>
      <c r="G472" s="5" t="n"/>
      <c r="H472" s="179" t="inlineStr">
        <is>
          <t>___________________________________</t>
        </is>
      </c>
      <c r="K472" s="6" t="n"/>
    </row>
    <row r="473">
      <c r="B473" s="7" t="n"/>
      <c r="C473" s="8" t="n"/>
      <c r="D473" s="8" t="n"/>
      <c r="E473" s="8" t="n"/>
      <c r="F473" s="8" t="n"/>
      <c r="G473" s="8" t="n"/>
      <c r="H473" s="172" t="inlineStr">
        <is>
          <t>FIRMA</t>
        </is>
      </c>
      <c r="I473" s="515" t="n"/>
      <c r="J473" s="515" t="n"/>
      <c r="K473" s="9" t="n"/>
    </row>
  </sheetData>
  <mergeCells count="840">
    <mergeCell ref="C363:D363"/>
    <mergeCell ref="C416:K416"/>
    <mergeCell ref="C191:D191"/>
    <mergeCell ref="G62:I62"/>
    <mergeCell ref="C107:D107"/>
    <mergeCell ref="C234:D234"/>
    <mergeCell ref="G323:I323"/>
    <mergeCell ref="J59:K59"/>
    <mergeCell ref="E234:F234"/>
    <mergeCell ref="G412:I412"/>
    <mergeCell ref="G337:K337"/>
    <mergeCell ref="I114:K114"/>
    <mergeCell ref="E79:F79"/>
    <mergeCell ref="C458:H458"/>
    <mergeCell ref="C407:D407"/>
    <mergeCell ref="P19:R19"/>
    <mergeCell ref="C92:E93"/>
    <mergeCell ref="E236:F236"/>
    <mergeCell ref="G339:K339"/>
    <mergeCell ref="C17:K17"/>
    <mergeCell ref="B420:K420"/>
    <mergeCell ref="F263:G263"/>
    <mergeCell ref="C94:E95"/>
    <mergeCell ref="C148:D148"/>
    <mergeCell ref="G167:K167"/>
    <mergeCell ref="E148:F148"/>
    <mergeCell ref="C10:E11"/>
    <mergeCell ref="H11:J12"/>
    <mergeCell ref="B291:K291"/>
    <mergeCell ref="G448:I448"/>
    <mergeCell ref="C19:K19"/>
    <mergeCell ref="E166:F166"/>
    <mergeCell ref="C317:K317"/>
    <mergeCell ref="F134:G134"/>
    <mergeCell ref="H386:J386"/>
    <mergeCell ref="G276:I276"/>
    <mergeCell ref="E448:F448"/>
    <mergeCell ref="B242:D242"/>
    <mergeCell ref="E168:F168"/>
    <mergeCell ref="F87:G90"/>
    <mergeCell ref="C397:E397"/>
    <mergeCell ref="G107:I107"/>
    <mergeCell ref="B208:D208"/>
    <mergeCell ref="G278:I278"/>
    <mergeCell ref="C237:D237"/>
    <mergeCell ref="C185:K185"/>
    <mergeCell ref="J62:K62"/>
    <mergeCell ref="C28:D28"/>
    <mergeCell ref="C326:D326"/>
    <mergeCell ref="E326:F326"/>
    <mergeCell ref="E371:J371"/>
    <mergeCell ref="B210:D210"/>
    <mergeCell ref="C239:D239"/>
    <mergeCell ref="H226:J226"/>
    <mergeCell ref="B146:K146"/>
    <mergeCell ref="J64:K64"/>
    <mergeCell ref="J362:K362"/>
    <mergeCell ref="J454:K454"/>
    <mergeCell ref="C311:E311"/>
    <mergeCell ref="C330:K330"/>
    <mergeCell ref="G196:I196"/>
    <mergeCell ref="G367:I367"/>
    <mergeCell ref="J364:K364"/>
    <mergeCell ref="B333:D333"/>
    <mergeCell ref="C182:E182"/>
    <mergeCell ref="C201:K201"/>
    <mergeCell ref="C188:K188"/>
    <mergeCell ref="G369:I369"/>
    <mergeCell ref="J151:K151"/>
    <mergeCell ref="C436:E437"/>
    <mergeCell ref="C321:D321"/>
    <mergeCell ref="C399:K399"/>
    <mergeCell ref="F45:G45"/>
    <mergeCell ref="J455:K455"/>
    <mergeCell ref="G64:I64"/>
    <mergeCell ref="G368:I368"/>
    <mergeCell ref="C192:D192"/>
    <mergeCell ref="G78:K78"/>
    <mergeCell ref="E252:F252"/>
    <mergeCell ref="F47:G47"/>
    <mergeCell ref="B76:D76"/>
    <mergeCell ref="F351:G351"/>
    <mergeCell ref="E199:J199"/>
    <mergeCell ref="G364:I364"/>
    <mergeCell ref="E366:F366"/>
    <mergeCell ref="F46:G46"/>
    <mergeCell ref="C194:D194"/>
    <mergeCell ref="E242:J242"/>
    <mergeCell ref="H430:J430"/>
    <mergeCell ref="C110:D110"/>
    <mergeCell ref="E110:F110"/>
    <mergeCell ref="E381:F381"/>
    <mergeCell ref="P20:R20"/>
    <mergeCell ref="J233:K233"/>
    <mergeCell ref="E237:F237"/>
    <mergeCell ref="C408:D408"/>
    <mergeCell ref="C89:E89"/>
    <mergeCell ref="F48:G48"/>
    <mergeCell ref="I415:K415"/>
    <mergeCell ref="E76:F76"/>
    <mergeCell ref="E380:F380"/>
    <mergeCell ref="C410:D410"/>
    <mergeCell ref="J235:K235"/>
    <mergeCell ref="E239:F239"/>
    <mergeCell ref="B249:K249"/>
    <mergeCell ref="E410:F410"/>
    <mergeCell ref="I286:K286"/>
    <mergeCell ref="E251:F251"/>
    <mergeCell ref="C20:K20"/>
    <mergeCell ref="E238:F238"/>
    <mergeCell ref="F266:G266"/>
    <mergeCell ref="B425:D425"/>
    <mergeCell ref="C261:E261"/>
    <mergeCell ref="J366:K366"/>
    <mergeCell ref="F137:G137"/>
    <mergeCell ref="C356:K356"/>
    <mergeCell ref="J324:K324"/>
    <mergeCell ref="G319:I319"/>
    <mergeCell ref="H303:K303"/>
    <mergeCell ref="F345:G348"/>
    <mergeCell ref="G58:I58"/>
    <mergeCell ref="C415:H415"/>
    <mergeCell ref="C29:D29"/>
    <mergeCell ref="B441:F441"/>
    <mergeCell ref="E29:F29"/>
    <mergeCell ref="C65:D65"/>
    <mergeCell ref="G110:I110"/>
    <mergeCell ref="B285:D285"/>
    <mergeCell ref="C272:K272"/>
    <mergeCell ref="G408:I408"/>
    <mergeCell ref="C443:K443"/>
    <mergeCell ref="J65:K65"/>
    <mergeCell ref="J363:K363"/>
    <mergeCell ref="C422:J422"/>
    <mergeCell ref="H15:J15"/>
    <mergeCell ref="C365:D365"/>
    <mergeCell ref="G410:I410"/>
    <mergeCell ref="E77:F77"/>
    <mergeCell ref="E108:F108"/>
    <mergeCell ref="J234:K234"/>
    <mergeCell ref="J365:K365"/>
    <mergeCell ref="E369:F369"/>
    <mergeCell ref="J25:K25"/>
    <mergeCell ref="B113:D113"/>
    <mergeCell ref="B380:D380"/>
    <mergeCell ref="H171:J171"/>
    <mergeCell ref="J236:K236"/>
    <mergeCell ref="B165:D165"/>
    <mergeCell ref="C14:E14"/>
    <mergeCell ref="C33:K33"/>
    <mergeCell ref="C446:K446"/>
    <mergeCell ref="F92:G92"/>
    <mergeCell ref="B382:D382"/>
    <mergeCell ref="C454:D454"/>
    <mergeCell ref="B38:K38"/>
    <mergeCell ref="I159:J160"/>
    <mergeCell ref="C231:K231"/>
    <mergeCell ref="B77:D77"/>
    <mergeCell ref="H174:K174"/>
    <mergeCell ref="C200:H200"/>
    <mergeCell ref="I200:K200"/>
    <mergeCell ref="I243:K243"/>
    <mergeCell ref="J368:K368"/>
    <mergeCell ref="C24:D24"/>
    <mergeCell ref="C134:E134"/>
    <mergeCell ref="C195:D195"/>
    <mergeCell ref="E24:F24"/>
    <mergeCell ref="B40:K40"/>
    <mergeCell ref="C99:K99"/>
    <mergeCell ref="E195:F195"/>
    <mergeCell ref="G208:K208"/>
    <mergeCell ref="C270:K270"/>
    <mergeCell ref="C322:D322"/>
    <mergeCell ref="E322:F322"/>
    <mergeCell ref="E382:F382"/>
    <mergeCell ref="E31:J31"/>
    <mergeCell ref="C329:H329"/>
    <mergeCell ref="G425:K425"/>
    <mergeCell ref="E282:F282"/>
    <mergeCell ref="C90:E90"/>
    <mergeCell ref="C139:E139"/>
    <mergeCell ref="C26:D26"/>
    <mergeCell ref="C197:D197"/>
    <mergeCell ref="C324:D324"/>
    <mergeCell ref="E253:F253"/>
    <mergeCell ref="G381:K381"/>
    <mergeCell ref="J320:K320"/>
    <mergeCell ref="E324:F324"/>
    <mergeCell ref="E240:F240"/>
    <mergeCell ref="E411:F411"/>
    <mergeCell ref="H128:J128"/>
    <mergeCell ref="C132:E132"/>
    <mergeCell ref="J412:K412"/>
    <mergeCell ref="E190:F190"/>
    <mergeCell ref="G154:I154"/>
    <mergeCell ref="G325:I325"/>
    <mergeCell ref="B404:K404"/>
    <mergeCell ref="J107:K107"/>
    <mergeCell ref="C221:E222"/>
    <mergeCell ref="C359:K359"/>
    <mergeCell ref="G25:I25"/>
    <mergeCell ref="E319:F319"/>
    <mergeCell ref="G454:I454"/>
    <mergeCell ref="G60:I60"/>
    <mergeCell ref="C186:K186"/>
    <mergeCell ref="J407:K407"/>
    <mergeCell ref="H6:K6"/>
    <mergeCell ref="G149:I149"/>
    <mergeCell ref="C150:D150"/>
    <mergeCell ref="C12:E13"/>
    <mergeCell ref="B318:K318"/>
    <mergeCell ref="G151:I151"/>
    <mergeCell ref="G76:K76"/>
    <mergeCell ref="G380:K380"/>
    <mergeCell ref="G449:I449"/>
    <mergeCell ref="C45:E45"/>
    <mergeCell ref="C223:E224"/>
    <mergeCell ref="C350:E351"/>
    <mergeCell ref="G165:K165"/>
    <mergeCell ref="E208:F208"/>
    <mergeCell ref="C366:D366"/>
    <mergeCell ref="E109:F109"/>
    <mergeCell ref="H344:J344"/>
    <mergeCell ref="C218:E218"/>
    <mergeCell ref="C54:K54"/>
    <mergeCell ref="C352:E353"/>
    <mergeCell ref="C406:D406"/>
    <mergeCell ref="H131:K131"/>
    <mergeCell ref="E406:F406"/>
    <mergeCell ref="E210:F210"/>
    <mergeCell ref="G77:K77"/>
    <mergeCell ref="E424:F424"/>
    <mergeCell ref="E111:F111"/>
    <mergeCell ref="G296:K296"/>
    <mergeCell ref="C56:K56"/>
    <mergeCell ref="J28:K28"/>
    <mergeCell ref="G363:I363"/>
    <mergeCell ref="B166:D166"/>
    <mergeCell ref="F259:G262"/>
    <mergeCell ref="H260:K260"/>
    <mergeCell ref="H42:K42"/>
    <mergeCell ref="B423:D423"/>
    <mergeCell ref="G104:I104"/>
    <mergeCell ref="F130:G133"/>
    <mergeCell ref="B168:D168"/>
    <mergeCell ref="C63:D63"/>
    <mergeCell ref="B466:D466"/>
    <mergeCell ref="E63:F63"/>
    <mergeCell ref="B254:D254"/>
    <mergeCell ref="F135:G135"/>
    <mergeCell ref="M16:N16"/>
    <mergeCell ref="C32:H32"/>
    <mergeCell ref="G366:I366"/>
    <mergeCell ref="C27:D27"/>
    <mergeCell ref="E27:F27"/>
    <mergeCell ref="F435:G435"/>
    <mergeCell ref="M18:N18"/>
    <mergeCell ref="J321:K321"/>
    <mergeCell ref="E325:F325"/>
    <mergeCell ref="C69:K69"/>
    <mergeCell ref="B120:K120"/>
    <mergeCell ref="C440:E440"/>
    <mergeCell ref="C459:K459"/>
    <mergeCell ref="J192:K192"/>
    <mergeCell ref="E196:F196"/>
    <mergeCell ref="J323:K323"/>
    <mergeCell ref="I116:J117"/>
    <mergeCell ref="B167:D167"/>
    <mergeCell ref="E193:F193"/>
    <mergeCell ref="E22:F22"/>
    <mergeCell ref="M19:N19"/>
    <mergeCell ref="H136:J137"/>
    <mergeCell ref="J23:K23"/>
    <mergeCell ref="G455:I455"/>
    <mergeCell ref="J194:K194"/>
    <mergeCell ref="J110:K110"/>
    <mergeCell ref="B161:D161"/>
    <mergeCell ref="C450:D450"/>
    <mergeCell ref="C227:K227"/>
    <mergeCell ref="G28:I28"/>
    <mergeCell ref="C264:E265"/>
    <mergeCell ref="G326:I326"/>
    <mergeCell ref="E122:F122"/>
    <mergeCell ref="C286:H286"/>
    <mergeCell ref="C373:K373"/>
    <mergeCell ref="C444:K444"/>
    <mergeCell ref="B463:K463"/>
    <mergeCell ref="C281:D281"/>
    <mergeCell ref="C452:D452"/>
    <mergeCell ref="G152:I152"/>
    <mergeCell ref="C250:J250"/>
    <mergeCell ref="B334:K334"/>
    <mergeCell ref="C451:D451"/>
    <mergeCell ref="C109:D109"/>
    <mergeCell ref="C147:D147"/>
    <mergeCell ref="G166:K166"/>
    <mergeCell ref="E147:F147"/>
    <mergeCell ref="E209:F209"/>
    <mergeCell ref="C280:D280"/>
    <mergeCell ref="E280:F280"/>
    <mergeCell ref="F306:G306"/>
    <mergeCell ref="E451:F451"/>
    <mergeCell ref="H355:J355"/>
    <mergeCell ref="C219:E219"/>
    <mergeCell ref="E414:J414"/>
    <mergeCell ref="C282:D282"/>
    <mergeCell ref="E211:F211"/>
    <mergeCell ref="C360:K360"/>
    <mergeCell ref="C453:D453"/>
    <mergeCell ref="E338:F338"/>
    <mergeCell ref="G466:K466"/>
    <mergeCell ref="B124:D124"/>
    <mergeCell ref="H93:J94"/>
    <mergeCell ref="G321:I321"/>
    <mergeCell ref="B251:D251"/>
    <mergeCell ref="G210:K210"/>
    <mergeCell ref="C348:E348"/>
    <mergeCell ref="E104:F104"/>
    <mergeCell ref="G106:I106"/>
    <mergeCell ref="G277:I277"/>
    <mergeCell ref="B414:D414"/>
    <mergeCell ref="E340:F340"/>
    <mergeCell ref="H432:K432"/>
    <mergeCell ref="C207:J207"/>
    <mergeCell ref="B39:K39"/>
    <mergeCell ref="B424:D424"/>
    <mergeCell ref="H215:J215"/>
    <mergeCell ref="G105:I105"/>
    <mergeCell ref="H222:J223"/>
    <mergeCell ref="C390:E390"/>
    <mergeCell ref="F9:G9"/>
    <mergeCell ref="C357:K357"/>
    <mergeCell ref="B295:D295"/>
    <mergeCell ref="F136:G136"/>
    <mergeCell ref="G405:I405"/>
    <mergeCell ref="G147:I147"/>
    <mergeCell ref="F436:G436"/>
    <mergeCell ref="J29:K29"/>
    <mergeCell ref="H129:J129"/>
    <mergeCell ref="C9:E9"/>
    <mergeCell ref="B371:D371"/>
    <mergeCell ref="H429:J429"/>
    <mergeCell ref="H81:J81"/>
    <mergeCell ref="E107:F107"/>
    <mergeCell ref="H268:J268"/>
    <mergeCell ref="B211:D211"/>
    <mergeCell ref="J24:K24"/>
    <mergeCell ref="J195:K195"/>
    <mergeCell ref="C228:K228"/>
    <mergeCell ref="H139:J139"/>
    <mergeCell ref="G29:I29"/>
    <mergeCell ref="C164:J164"/>
    <mergeCell ref="I417:J418"/>
    <mergeCell ref="J26:K26"/>
    <mergeCell ref="C59:D59"/>
    <mergeCell ref="J197:K197"/>
    <mergeCell ref="H437:J438"/>
    <mergeCell ref="E59:F59"/>
    <mergeCell ref="F91:G91"/>
    <mergeCell ref="I458:K458"/>
    <mergeCell ref="B462:D462"/>
    <mergeCell ref="I288:J289"/>
    <mergeCell ref="F180:G180"/>
    <mergeCell ref="J405:K405"/>
    <mergeCell ref="C96:E96"/>
    <mergeCell ref="G124:K124"/>
    <mergeCell ref="C61:D61"/>
    <mergeCell ref="I329:K329"/>
    <mergeCell ref="B226:F226"/>
    <mergeCell ref="E61:F61"/>
    <mergeCell ref="F93:G93"/>
    <mergeCell ref="B248:K248"/>
    <mergeCell ref="F220:G220"/>
    <mergeCell ref="C23:D23"/>
    <mergeCell ref="C101:K101"/>
    <mergeCell ref="C68:H68"/>
    <mergeCell ref="J149:K149"/>
    <mergeCell ref="F264:G264"/>
    <mergeCell ref="C354:E354"/>
    <mergeCell ref="H50:J50"/>
    <mergeCell ref="E125:F125"/>
    <mergeCell ref="C225:E225"/>
    <mergeCell ref="C283:D283"/>
    <mergeCell ref="E67:J67"/>
    <mergeCell ref="F222:G222"/>
    <mergeCell ref="E283:F283"/>
    <mergeCell ref="G424:K424"/>
    <mergeCell ref="E328:J328"/>
    <mergeCell ref="E277:F277"/>
    <mergeCell ref="G467:K467"/>
    <mergeCell ref="J449:K449"/>
    <mergeCell ref="C306:E306"/>
    <mergeCell ref="B103:K103"/>
    <mergeCell ref="G295:K295"/>
    <mergeCell ref="C154:D154"/>
    <mergeCell ref="G191:I191"/>
    <mergeCell ref="J152:L152"/>
    <mergeCell ref="J150:K150"/>
    <mergeCell ref="B205:K205"/>
    <mergeCell ref="C349:E349"/>
    <mergeCell ref="F11:G11"/>
    <mergeCell ref="C177:E177"/>
    <mergeCell ref="B67:D67"/>
    <mergeCell ref="E412:F412"/>
    <mergeCell ref="B290:D290"/>
    <mergeCell ref="E278:F278"/>
    <mergeCell ref="G407:I407"/>
    <mergeCell ref="H354:J354"/>
    <mergeCell ref="F12:G12"/>
    <mergeCell ref="F177:G177"/>
    <mergeCell ref="B419:D419"/>
    <mergeCell ref="H312:J312"/>
    <mergeCell ref="C287:K287"/>
    <mergeCell ref="I34:J35"/>
    <mergeCell ref="G197:I197"/>
    <mergeCell ref="E295:F295"/>
    <mergeCell ref="E466:F466"/>
    <mergeCell ref="B312:F312"/>
    <mergeCell ref="B292:K292"/>
    <mergeCell ref="C309:E310"/>
    <mergeCell ref="C238:D238"/>
    <mergeCell ref="E167:F167"/>
    <mergeCell ref="E367:F367"/>
    <mergeCell ref="H387:J387"/>
    <mergeCell ref="C180:E181"/>
    <mergeCell ref="J63:K63"/>
    <mergeCell ref="C304:E304"/>
    <mergeCell ref="H172:J172"/>
    <mergeCell ref="E296:F296"/>
    <mergeCell ref="E285:J285"/>
    <mergeCell ref="J109:K109"/>
    <mergeCell ref="C314:K314"/>
    <mergeCell ref="E467:F467"/>
    <mergeCell ref="B209:D209"/>
    <mergeCell ref="C175:E175"/>
    <mergeCell ref="C233:D233"/>
    <mergeCell ref="H88:K88"/>
    <mergeCell ref="C313:K313"/>
    <mergeCell ref="B122:D122"/>
    <mergeCell ref="G362:I362"/>
    <mergeCell ref="H346:K346"/>
    <mergeCell ref="F388:G391"/>
    <mergeCell ref="C372:H372"/>
    <mergeCell ref="E469:F469"/>
    <mergeCell ref="C184:K184"/>
    <mergeCell ref="C315:K315"/>
    <mergeCell ref="I32:K32"/>
    <mergeCell ref="B253:D253"/>
    <mergeCell ref="C465:J465"/>
    <mergeCell ref="C62:D62"/>
    <mergeCell ref="E62:F62"/>
    <mergeCell ref="F221:G221"/>
    <mergeCell ref="F392:G392"/>
    <mergeCell ref="B447:K447"/>
    <mergeCell ref="C64:D64"/>
    <mergeCell ref="H300:J300"/>
    <mergeCell ref="C368:D368"/>
    <mergeCell ref="J60:K60"/>
    <mergeCell ref="E64:F64"/>
    <mergeCell ref="F223:G223"/>
    <mergeCell ref="E362:F362"/>
    <mergeCell ref="B378:K378"/>
    <mergeCell ref="F394:G394"/>
    <mergeCell ref="C266:E267"/>
    <mergeCell ref="E153:F153"/>
    <mergeCell ref="J279:K279"/>
    <mergeCell ref="C393:E394"/>
    <mergeCell ref="J450:K450"/>
    <mergeCell ref="G65:I65"/>
    <mergeCell ref="G192:I192"/>
    <mergeCell ref="C364:D364"/>
    <mergeCell ref="E426:F426"/>
    <mergeCell ref="C137:E138"/>
    <mergeCell ref="E364:F364"/>
    <mergeCell ref="I374:J375"/>
    <mergeCell ref="C7:E7"/>
    <mergeCell ref="H394:J395"/>
    <mergeCell ref="J281:K281"/>
    <mergeCell ref="H301:J301"/>
    <mergeCell ref="J452:K452"/>
    <mergeCell ref="E65:F65"/>
    <mergeCell ref="G63:I63"/>
    <mergeCell ref="B204:D204"/>
    <mergeCell ref="E363:F363"/>
    <mergeCell ref="G365:I365"/>
    <mergeCell ref="J280:K280"/>
    <mergeCell ref="J451:K451"/>
    <mergeCell ref="J193:K193"/>
    <mergeCell ref="H97:J97"/>
    <mergeCell ref="G236:I236"/>
    <mergeCell ref="J153:L153"/>
    <mergeCell ref="B72:D72"/>
    <mergeCell ref="B199:D199"/>
    <mergeCell ref="C240:D240"/>
    <mergeCell ref="C411:D411"/>
    <mergeCell ref="B15:F15"/>
    <mergeCell ref="C190:D190"/>
    <mergeCell ref="F349:G349"/>
    <mergeCell ref="C111:D111"/>
    <mergeCell ref="J58:K58"/>
    <mergeCell ref="E233:F233"/>
    <mergeCell ref="C319:D319"/>
    <mergeCell ref="C235:D235"/>
    <mergeCell ref="E297:F297"/>
    <mergeCell ref="B74:K74"/>
    <mergeCell ref="C133:E133"/>
    <mergeCell ref="E235:F235"/>
    <mergeCell ref="E368:F368"/>
    <mergeCell ref="C176:E176"/>
    <mergeCell ref="H473:J473"/>
    <mergeCell ref="F438:G438"/>
    <mergeCell ref="C244:K244"/>
    <mergeCell ref="B361:K361"/>
    <mergeCell ref="C121:J121"/>
    <mergeCell ref="C316:K316"/>
    <mergeCell ref="G234:I234"/>
    <mergeCell ref="E457:J457"/>
    <mergeCell ref="H214:J214"/>
    <mergeCell ref="B232:K232"/>
    <mergeCell ref="G411:I411"/>
    <mergeCell ref="H397:J397"/>
    <mergeCell ref="G453:I453"/>
    <mergeCell ref="B383:D383"/>
    <mergeCell ref="B21:K21"/>
    <mergeCell ref="C18:K18"/>
    <mergeCell ref="J278:K278"/>
    <mergeCell ref="E154:F154"/>
    <mergeCell ref="J326:K326"/>
    <mergeCell ref="C46:E47"/>
    <mergeCell ref="G406:I406"/>
    <mergeCell ref="E365:F365"/>
    <mergeCell ref="H472:J472"/>
    <mergeCell ref="E25:F25"/>
    <mergeCell ref="J282:K282"/>
    <mergeCell ref="J453:K453"/>
    <mergeCell ref="E454:F454"/>
    <mergeCell ref="H311:J311"/>
    <mergeCell ref="J61:K61"/>
    <mergeCell ref="E58:F58"/>
    <mergeCell ref="B297:D297"/>
    <mergeCell ref="C438:E439"/>
    <mergeCell ref="E294:F294"/>
    <mergeCell ref="C100:K100"/>
    <mergeCell ref="C271:K271"/>
    <mergeCell ref="F178:G178"/>
    <mergeCell ref="C108:D108"/>
    <mergeCell ref="C279:D279"/>
    <mergeCell ref="C142:K142"/>
    <mergeCell ref="G251:K251"/>
    <mergeCell ref="F41:G44"/>
    <mergeCell ref="E254:F254"/>
    <mergeCell ref="C325:D325"/>
    <mergeCell ref="B78:D78"/>
    <mergeCell ref="G382:K382"/>
    <mergeCell ref="G239:I239"/>
    <mergeCell ref="B376:D376"/>
    <mergeCell ref="I68:K68"/>
    <mergeCell ref="G253:K253"/>
    <mergeCell ref="B163:K163"/>
    <mergeCell ref="E383:F383"/>
    <mergeCell ref="C22:D22"/>
    <mergeCell ref="C193:D193"/>
    <mergeCell ref="H258:J258"/>
    <mergeCell ref="C262:E262"/>
    <mergeCell ref="E78:F78"/>
    <mergeCell ref="C320:D320"/>
    <mergeCell ref="E149:F149"/>
    <mergeCell ref="E320:F320"/>
    <mergeCell ref="C433:E433"/>
    <mergeCell ref="C412:D412"/>
    <mergeCell ref="J237:K237"/>
    <mergeCell ref="J408:K408"/>
    <mergeCell ref="C379:J379"/>
    <mergeCell ref="C435:E435"/>
    <mergeCell ref="G150:I150"/>
    <mergeCell ref="E191:F191"/>
    <mergeCell ref="J239:K239"/>
    <mergeCell ref="C263:E263"/>
    <mergeCell ref="J410:K410"/>
    <mergeCell ref="H82:J82"/>
    <mergeCell ref="C434:E434"/>
    <mergeCell ref="B156:D156"/>
    <mergeCell ref="G450:I450"/>
    <mergeCell ref="B377:K377"/>
    <mergeCell ref="G23:I23"/>
    <mergeCell ref="G194:I194"/>
    <mergeCell ref="B247:D247"/>
    <mergeCell ref="G237:I237"/>
    <mergeCell ref="G452:I452"/>
    <mergeCell ref="G283:I283"/>
    <mergeCell ref="F173:G176"/>
    <mergeCell ref="E425:F425"/>
    <mergeCell ref="C48:E49"/>
    <mergeCell ref="E106:F106"/>
    <mergeCell ref="C55:K55"/>
    <mergeCell ref="C104:D104"/>
    <mergeCell ref="F265:G265"/>
    <mergeCell ref="C114:H114"/>
    <mergeCell ref="H182:J182"/>
    <mergeCell ref="B140:F140"/>
    <mergeCell ref="C43:E43"/>
    <mergeCell ref="J367:K367"/>
    <mergeCell ref="C115:K115"/>
    <mergeCell ref="B467:D467"/>
    <mergeCell ref="H265:J266"/>
    <mergeCell ref="C273:K273"/>
    <mergeCell ref="C400:K400"/>
    <mergeCell ref="C336:J336"/>
    <mergeCell ref="I372:K372"/>
    <mergeCell ref="C52:K52"/>
    <mergeCell ref="E28:F28"/>
    <mergeCell ref="J369:K369"/>
    <mergeCell ref="B338:D338"/>
    <mergeCell ref="H183:J183"/>
    <mergeCell ref="C144:K144"/>
    <mergeCell ref="B469:D469"/>
    <mergeCell ref="C442:K442"/>
    <mergeCell ref="G294:K294"/>
    <mergeCell ref="B340:D340"/>
    <mergeCell ref="H14:J14"/>
    <mergeCell ref="B79:D79"/>
    <mergeCell ref="G238:I238"/>
    <mergeCell ref="C409:D409"/>
    <mergeCell ref="E409:F409"/>
    <mergeCell ref="C145:K145"/>
    <mergeCell ref="B252:D252"/>
    <mergeCell ref="F350:G350"/>
    <mergeCell ref="C153:D153"/>
    <mergeCell ref="E321:F321"/>
    <mergeCell ref="J322:K322"/>
    <mergeCell ref="B464:K464"/>
    <mergeCell ref="F352:G352"/>
    <mergeCell ref="J238:K238"/>
    <mergeCell ref="B381:D381"/>
    <mergeCell ref="G233:I233"/>
    <mergeCell ref="C395:E396"/>
    <mergeCell ref="C293:J293"/>
    <mergeCell ref="B97:F97"/>
    <mergeCell ref="E192:F192"/>
    <mergeCell ref="B37:K37"/>
    <mergeCell ref="C323:D323"/>
    <mergeCell ref="E323:F323"/>
    <mergeCell ref="E36:K36"/>
    <mergeCell ref="C44:E44"/>
    <mergeCell ref="I460:J461"/>
    <mergeCell ref="J240:K240"/>
    <mergeCell ref="J411:K411"/>
    <mergeCell ref="B328:D328"/>
    <mergeCell ref="E23:F23"/>
    <mergeCell ref="E194:F194"/>
    <mergeCell ref="G451:I451"/>
    <mergeCell ref="G24:I24"/>
    <mergeCell ref="G195:I195"/>
    <mergeCell ref="G322:I322"/>
    <mergeCell ref="B457:D457"/>
    <mergeCell ref="G209:K209"/>
    <mergeCell ref="C347:E347"/>
    <mergeCell ref="C268:E268"/>
    <mergeCell ref="C277:D277"/>
    <mergeCell ref="C448:D448"/>
    <mergeCell ref="G26:I26"/>
    <mergeCell ref="G153:I153"/>
    <mergeCell ref="C91:E91"/>
    <mergeCell ref="G324:I324"/>
    <mergeCell ref="C75:J75"/>
    <mergeCell ref="C105:D105"/>
    <mergeCell ref="J108:K108"/>
    <mergeCell ref="C158:K158"/>
    <mergeCell ref="E105:F105"/>
    <mergeCell ref="I245:J246"/>
    <mergeCell ref="C276:D276"/>
    <mergeCell ref="E276:F276"/>
    <mergeCell ref="G338:K338"/>
    <mergeCell ref="E468:F468"/>
    <mergeCell ref="C220:E220"/>
    <mergeCell ref="C391:E391"/>
    <mergeCell ref="C278:D278"/>
    <mergeCell ref="H343:J343"/>
    <mergeCell ref="C405:D405"/>
    <mergeCell ref="E405:F405"/>
    <mergeCell ref="B421:K421"/>
    <mergeCell ref="B125:D125"/>
    <mergeCell ref="C149:D149"/>
    <mergeCell ref="J406:K406"/>
    <mergeCell ref="G252:K252"/>
    <mergeCell ref="B162:K162"/>
    <mergeCell ref="H47:J48"/>
    <mergeCell ref="G240:I240"/>
    <mergeCell ref="F437:G437"/>
    <mergeCell ref="B468:D468"/>
    <mergeCell ref="C367:D367"/>
    <mergeCell ref="C274:K274"/>
    <mergeCell ref="H51:J51"/>
    <mergeCell ref="G190:I190"/>
    <mergeCell ref="H217:K217"/>
    <mergeCell ref="B355:F355"/>
    <mergeCell ref="C445:K445"/>
    <mergeCell ref="F10:G10"/>
    <mergeCell ref="C369:D369"/>
    <mergeCell ref="G235:I235"/>
    <mergeCell ref="F302:G305"/>
    <mergeCell ref="B189:K189"/>
    <mergeCell ref="G122:K122"/>
    <mergeCell ref="H140:J140"/>
    <mergeCell ref="J27:K27"/>
    <mergeCell ref="E113:J113"/>
    <mergeCell ref="F94:G94"/>
    <mergeCell ref="J325:K325"/>
    <mergeCell ref="F431:G434"/>
    <mergeCell ref="J319:K319"/>
    <mergeCell ref="B36:D36"/>
    <mergeCell ref="C358:K358"/>
    <mergeCell ref="H269:J269"/>
    <mergeCell ref="D2:I3"/>
    <mergeCell ref="C60:D60"/>
    <mergeCell ref="J196:K196"/>
    <mergeCell ref="B398:F398"/>
    <mergeCell ref="H440:J440"/>
    <mergeCell ref="B296:D296"/>
    <mergeCell ref="C53:K53"/>
    <mergeCell ref="C102:K102"/>
    <mergeCell ref="C229:K229"/>
    <mergeCell ref="B269:F269"/>
    <mergeCell ref="J22:K22"/>
    <mergeCell ref="E26:F26"/>
    <mergeCell ref="E197:F197"/>
    <mergeCell ref="E124:F124"/>
    <mergeCell ref="C362:D362"/>
    <mergeCell ref="G27:I27"/>
    <mergeCell ref="B31:D31"/>
    <mergeCell ref="C402:K402"/>
    <mergeCell ref="C141:K141"/>
    <mergeCell ref="B73:K73"/>
    <mergeCell ref="C305:E305"/>
    <mergeCell ref="C143:K143"/>
    <mergeCell ref="E156:J156"/>
    <mergeCell ref="E407:F407"/>
    <mergeCell ref="C50:E50"/>
    <mergeCell ref="C392:E392"/>
    <mergeCell ref="J111:K111"/>
    <mergeCell ref="H351:J352"/>
    <mergeCell ref="C151:D151"/>
    <mergeCell ref="J409:K409"/>
    <mergeCell ref="C455:D455"/>
    <mergeCell ref="E151:F151"/>
    <mergeCell ref="C449:D449"/>
    <mergeCell ref="E455:F455"/>
    <mergeCell ref="C58:D58"/>
    <mergeCell ref="H257:J257"/>
    <mergeCell ref="E449:F449"/>
    <mergeCell ref="G468:K468"/>
    <mergeCell ref="B275:K275"/>
    <mergeCell ref="E123:F123"/>
    <mergeCell ref="B335:K335"/>
    <mergeCell ref="E150:F150"/>
    <mergeCell ref="F309:G309"/>
    <mergeCell ref="G108:I108"/>
    <mergeCell ref="G279:I279"/>
    <mergeCell ref="E337:F337"/>
    <mergeCell ref="E408:F408"/>
    <mergeCell ref="B206:K206"/>
    <mergeCell ref="B426:D426"/>
    <mergeCell ref="C152:D152"/>
    <mergeCell ref="E152:F152"/>
    <mergeCell ref="E279:F279"/>
    <mergeCell ref="E450:F450"/>
    <mergeCell ref="G281:I281"/>
    <mergeCell ref="E339:F339"/>
    <mergeCell ref="F307:G307"/>
    <mergeCell ref="I202:J203"/>
    <mergeCell ref="G109:I109"/>
    <mergeCell ref="G280:I280"/>
    <mergeCell ref="G22:I22"/>
    <mergeCell ref="B123:D123"/>
    <mergeCell ref="G193:I193"/>
    <mergeCell ref="G320:I320"/>
    <mergeCell ref="I331:J332"/>
    <mergeCell ref="G111:I111"/>
    <mergeCell ref="G282:I282"/>
    <mergeCell ref="F308:G308"/>
    <mergeCell ref="G409:I409"/>
    <mergeCell ref="J66:K66"/>
    <mergeCell ref="C157:H157"/>
    <mergeCell ref="C106:D106"/>
    <mergeCell ref="B183:F183"/>
    <mergeCell ref="J106:K106"/>
    <mergeCell ref="B119:K119"/>
    <mergeCell ref="H308:J309"/>
    <mergeCell ref="H389:K389"/>
    <mergeCell ref="F5:G8"/>
    <mergeCell ref="H441:J441"/>
    <mergeCell ref="C178:E179"/>
    <mergeCell ref="H179:J180"/>
    <mergeCell ref="C16:K16"/>
    <mergeCell ref="C230:K230"/>
    <mergeCell ref="C401:K401"/>
    <mergeCell ref="B337:D337"/>
    <mergeCell ref="C307:E308"/>
    <mergeCell ref="E165:F165"/>
    <mergeCell ref="C403:K403"/>
    <mergeCell ref="G148:I148"/>
    <mergeCell ref="B339:D339"/>
    <mergeCell ref="M20:N20"/>
    <mergeCell ref="F393:G393"/>
    <mergeCell ref="C25:D25"/>
    <mergeCell ref="B118:D118"/>
    <mergeCell ref="C196:D196"/>
    <mergeCell ref="C8:E8"/>
    <mergeCell ref="I157:K157"/>
    <mergeCell ref="H96:J96"/>
    <mergeCell ref="E60:F60"/>
    <mergeCell ref="C236:D236"/>
    <mergeCell ref="F216:G219"/>
    <mergeCell ref="F395:G395"/>
    <mergeCell ref="E423:F423"/>
    <mergeCell ref="C243:H243"/>
    <mergeCell ref="J104:K104"/>
    <mergeCell ref="H225:J225"/>
    <mergeCell ref="J154:L154"/>
    <mergeCell ref="J283:K283"/>
    <mergeCell ref="J277:K277"/>
    <mergeCell ref="E281:F281"/>
    <mergeCell ref="J448:K448"/>
    <mergeCell ref="E452:F452"/>
    <mergeCell ref="G59:I59"/>
    <mergeCell ref="G123:K123"/>
    <mergeCell ref="I70:J71"/>
    <mergeCell ref="H398:J398"/>
    <mergeCell ref="J105:K105"/>
    <mergeCell ref="C135:E136"/>
    <mergeCell ref="B57:K57"/>
    <mergeCell ref="C98:K98"/>
    <mergeCell ref="J276:K276"/>
    <mergeCell ref="G61:I61"/>
    <mergeCell ref="B51:F51"/>
    <mergeCell ref="C187:K187"/>
    <mergeCell ref="G423:K423"/>
    <mergeCell ref="B294:D294"/>
    <mergeCell ref="E453:F453"/>
    <mergeCell ref="F179:G179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  <hyperlink xmlns:r="http://schemas.openxmlformats.org/officeDocument/2006/relationships" ref="B140" r:id="rId4"/>
    <hyperlink xmlns:r="http://schemas.openxmlformats.org/officeDocument/2006/relationships" ref="B183" r:id="rId5"/>
    <hyperlink xmlns:r="http://schemas.openxmlformats.org/officeDocument/2006/relationships" ref="B226" r:id="rId6"/>
    <hyperlink xmlns:r="http://schemas.openxmlformats.org/officeDocument/2006/relationships" ref="B269" r:id="rId7"/>
    <hyperlink xmlns:r="http://schemas.openxmlformats.org/officeDocument/2006/relationships" ref="B312" r:id="rId8"/>
    <hyperlink xmlns:r="http://schemas.openxmlformats.org/officeDocument/2006/relationships" ref="B355" r:id="rId9"/>
    <hyperlink xmlns:r="http://schemas.openxmlformats.org/officeDocument/2006/relationships" ref="B398" r:id="rId10"/>
    <hyperlink xmlns:r="http://schemas.openxmlformats.org/officeDocument/2006/relationships" ref="B441" r:id="rId11"/>
  </hyperlinks>
  <pageMargins left="0.44" right="0.1968503937007874" top="0.36" bottom="0.3149606299212598" header="0.17" footer="0.3149606299212598"/>
  <pageSetup orientation="portrait" scale="65"/>
  <rowBreaks count="8" manualBreakCount="8">
    <brk id="129" min="0" max="16383" man="1"/>
    <brk id="172" min="0" max="16383" man="1"/>
    <brk id="215" min="0" max="16383" man="1"/>
    <brk id="258" min="0" max="16383" man="1"/>
    <brk id="301" min="0" max="16383" man="1"/>
    <brk id="344" min="0" max="16383" man="1"/>
    <brk id="387" min="0" max="16383" man="1"/>
    <brk id="430" min="0" max="16383" man="1"/>
  </rowBreaks>
</worksheet>
</file>

<file path=xl/worksheets/sheet74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6"/>
    <col width="4.85546875" customWidth="1" style="18" min="7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7" t="n"/>
      <c r="C15" s="489" t="inlineStr">
        <is>
          <t>kpropiedades@gmail.com</t>
        </is>
      </c>
      <c r="D15" s="515" t="n"/>
      <c r="E15" s="515" t="n"/>
      <c r="F15" s="515" t="n"/>
      <c r="G15" s="515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1" t="inlineStr">
        <is>
          <t>Locador/a:</t>
        </is>
      </c>
      <c r="C16" s="244" t="inlineStr">
        <is>
          <t xml:space="preserve"> CELIA BEATRIZ SKOCZKO</t>
        </is>
      </c>
      <c r="K16" s="510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CORREA ROCIO BELÉN // BERNARDI MATIAS MARIO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ECHEVERRIA 36 1 "B"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550000</v>
      </c>
      <c r="F22" s="521" t="n"/>
      <c r="G22" s="245" t="inlineStr">
        <is>
          <t>METROGAS :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inlineStr">
        <is>
          <t>VTO:</t>
        </is>
      </c>
      <c r="D23" s="521" t="n"/>
      <c r="E23" s="522" t="n"/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488" t="inlineStr">
        <is>
          <t xml:space="preserve">C/EXP. </t>
        </is>
      </c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/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inlineStr">
        <is>
          <t>VTO:</t>
        </is>
      </c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Punitorios: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Cochera: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  <c r="P33" s="18" t="inlineStr">
        <is>
          <t>,</t>
        </is>
      </c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C22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 t="inlineStr">
        <is>
          <t>VTO:</t>
        </is>
      </c>
      <c r="D59" s="521" t="n"/>
      <c r="E59" s="533">
        <f>E23</f>
        <v/>
      </c>
      <c r="F59" s="521" t="n"/>
      <c r="G59" s="534" t="n"/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 t="inlineStr">
        <is>
          <t>C/EXP.</t>
        </is>
      </c>
      <c r="D60" s="521" t="n"/>
      <c r="E60" s="533">
        <f>E24</f>
        <v/>
      </c>
      <c r="F60" s="521" t="n"/>
      <c r="G60" s="534" t="n"/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 t="inlineStr">
        <is>
          <t>NO</t>
        </is>
      </c>
      <c r="D61" s="521" t="n"/>
      <c r="E61" s="533" t="n"/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 t="n"/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Punitorios: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Cochera: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 t="n"/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35000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inlineStr">
        <is>
          <t>a</t>
        </is>
      </c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 t="n"/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 t="inlineStr">
        <is>
          <t>C/EXP.</t>
        </is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 t="n"/>
      <c r="K106" s="521" t="n"/>
    </row>
    <row r="107">
      <c r="B107" s="13" t="inlineStr">
        <is>
          <t>ARBA:</t>
        </is>
      </c>
      <c r="C107" s="532" t="inlineStr">
        <is>
          <t>NO</t>
        </is>
      </c>
      <c r="D107" s="521" t="n"/>
      <c r="E107" s="533" t="n"/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 t="n"/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Punitorios: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Cochera: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15:G15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C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 verticalDpi="360"/>
</worksheet>
</file>

<file path=xl/worksheets/sheet75.xml><?xml version="1.0" encoding="utf-8"?>
<worksheet xmlns="http://schemas.openxmlformats.org/spreadsheetml/2006/main">
  <sheetPr>
    <tabColor indexed="13"/>
    <outlinePr summaryBelow="1" summaryRight="1"/>
    <pageSetUpPr/>
  </sheetPr>
  <dimension ref="A2:T129"/>
  <sheetViews>
    <sheetView topLeftCell="A16" zoomScale="75" zoomScaleNormal="90" workbookViewId="0">
      <selection activeCell="G27" sqref="G27:I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 ht="15" customHeight="1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CIANCIAURUSO, GABRIELA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BRANCATISANO, GABRIELA // CATTONI, ALEJANDRO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DE LA PEÑA 776 P.B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inlineStr">
        <is>
          <t>U$S 800</t>
        </is>
      </c>
      <c r="F22" s="521" t="n"/>
      <c r="G22" s="245" t="inlineStr">
        <is>
          <t xml:space="preserve">EDESUR: </t>
        </is>
      </c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inlineStr">
        <is>
          <t>METROGAS</t>
        </is>
      </c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inlineStr">
        <is>
          <t>A FAVOR MES ANTERIOR</t>
        </is>
      </c>
      <c r="D27" s="521" t="n"/>
      <c r="E27" s="522" t="inlineStr">
        <is>
          <t>U$S -48</t>
        </is>
      </c>
      <c r="F27" s="521" t="n"/>
      <c r="G27" s="245" t="n"/>
      <c r="H27" s="520" t="n"/>
      <c r="I27" s="521" t="n"/>
      <c r="J27" s="522" t="n">
        <v>0</v>
      </c>
      <c r="K27" s="521" t="n"/>
      <c r="T27" s="111" t="inlineStr">
        <is>
          <t>)</t>
        </is>
      </c>
    </row>
    <row r="28">
      <c r="B28" s="13" t="inlineStr">
        <is>
          <t xml:space="preserve">METROGAS: 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 t="inlineStr">
        <is>
          <t>U$S 752</t>
        </is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 xml:space="preserve"> 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CIANCIAURUSO, GABRIELA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 t="inlineStr">
        <is>
          <t>BRANCATISANO, GABRIELA // CATTONI, ALEJANDRO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 t="inlineStr">
        <is>
          <t>DE LA PEÑA 776 P.B  WILDE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$E$22</f>
        <v/>
      </c>
      <c r="F58" s="521" t="n"/>
      <c r="G58" s="534">
        <f>G22</f>
        <v/>
      </c>
      <c r="H58" s="520" t="n"/>
      <c r="I58" s="521" t="n"/>
      <c r="J58" s="552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 ExtOrd.: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Cochera: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$C$16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209">
        <f>$C$20</f>
        <v/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/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I70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 t="inlineStr">
        <is>
          <t>CIANCIAURUSO, GABRIELA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 t="inlineStr">
        <is>
          <t>BRANCATISANO, GABRIELA // CATTONI, ALEJANDRO</t>
        </is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4" t="inlineStr">
        <is>
          <t>DE LA PEÑA 776 P.B  WILDE</t>
        </is>
      </c>
      <c r="K102" s="510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 t="inlineStr">
        <is>
          <t>EDESUR:</t>
        </is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n"/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n"/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$C$16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n"/>
      <c r="C114" s="169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09">
        <f>$C$20</f>
        <v/>
      </c>
      <c r="K115" s="510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 t="n"/>
      <c r="G123" s="180" t="n"/>
      <c r="K123" s="510" t="n"/>
    </row>
    <row r="124">
      <c r="B124" s="165" t="inlineStr">
        <is>
          <t>OTROS GASTOS</t>
        </is>
      </c>
      <c r="E124" s="54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I116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inlineStr">
        <is>
          <t xml:space="preserve">E </t>
        </is>
      </c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76.xml><?xml version="1.0" encoding="utf-8"?>
<worksheet xmlns="http://schemas.openxmlformats.org/spreadsheetml/2006/main">
  <sheetPr>
    <tabColor indexed="13"/>
    <outlinePr summaryBelow="1" summaryRight="1"/>
    <pageSetUpPr/>
  </sheetPr>
  <dimension ref="A2:S129"/>
  <sheetViews>
    <sheetView topLeftCell="A52" zoomScale="75" zoomScaleNormal="90" workbookViewId="0">
      <selection activeCell="J23" sqref="J23:K23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MASSOCHI, EMILIANO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DAVILA, CANDELA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LAS FLORES 535 3° "E"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550000</v>
      </c>
      <c r="F22" s="521" t="n"/>
      <c r="G22" s="245" t="inlineStr">
        <is>
          <t>METROGAS VTO: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inlineStr">
        <is>
          <t xml:space="preserve">EDESUR VTO: 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</t>
        </is>
      </c>
      <c r="C25" s="237" t="n"/>
      <c r="D25" s="521" t="n"/>
      <c r="E25" s="522" t="n"/>
      <c r="F25" s="521" t="n"/>
      <c r="G25" s="490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ExtraOrdinarias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Punitorios: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/>
      <c r="K28" s="521" t="n"/>
    </row>
    <row r="29">
      <c r="B29" s="13" t="n"/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 t="n">
        <v>6</v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 t="inlineStr">
        <is>
          <t>MASSOCHI, EMILIANO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 t="inlineStr">
        <is>
          <t>DAVILA, CANDELA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 t="inlineStr">
        <is>
          <t>LAS FLORES 535 3° "E" WILDE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 t="inlineStr">
        <is>
          <t>JUNIO</t>
        </is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52" t="n"/>
      <c r="K58" s="521" t="n"/>
    </row>
    <row r="59">
      <c r="B59" s="13" t="inlineStr">
        <is>
          <t>TSG :</t>
        </is>
      </c>
      <c r="C59" s="532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52" t="n"/>
      <c r="K59" s="521" t="n"/>
    </row>
    <row r="60">
      <c r="B60" s="13" t="inlineStr">
        <is>
          <t>AySA:</t>
        </is>
      </c>
      <c r="C60" s="532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 t="n"/>
      <c r="K60" s="521" t="n"/>
    </row>
    <row r="61">
      <c r="B61" s="13" t="inlineStr">
        <is>
          <t>ARBA:</t>
        </is>
      </c>
      <c r="C61" s="532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52" t="n"/>
      <c r="K61" s="521" t="n"/>
    </row>
    <row r="62">
      <c r="B62" s="13" t="inlineStr">
        <is>
          <t>Expensas:</t>
        </is>
      </c>
      <c r="C62" s="532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52" t="n"/>
      <c r="K62" s="521" t="n"/>
    </row>
    <row r="63">
      <c r="B63" s="13" t="inlineStr">
        <is>
          <t xml:space="preserve"> Exp. ExtraOrdinaria</t>
        </is>
      </c>
      <c r="C63" s="532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52" t="n"/>
      <c r="K63" s="521" t="n"/>
    </row>
    <row r="64">
      <c r="B64" s="13" t="inlineStr">
        <is>
          <t>Cochera:</t>
        </is>
      </c>
      <c r="C64" s="532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Punitorios:</t>
        </is>
      </c>
      <c r="C65" s="532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  <c r="M65" s="18" t="inlineStr">
        <is>
          <t>q</t>
        </is>
      </c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$C$16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169" t="n"/>
      <c r="I68" s="216" t="n"/>
      <c r="K68" s="510" t="n"/>
    </row>
    <row r="69" ht="15.75" customHeight="1" thickBot="1">
      <c r="B69" s="12" t="inlineStr">
        <is>
          <t>ubicado en:</t>
        </is>
      </c>
      <c r="C69" s="161" t="inlineStr">
        <is>
          <t>LAS FLORES 535  3°  "E" WILDE</t>
        </is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n"/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540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33000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  <c r="S92" s="18" t="n">
        <v>0</v>
      </c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  <c r="Q93" s="18" t="n">
        <v>3</v>
      </c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52">
        <f>J58</f>
        <v/>
      </c>
      <c r="K104" s="521" t="n"/>
    </row>
    <row r="105">
      <c r="B105" s="13" t="inlineStr">
        <is>
          <t>TSG :</t>
        </is>
      </c>
      <c r="C105" s="532" t="n"/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52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52" t="n"/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52">
        <f>J61</f>
        <v/>
      </c>
      <c r="K107" s="521" t="n"/>
    </row>
    <row r="108">
      <c r="B108" s="13" t="inlineStr">
        <is>
          <t>Expensas:</t>
        </is>
      </c>
      <c r="C108" s="532" t="n"/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52">
        <f>J62</f>
        <v/>
      </c>
      <c r="K108" s="521" t="n"/>
      <c r="M108" s="18" t="inlineStr">
        <is>
          <t>D</t>
        </is>
      </c>
    </row>
    <row r="109">
      <c r="B109" s="13" t="inlineStr">
        <is>
          <t>Expensas ExtraOrd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52">
        <f>J63</f>
        <v/>
      </c>
      <c r="K109" s="521" t="n"/>
    </row>
    <row r="110">
      <c r="B110" s="13" t="inlineStr">
        <is>
          <t>Cochera: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 t="n"/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 t="n"/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 t="inlineStr">
        <is>
          <t>MASSOCHI, EMILIANO</t>
        </is>
      </c>
      <c r="F113" s="514" t="n"/>
      <c r="G113" s="514" t="n"/>
      <c r="H113" s="514" t="n"/>
      <c r="I113" s="514" t="n"/>
      <c r="J113" s="514" t="n"/>
      <c r="K113" s="14" t="n"/>
    </row>
    <row r="114">
      <c r="B114" s="11" t="inlineStr">
        <is>
          <t xml:space="preserve">    pesos :</t>
        </is>
      </c>
      <c r="C114" s="169" t="n"/>
      <c r="I114" s="216" t="n"/>
      <c r="K114" s="510" t="n"/>
    </row>
    <row r="115" ht="15.75" customHeight="1" thickBot="1">
      <c r="B115" s="12" t="inlineStr">
        <is>
          <t>ubicado en:</t>
        </is>
      </c>
      <c r="C115" s="161" t="inlineStr">
        <is>
          <t>LAS FLORES 535   3°  PISO DPTO: " E "  WILDE.</t>
        </is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7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zoomScale="75" zoomScaleNormal="90" workbookViewId="0">
      <selection activeCell="G25" sqref="G25:I2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 DE FALCO, FERNANDO 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LOPEZ, KAREN MARLENE // CABRERA VASQUEZ RIVELINO IVAN // LOPEZ JONATHAN JAVIER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 FABIAN ONSARI  4  PISO 14 B  WILDE 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620000</v>
      </c>
      <c r="F22" s="521" t="n"/>
      <c r="G22" s="245" t="inlineStr">
        <is>
          <t>EDESUR :</t>
        </is>
      </c>
      <c r="H22" s="520" t="n"/>
      <c r="I22" s="521" t="n"/>
      <c r="J22" s="582" t="n"/>
      <c r="K22" s="521" t="n"/>
    </row>
    <row r="23">
      <c r="B23" s="13" t="inlineStr">
        <is>
          <t>TSG</t>
        </is>
      </c>
      <c r="C23" s="237" t="n"/>
      <c r="D23" s="521" t="n"/>
      <c r="E23" s="522" t="n"/>
      <c r="F23" s="521" t="n"/>
      <c r="G23" s="245" t="inlineStr">
        <is>
          <t xml:space="preserve">METROGAS : </t>
        </is>
      </c>
      <c r="H23" s="520" t="n"/>
      <c r="I23" s="521" t="n"/>
      <c r="J23" s="582" t="n"/>
      <c r="K23" s="521" t="n"/>
    </row>
    <row r="24">
      <c r="B24" s="13" t="inlineStr">
        <is>
          <t>AYSA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8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44" t="inlineStr">
        <is>
          <t xml:space="preserve"> FABIAN ONSARI 4 PISO 14  B WILDE…………………………………………………………..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82">
        <f>J22</f>
        <v/>
      </c>
      <c r="K58" s="521" t="n"/>
    </row>
    <row r="59">
      <c r="B59" s="13" t="inlineStr">
        <is>
          <t>TSG</t>
        </is>
      </c>
      <c r="C59" s="237" t="n"/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82">
        <f>J23</f>
        <v/>
      </c>
      <c r="K59" s="521" t="n"/>
    </row>
    <row r="60">
      <c r="B60" s="13" t="inlineStr">
        <is>
          <t>AYSA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8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n"/>
      <c r="C68" s="243" t="n"/>
      <c r="I68" s="216" t="n"/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37000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I13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  <c r="P99" s="18" t="inlineStr">
        <is>
          <t>ç</t>
        </is>
      </c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  <c r="Q100" s="18" t="n">
        <v>0</v>
      </c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C22</f>
        <v/>
      </c>
      <c r="D104" s="521" t="n"/>
      <c r="E104" s="522">
        <f>E22</f>
        <v/>
      </c>
      <c r="F104" s="521" t="n"/>
      <c r="G104" s="245">
        <f>G58</f>
        <v/>
      </c>
      <c r="H104" s="520" t="n"/>
      <c r="I104" s="521" t="n"/>
      <c r="J104" s="582">
        <f>J58</f>
        <v/>
      </c>
      <c r="K104" s="521" t="n"/>
    </row>
    <row r="105">
      <c r="B105" s="13" t="inlineStr">
        <is>
          <t>TSG</t>
        </is>
      </c>
      <c r="C105" s="246">
        <f>C23</f>
        <v/>
      </c>
      <c r="D105" s="521" t="n"/>
      <c r="E105" s="522">
        <f>E23</f>
        <v/>
      </c>
      <c r="F105" s="521" t="n"/>
      <c r="G105" s="245">
        <f>G59</f>
        <v/>
      </c>
      <c r="H105" s="520" t="n"/>
      <c r="I105" s="521" t="n"/>
      <c r="J105" s="582">
        <f>J59</f>
        <v/>
      </c>
      <c r="K105" s="521" t="n"/>
    </row>
    <row r="106">
      <c r="B106" s="13" t="inlineStr">
        <is>
          <t>AYSA</t>
        </is>
      </c>
      <c r="C106" s="246">
        <f>C24</f>
        <v/>
      </c>
      <c r="D106" s="521" t="n"/>
      <c r="E106" s="522">
        <f>E24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C25</f>
        <v/>
      </c>
      <c r="D107" s="521" t="n"/>
      <c r="E107" s="522">
        <f>E25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C26</f>
        <v/>
      </c>
      <c r="D108" s="521" t="n"/>
      <c r="E108" s="522">
        <f>E26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C27</f>
        <v/>
      </c>
      <c r="D109" s="521" t="n"/>
      <c r="E109" s="522">
        <f>E27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C28</f>
        <v/>
      </c>
      <c r="D110" s="521" t="n"/>
      <c r="E110" s="522">
        <f>E28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C29</f>
        <v/>
      </c>
      <c r="D111" s="521" t="n"/>
      <c r="E111" s="522">
        <f>E29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243" t="n"/>
      <c r="I114" s="216" t="n"/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inlineStr">
        <is>
          <t> </t>
        </is>
      </c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 verticalDpi="360"/>
</worksheet>
</file>

<file path=xl/worksheets/sheet7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abSelected="1" topLeftCell="A3"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20.5703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BERNARDI CARLOS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BARBARA GONZALEZ // FABIAN ELIAS ACOSTA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ASCASUBI 1015 WILDE PB 1°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550000</v>
      </c>
      <c r="F22" s="521" t="n"/>
      <c r="G22" s="245" t="n"/>
      <c r="H22" s="520" t="n"/>
      <c r="I22" s="521" t="n"/>
      <c r="J22" s="596" t="n"/>
      <c r="K22" s="521" t="n"/>
    </row>
    <row r="23">
      <c r="B23" s="13" t="inlineStr">
        <is>
          <t>TSG :</t>
        </is>
      </c>
      <c r="C23" s="237" t="n"/>
      <c r="D23" s="521" t="n"/>
      <c r="E23" s="522" t="n">
        <v>16000</v>
      </c>
      <c r="F23" s="521" t="n"/>
      <c r="G23" s="245" t="n"/>
      <c r="H23" s="520" t="n"/>
      <c r="I23" s="521" t="n"/>
      <c r="J23" s="596" t="n"/>
      <c r="K23" s="521" t="n"/>
    </row>
    <row r="24">
      <c r="B24" s="13" t="inlineStr">
        <is>
          <t>AySA:</t>
        </is>
      </c>
      <c r="C24" s="495" t="n"/>
      <c r="D24" s="521" t="n"/>
      <c r="E24" s="522" t="n"/>
      <c r="F24" s="521" t="n"/>
      <c r="G24" s="245" t="n"/>
      <c r="H24" s="520" t="n"/>
      <c r="I24" s="521" t="n"/>
      <c r="J24" s="596" t="n"/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96" t="n"/>
      <c r="K25" s="521" t="n"/>
    </row>
    <row r="26">
      <c r="B26" s="13" t="inlineStr">
        <is>
          <t>METROGAS</t>
        </is>
      </c>
      <c r="C26" s="237" t="n"/>
      <c r="D26" s="521" t="n"/>
      <c r="E26" s="522" t="n">
        <v>1900</v>
      </c>
      <c r="F26" s="521" t="n"/>
      <c r="G26" s="245" t="n"/>
      <c r="H26" s="520" t="n"/>
      <c r="I26" s="521" t="n"/>
      <c r="J26" s="596" t="n"/>
      <c r="K26" s="521" t="n"/>
    </row>
    <row r="27">
      <c r="B27" s="13" t="inlineStr">
        <is>
          <t>EDESUR</t>
        </is>
      </c>
      <c r="C27" s="237" t="n"/>
      <c r="D27" s="521" t="n"/>
      <c r="E27" s="522" t="n">
        <v>60000</v>
      </c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COCHERAS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n"/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243" t="n"/>
      <c r="I34" s="627" t="n">
        <v>628000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96">
        <f>J22</f>
        <v/>
      </c>
      <c r="K58" s="521" t="n"/>
    </row>
    <row r="59">
      <c r="B59" s="13" t="inlineStr">
        <is>
          <t>TSG :</t>
        </is>
      </c>
      <c r="C59" s="246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96" t="n"/>
      <c r="K59" s="521" t="n"/>
    </row>
    <row r="60">
      <c r="B60" s="13" t="inlineStr">
        <is>
          <t>AySA:</t>
        </is>
      </c>
      <c r="C60" s="246">
        <f>C24</f>
        <v/>
      </c>
      <c r="D60" s="521" t="n"/>
      <c r="E60" s="522">
        <f>E24</f>
        <v/>
      </c>
      <c r="F60" s="521" t="n"/>
      <c r="G60" s="245" t="n"/>
      <c r="H60" s="520" t="n"/>
      <c r="I60" s="521" t="n"/>
      <c r="J60" s="596">
        <f>J24</f>
        <v/>
      </c>
      <c r="K60" s="521" t="n"/>
    </row>
    <row r="61">
      <c r="B61" s="13" t="inlineStr">
        <is>
          <t>ARBA:</t>
        </is>
      </c>
      <c r="C61" s="246">
        <f>C25</f>
        <v/>
      </c>
      <c r="D61" s="521" t="n"/>
      <c r="E61" s="522">
        <f>E25</f>
        <v/>
      </c>
      <c r="F61" s="521" t="n"/>
      <c r="G61" s="245" t="n"/>
      <c r="H61" s="520" t="n"/>
      <c r="I61" s="521" t="n"/>
      <c r="J61" s="596">
        <f>J25</f>
        <v/>
      </c>
      <c r="K61" s="521" t="n"/>
    </row>
    <row r="62">
      <c r="B62" s="13">
        <f>B26</f>
        <v/>
      </c>
      <c r="C62" s="246">
        <f>C26</f>
        <v/>
      </c>
      <c r="D62" s="521" t="n"/>
      <c r="E62" s="522">
        <f>E26</f>
        <v/>
      </c>
      <c r="F62" s="521" t="n"/>
      <c r="G62" s="245" t="n"/>
      <c r="H62" s="520" t="n"/>
      <c r="I62" s="521" t="n"/>
      <c r="J62" s="522">
        <f>J26</f>
        <v/>
      </c>
      <c r="K62" s="521" t="n"/>
    </row>
    <row r="63">
      <c r="B63" s="13" t="inlineStr">
        <is>
          <t>EDESUR</t>
        </is>
      </c>
      <c r="C63" s="246">
        <f>C27</f>
        <v/>
      </c>
      <c r="D63" s="521" t="n"/>
      <c r="E63" s="522">
        <f>E27</f>
        <v/>
      </c>
      <c r="F63" s="521" t="n"/>
      <c r="G63" s="245" t="n"/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46">
        <f>C28</f>
        <v/>
      </c>
      <c r="D64" s="521" t="n"/>
      <c r="E64" s="522">
        <f>E28</f>
        <v/>
      </c>
      <c r="F64" s="521" t="n"/>
      <c r="G64" s="245" t="n"/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46">
        <f>C29</f>
        <v/>
      </c>
      <c r="D65" s="521" t="n"/>
      <c r="E65" s="522">
        <f>E29</f>
        <v/>
      </c>
      <c r="F65" s="521" t="n"/>
      <c r="G65" s="245" t="n"/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inlineStr">
        <is>
          <t xml:space="preserve">    pesos :</t>
        </is>
      </c>
      <c r="C68" s="243" t="n"/>
      <c r="I68" s="216" t="n"/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E22</f>
        <v/>
      </c>
      <c r="F104" s="521" t="n"/>
      <c r="G104" s="245">
        <f>G58</f>
        <v/>
      </c>
      <c r="H104" s="520" t="n"/>
      <c r="I104" s="521" t="n"/>
      <c r="J104" s="596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E23</f>
        <v/>
      </c>
      <c r="F105" s="521" t="n"/>
      <c r="G105" s="245" t="n"/>
      <c r="H105" s="520" t="n"/>
      <c r="I105" s="521" t="n"/>
      <c r="J105" s="596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E24</f>
        <v/>
      </c>
      <c r="F106" s="521" t="n"/>
      <c r="G106" s="245" t="n"/>
      <c r="H106" s="520" t="n"/>
      <c r="I106" s="521" t="n"/>
      <c r="J106" s="596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E25</f>
        <v/>
      </c>
      <c r="F107" s="521" t="n"/>
      <c r="G107" s="245" t="n"/>
      <c r="H107" s="520" t="n"/>
      <c r="I107" s="521" t="n"/>
      <c r="J107" s="596">
        <f>J61</f>
        <v/>
      </c>
      <c r="K107" s="521" t="n"/>
    </row>
    <row r="108">
      <c r="B108" s="13">
        <f>B62</f>
        <v/>
      </c>
      <c r="C108" s="246">
        <f>C62</f>
        <v/>
      </c>
      <c r="D108" s="521" t="n"/>
      <c r="E108" s="522">
        <f>E26</f>
        <v/>
      </c>
      <c r="F108" s="521" t="n"/>
      <c r="G108" s="245" t="n"/>
      <c r="H108" s="520" t="n"/>
      <c r="I108" s="521" t="n"/>
      <c r="J108" s="522">
        <f>J62</f>
        <v/>
      </c>
      <c r="K108" s="521" t="n"/>
    </row>
    <row r="109">
      <c r="B109" s="13" t="inlineStr">
        <is>
          <t>EDESUR</t>
        </is>
      </c>
      <c r="C109" s="246">
        <f>C63</f>
        <v/>
      </c>
      <c r="D109" s="521" t="n"/>
      <c r="E109" s="522">
        <f>E27</f>
        <v/>
      </c>
      <c r="F109" s="521" t="n"/>
      <c r="G109" s="245" t="n"/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E28</f>
        <v/>
      </c>
      <c r="F110" s="521" t="n"/>
      <c r="G110" s="245" t="n"/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E29</f>
        <v/>
      </c>
      <c r="F111" s="521" t="n"/>
      <c r="G111" s="245" t="n"/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243" t="n"/>
      <c r="I114" s="216" t="n"/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541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  <c r="L125" s="18" t="inlineStr">
        <is>
          <t> </t>
        </is>
      </c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C34:H34"/>
    <mergeCell ref="F93:G93"/>
    <mergeCell ref="H82:J82"/>
    <mergeCell ref="C23:D23"/>
    <mergeCell ref="C101:K101"/>
    <mergeCell ref="C68:H68"/>
    <mergeCell ref="C106:D106"/>
    <mergeCell ref="B113:D113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/>
</worksheet>
</file>

<file path=xl/worksheets/sheet7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3" zoomScale="71" zoomScaleNormal="71" workbookViewId="0">
      <selection activeCell="B21" sqref="B21:K21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3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IANNI, ANGELA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 xml:space="preserve">MADDONNI, LEONARDO JESUS 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CRISOLOGO LARRALDE 5582  WILDE. ( LOCAL 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300000</v>
      </c>
      <c r="F22" s="521" t="n"/>
      <c r="G22" s="245" t="inlineStr">
        <is>
          <t xml:space="preserve">METROGAS VTO: </t>
        </is>
      </c>
      <c r="H22" s="245" t="n"/>
      <c r="I22" s="245" t="n"/>
      <c r="J22" s="58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inlineStr">
        <is>
          <t xml:space="preserve">EDESUR : </t>
        </is>
      </c>
      <c r="H23" s="520" t="n"/>
      <c r="I23" s="521" t="n"/>
      <c r="J23" s="582" t="n"/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  <c r="L26" s="18" t="inlineStr">
        <is>
          <t> </t>
        </is>
      </c>
    </row>
    <row r="27">
      <c r="B27" s="13" t="inlineStr">
        <is>
          <t>EXPENSAS COMUN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Cochera:</t>
        </is>
      </c>
      <c r="C28" s="237" t="n"/>
      <c r="D28" s="521" t="n"/>
      <c r="E28" s="522" t="n">
        <v>0</v>
      </c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n"/>
    </row>
    <row r="32">
      <c r="B32" s="11" t="inlineStr">
        <is>
          <t xml:space="preserve">    pesos :</t>
        </is>
      </c>
      <c r="C32" s="243" t="n"/>
      <c r="I32" s="216" t="n"/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300000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328" t="inlineStr">
        <is>
          <t xml:space="preserve">METROGAS VTO: </t>
        </is>
      </c>
      <c r="H58" s="329" t="n"/>
      <c r="I58" s="330" t="n"/>
      <c r="J58" s="582" t="n"/>
      <c r="K58" s="521" t="n"/>
    </row>
    <row r="59">
      <c r="B59" s="13" t="inlineStr">
        <is>
          <t>TSG :</t>
        </is>
      </c>
      <c r="C59" s="237" t="n"/>
      <c r="D59" s="521" t="n"/>
      <c r="E59" s="522" t="n"/>
      <c r="F59" s="521" t="n"/>
      <c r="G59" s="245" t="inlineStr">
        <is>
          <t xml:space="preserve">EDESUR VTO: </t>
        </is>
      </c>
      <c r="H59" s="520" t="n"/>
      <c r="I59" s="521" t="n"/>
      <c r="J59" s="582" t="n"/>
      <c r="K59" s="521" t="n"/>
    </row>
    <row r="60">
      <c r="B60" s="13" t="inlineStr">
        <is>
          <t>AySA:</t>
        </is>
      </c>
      <c r="C60" s="598" t="n"/>
      <c r="D60" s="521" t="n"/>
      <c r="E60" s="522" t="n"/>
      <c r="F60" s="521" t="n"/>
      <c r="G60" s="245" t="n"/>
      <c r="H60" s="520" t="n"/>
      <c r="I60" s="521" t="n"/>
      <c r="J60" s="522" t="n"/>
      <c r="K60" s="521" t="n"/>
    </row>
    <row r="61">
      <c r="B61" s="13" t="inlineStr">
        <is>
          <t>ARBA:</t>
        </is>
      </c>
      <c r="C61" s="237" t="n"/>
      <c r="D61" s="521" t="n"/>
      <c r="E61" s="522">
        <f>E25</f>
        <v/>
      </c>
      <c r="F61" s="521" t="n"/>
      <c r="G61" s="245" t="n"/>
      <c r="H61" s="520" t="n"/>
      <c r="I61" s="521" t="n"/>
      <c r="J61" s="522" t="n"/>
      <c r="K61" s="521" t="n"/>
    </row>
    <row r="62">
      <c r="B62" s="13" t="inlineStr">
        <is>
          <t>Expensas:</t>
        </is>
      </c>
      <c r="C62" s="237" t="n"/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 t="n"/>
      <c r="K62" s="521" t="n"/>
    </row>
    <row r="63">
      <c r="B63" s="13" t="inlineStr">
        <is>
          <t>Expensas: COMUN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n"/>
      <c r="C65" s="237" t="n"/>
      <c r="D65" s="521" t="n"/>
      <c r="E65" s="522" t="n"/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n"/>
    </row>
    <row r="68">
      <c r="B68" s="11" t="inlineStr">
        <is>
          <t xml:space="preserve">    pesos :</t>
        </is>
      </c>
      <c r="C68" s="243" t="n"/>
      <c r="I68" s="216" t="n"/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 t="n">
        <v>300000</v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inlineStr">
        <is>
          <t>qw</t>
        </is>
      </c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 t="n">
        <v>300000</v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 t="n">
        <v>272000</v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 t="inlineStr">
        <is>
          <t>METROGAS:</t>
        </is>
      </c>
      <c r="H104" s="520" t="n"/>
      <c r="I104" s="521" t="n"/>
      <c r="J104" s="582">
        <f>J58</f>
        <v/>
      </c>
      <c r="K104" s="521" t="n"/>
    </row>
    <row r="105">
      <c r="B105" s="13" t="inlineStr">
        <is>
          <t>TSG :</t>
        </is>
      </c>
      <c r="C105" s="246" t="n"/>
      <c r="D105" s="521" t="n"/>
      <c r="E105" s="522" t="n"/>
      <c r="F105" s="521" t="n"/>
      <c r="G105" s="245" t="inlineStr">
        <is>
          <t>EDESUR:</t>
        </is>
      </c>
      <c r="H105" s="520" t="n"/>
      <c r="I105" s="521" t="n"/>
      <c r="J105" s="582" t="n"/>
      <c r="K105" s="521" t="n"/>
    </row>
    <row r="106">
      <c r="B106" s="13" t="inlineStr">
        <is>
          <t>AySA:</t>
        </is>
      </c>
      <c r="C106" s="246" t="n"/>
      <c r="D106" s="521" t="n"/>
      <c r="E106" s="522" t="n"/>
      <c r="F106" s="521" t="n"/>
      <c r="G106" s="245" t="n"/>
      <c r="H106" s="520" t="n"/>
      <c r="I106" s="521" t="n"/>
      <c r="J106" s="522" t="n"/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 t="n"/>
      <c r="K107" s="521" t="n"/>
    </row>
    <row r="108">
      <c r="B108" s="13" t="inlineStr">
        <is>
          <t>Expensas:</t>
        </is>
      </c>
      <c r="C108" s="246" t="n"/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 t="n"/>
      <c r="K108" s="521" t="n"/>
    </row>
    <row r="109">
      <c r="B109" s="13" t="inlineStr">
        <is>
          <t>EXPENSAS COMUN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  <c r="Q109" s="18" t="n">
        <v>-1</v>
      </c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n"/>
    </row>
    <row r="114">
      <c r="B114" s="11" t="n"/>
      <c r="C114" s="243" t="n"/>
      <c r="I114" s="216" t="n"/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 t="n">
        <v>300000</v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 t="n">
        <v>300000</v>
      </c>
      <c r="G122" s="180" t="n"/>
      <c r="K122" s="510" t="n"/>
    </row>
    <row r="123">
      <c r="B123" s="165" t="inlineStr">
        <is>
          <t xml:space="preserve">GASTOS DE ADMINISTRACION </t>
        </is>
      </c>
      <c r="E123" s="541" t="n">
        <v>28000</v>
      </c>
      <c r="G123" s="180" t="n"/>
      <c r="K123" s="510" t="n"/>
    </row>
    <row r="124">
      <c r="B124" s="165" t="inlineStr">
        <is>
          <t>OTROS GASTOS</t>
        </is>
      </c>
      <c r="E124" s="63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 t="n">
        <v>272000</v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  <c r="N126" s="18" t="n">
        <v>20</v>
      </c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  <c r="Q128" s="18" t="inlineStr">
        <is>
          <t>&lt;</t>
        </is>
      </c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5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H81:J81"/>
    <mergeCell ref="E107:F107"/>
    <mergeCell ref="C29:D29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0.xml><?xml version="1.0" encoding="utf-8"?>
<worksheet xmlns="http://schemas.openxmlformats.org/spreadsheetml/2006/main">
  <sheetPr>
    <tabColor indexed="13"/>
    <outlinePr summaryBelow="1" summaryRight="1"/>
    <pageSetUpPr/>
  </sheetPr>
  <dimension ref="A2:S129"/>
  <sheetViews>
    <sheetView topLeftCell="A52" zoomScale="75" zoomScaleNormal="90" workbookViewId="0">
      <selection activeCell="G65" sqref="G65:I6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AVILA , NORMA BEATRIZ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FIGUEROA MARIA DEL ROSARIO / MOYA JUAN ANTONIO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ALSINA 861 MONOBLOCK A-27 PISO 3 DEPTO 26</t>
        </is>
      </c>
      <c r="K20" s="510" t="n"/>
      <c r="M20" s="518" t="n"/>
      <c r="P20" s="238">
        <f>(M19*R17/100)</f>
        <v/>
      </c>
    </row>
    <row r="21" ht="15.75" customHeight="1">
      <c r="B21" s="519" t="n"/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680000</v>
      </c>
      <c r="F22" s="521" t="n"/>
      <c r="G22" s="245" t="inlineStr">
        <is>
          <t>EDESUR VTO: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inlineStr">
        <is>
          <t>METROGAS VTO:</t>
        </is>
      </c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 t="inlineStr">
        <is>
          <t>ALSINA 861 MONOBLOCK A-27 PISO 3 DEPTO 26</t>
        </is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 Corvalan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  <c r="S54" s="18" t="inlineStr">
        <is>
          <t>&lt;</t>
        </is>
      </c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 t="n"/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4">
        <f>C33</f>
        <v/>
      </c>
      <c r="K69" s="510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41000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 Corvalan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I13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 t="n"/>
      <c r="D111" s="521" t="n"/>
      <c r="E111" s="522" t="n"/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I34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1" zoomScale="75" zoomScaleNormal="90" workbookViewId="0">
      <selection activeCell="E77" sqref="E77:F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PASSARELLO SALVADORA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BERTINELLI MELINA ROCIO / GAONA LEONARDO JULIAN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AV. MITRE 6101 12°C (1202)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1250000</v>
      </c>
      <c r="F22" s="521" t="n"/>
      <c r="G22" s="245" t="inlineStr">
        <is>
          <t xml:space="preserve">EDESUR VTO: </t>
        </is>
      </c>
      <c r="H22" s="520" t="n"/>
      <c r="I22" s="521" t="n"/>
      <c r="J22" s="522" t="n"/>
      <c r="K22" s="521" t="n"/>
    </row>
    <row r="23">
      <c r="B23" s="13" t="inlineStr">
        <is>
          <t>TSG:</t>
        </is>
      </c>
      <c r="C23" s="237" t="n"/>
      <c r="D23" s="521" t="n"/>
      <c r="E23" s="522" t="n"/>
      <c r="F23" s="521" t="n"/>
      <c r="G23" s="245" t="inlineStr">
        <is>
          <t>METROGAS VTO:</t>
        </is>
      </c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inlineStr">
        <is>
          <t>Diferencia de deposito</t>
        </is>
      </c>
      <c r="D27" s="521" t="n"/>
      <c r="E27" s="522" t="n">
        <v>325000</v>
      </c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COCHERAS</t>
        </is>
      </c>
      <c r="C28" s="237" t="inlineStr">
        <is>
          <t>Honorarios 2/2</t>
        </is>
      </c>
      <c r="D28" s="521" t="n"/>
      <c r="E28" s="522">
        <f>2325000-1575000</f>
        <v/>
      </c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 Corvalan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 t="n">
        <v>1250000</v>
      </c>
      <c r="F58" s="521" t="n"/>
      <c r="G58" s="245" t="inlineStr">
        <is>
          <t xml:space="preserve">EDESUR VTO: </t>
        </is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46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46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 t="n"/>
      <c r="K60" s="521" t="n"/>
    </row>
    <row r="61">
      <c r="B61" s="13" t="inlineStr">
        <is>
          <t>ARBA:</t>
        </is>
      </c>
      <c r="C61" s="246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46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46" t="inlineStr">
        <is>
          <t>Diferencia deposito</t>
        </is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COCHERAS:</t>
        </is>
      </c>
      <c r="C64" s="246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46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75000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 Corvalan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 t="inlineStr">
        <is>
          <t xml:space="preserve">EDESUR VTO: </t>
        </is>
      </c>
      <c r="H104" s="520" t="n"/>
      <c r="I104" s="521" t="n"/>
      <c r="J104" s="522" t="n"/>
      <c r="K104" s="521" t="n"/>
    </row>
    <row r="105">
      <c r="B105" s="13" t="inlineStr">
        <is>
          <t>TSG :</t>
        </is>
      </c>
      <c r="C105" s="246" t="n"/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 t="n"/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 t="n"/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 xml:space="preserve"> EDESUR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inlineStr">
        <is>
          <t> </t>
        </is>
      </c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" zoomScale="75" zoomScaleNormal="90" workbookViewId="0">
      <selection activeCell="H79" sqref="H79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IANNI, ANGELA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FLORES ANALIA // MARIOTTI DIEGO HERNAN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COTAGAITA 891 1° PISO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700000</v>
      </c>
      <c r="F22" s="521" t="n"/>
      <c r="G22" s="245" t="n"/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inlineStr">
        <is>
          <t>VTO:</t>
        </is>
      </c>
      <c r="D23" s="521" t="n"/>
      <c r="E23" s="522" t="n">
        <v>20200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18600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EDESUR: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METROGAS:</t>
        </is>
      </c>
      <c r="C27" s="237" t="n"/>
      <c r="D27" s="521" t="n"/>
      <c r="E27" s="522" t="n">
        <v>6700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EDESUR:</t>
        </is>
      </c>
      <c r="C28" s="237" t="n"/>
      <c r="D28" s="521" t="n"/>
      <c r="E28" s="522" t="n">
        <v>38600</v>
      </c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inlineStr">
        <is>
          <t>Diferencia de deposito 1/2</t>
        </is>
      </c>
      <c r="D29" s="521" t="n"/>
      <c r="E29" s="522" t="n">
        <v>155000</v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939000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Metrogas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Edesur</t>
        </is>
      </c>
      <c r="C64" s="237">
        <f>C28</f>
        <v/>
      </c>
      <c r="D64" s="521" t="n"/>
      <c r="E64" s="522" t="n">
        <v>37900</v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>
        <f>E58*7%</f>
        <v/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 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Metrogas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n"/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3" zoomScale="75" zoomScaleNormal="90" workbookViewId="0">
      <selection activeCell="G78" sqref="G78:K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NASARDI, ROCIO ABRIL  ( MABEL )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Telefono: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BELEDO VAZQUEZ, DARIO ROBERTO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MARTINTO  1296 (LOCAL) -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460000</v>
      </c>
      <c r="F22" s="521" t="n"/>
      <c r="G22" s="245" t="inlineStr">
        <is>
          <t>Edesur Vto: SI.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inlineStr">
        <is>
          <t>SI</t>
        </is>
      </c>
      <c r="D23" s="521" t="n"/>
      <c r="E23" s="522" t="n">
        <v>0</v>
      </c>
      <c r="F23" s="521" t="n"/>
      <c r="G23" s="245" t="inlineStr">
        <is>
          <t>Metrogas NO  TIENE</t>
        </is>
      </c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inlineStr">
        <is>
          <t>SI</t>
        </is>
      </c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inlineStr">
        <is>
          <t>Diferencia deposito</t>
        </is>
      </c>
      <c r="D27" s="521" t="n"/>
      <c r="E27" s="522" t="n">
        <v>230000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 t="n"/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 t="inlineStr">
        <is>
          <t>NASARDI. ROCIO ABRIL  ( MABEL )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 t="n"/>
      <c r="K53" s="510" t="n"/>
    </row>
    <row r="54" ht="15" customHeight="1">
      <c r="B54" s="12" t="inlineStr">
        <is>
          <t>Localidad:</t>
        </is>
      </c>
      <c r="C54" s="636" t="n"/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 t="inlineStr">
        <is>
          <t>BELEDO VAZQUEZ, DARIO ROBERTO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 t="inlineStr">
        <is>
          <t>MARTINTO  1296 (LOCAL) - WILDE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46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46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 t="n"/>
      <c r="K60" s="521" t="n"/>
    </row>
    <row r="61">
      <c r="B61" s="13" t="inlineStr">
        <is>
          <t>ARBA:</t>
        </is>
      </c>
      <c r="C61" s="246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46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46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46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46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39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 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C22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 t="n"/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 t="n"/>
      <c r="H107" s="520" t="n"/>
      <c r="I107" s="521" t="n"/>
      <c r="J107" s="522" t="n"/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 t="n"/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4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18" zoomScale="75" zoomScaleNormal="90" workbookViewId="0">
      <selection activeCell="I72" sqref="I7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 MARCOTE, ELVIRA ANA.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CORNEJO, NICOLAS VICTOR  //  BALMACEDA , ELIZABETH NOEMI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CHASCOMUS   542  VILLA DOMINICO - AVELLANEDA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480000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inlineStr">
        <is>
          <t>VTO:</t>
        </is>
      </c>
      <c r="D24" s="521" t="n"/>
      <c r="E24" s="522" t="n">
        <v>3500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484000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29000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 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VASSALLO, CLAUDIA ROSA.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GAIL SOFIA VIOLETA // ANDRUSIW SEBASTIAN ARIEL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CORVALAN 95  1ª   " B " 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651000</v>
      </c>
      <c r="F22" s="521" t="n"/>
      <c r="G22" s="245" t="n"/>
      <c r="H22" s="520" t="n"/>
      <c r="I22" s="521" t="n"/>
      <c r="J22" s="582" t="n"/>
      <c r="K22" s="521" t="n"/>
    </row>
    <row r="23">
      <c r="B23" s="13" t="inlineStr">
        <is>
          <t>TSG :</t>
        </is>
      </c>
      <c r="C23" s="237" t="inlineStr">
        <is>
          <t xml:space="preserve">C/EXP. </t>
        </is>
      </c>
      <c r="D23" s="521" t="n"/>
      <c r="E23" s="522" t="n"/>
      <c r="F23" s="521" t="n"/>
      <c r="G23" s="245" t="n"/>
      <c r="H23" s="520" t="n"/>
      <c r="I23" s="521" t="n"/>
      <c r="J23" s="582" t="n"/>
      <c r="K23" s="521" t="n"/>
    </row>
    <row r="24">
      <c r="B24" s="13" t="inlineStr">
        <is>
          <t>AySA:</t>
        </is>
      </c>
      <c r="C24" s="237" t="inlineStr">
        <is>
          <t xml:space="preserve">C/EXP. </t>
        </is>
      </c>
      <c r="D24" s="521" t="n"/>
      <c r="E24" s="522" t="n">
        <v>0</v>
      </c>
      <c r="F24" s="521" t="n"/>
      <c r="G24" s="245" t="n"/>
      <c r="H24" s="520" t="n"/>
      <c r="I24" s="521" t="n"/>
      <c r="J24" s="582" t="n"/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82" t="n"/>
      <c r="K25" s="521" t="n"/>
    </row>
    <row r="26">
      <c r="B26" s="13" t="inlineStr">
        <is>
          <t>Expensas:</t>
        </is>
      </c>
      <c r="C26" s="237" t="inlineStr">
        <is>
          <t xml:space="preserve">VTO: </t>
        </is>
      </c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Metrogas</t>
        </is>
      </c>
      <c r="C28" s="237" t="inlineStr">
        <is>
          <t xml:space="preserve">VTO: </t>
        </is>
      </c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Edesur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8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8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 t="inlineStr">
        <is>
          <t xml:space="preserve">VTO:  </t>
        </is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 t="n"/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 t="n"/>
      <c r="K63" s="521" t="n"/>
    </row>
    <row r="64">
      <c r="B64" s="13" t="inlineStr">
        <is>
          <t>Metrogas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 t="n"/>
      <c r="K64" s="521" t="n"/>
    </row>
    <row r="65">
      <c r="B65" s="13" t="inlineStr">
        <is>
          <t>Edesur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 t="n"/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38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637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33000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  <c r="N87" s="18" t="n">
        <v>0</v>
      </c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 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8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8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8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Metrogas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Edesur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38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637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  <c r="M121" s="18" t="inlineStr">
        <is>
          <t> </t>
        </is>
      </c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30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K116:K11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K34:K35"/>
    <mergeCell ref="E124:F124"/>
    <mergeCell ref="C46:E47"/>
    <mergeCell ref="E110:F110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K70:K71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6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1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>M. 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VASALLO, CLAUDIA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 xml:space="preserve"> VATTIMO, ROMINA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M . CORVALAN   95  2do.  " A "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929000</v>
      </c>
      <c r="F22" s="521" t="n"/>
      <c r="G22" s="245" t="n"/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495" t="inlineStr">
        <is>
          <t>C/ EXP.</t>
        </is>
      </c>
      <c r="D23" s="521" t="n"/>
      <c r="E23" s="522" t="n"/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495" t="inlineStr">
        <is>
          <t>C/EXP.</t>
        </is>
      </c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 xml:space="preserve"> EDESUR</t>
        </is>
      </c>
      <c r="C25" s="499" t="n"/>
      <c r="D25" s="521" t="n"/>
      <c r="E25" s="522" t="n"/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inlineStr">
        <is>
          <t>Diferencia mes anterior</t>
        </is>
      </c>
      <c r="D26" s="521" t="n"/>
      <c r="E26" s="522" t="n">
        <v>-4000</v>
      </c>
      <c r="F26" s="521" t="n"/>
      <c r="G26" s="245" t="n"/>
      <c r="H26" s="520" t="n"/>
      <c r="I26" s="521" t="n"/>
      <c r="J26" s="522" t="n"/>
      <c r="K26" s="521" t="n"/>
      <c r="L26" s="18" t="n">
        <v>88</v>
      </c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Cochera:</t>
        </is>
      </c>
      <c r="C28" s="237" t="n"/>
      <c r="D28" s="521" t="n"/>
      <c r="E28" s="522" t="n">
        <v>0</v>
      </c>
      <c r="F28" s="521" t="n"/>
      <c r="G28" s="245" t="n"/>
      <c r="H28" s="520" t="n"/>
      <c r="I28" s="521" t="n"/>
      <c r="J28" s="522" t="n"/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inlineStr">
        <is>
          <t>……………………………………………….</t>
        </is>
      </c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 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 t="inlineStr">
        <is>
          <t xml:space="preserve"> VASALLO, CLAUDIA 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 t="inlineStr">
        <is>
          <t xml:space="preserve"> VATTIMO, ROMINA</t>
        </is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 t="inlineStr">
        <is>
          <t xml:space="preserve"> M. CORVALAN 95  2do.  " A " WILDE</t>
        </is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E22</f>
        <v/>
      </c>
      <c r="F58" s="521" t="n"/>
      <c r="G58" s="245" t="n"/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46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46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EDESUR</t>
        </is>
      </c>
      <c r="C61" s="246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46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46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46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46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 t="n"/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 t="n"/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inlineStr">
        <is>
          <t> </t>
        </is>
      </c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46000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  <c r="L91" s="18" t="inlineStr">
        <is>
          <t>   </t>
        </is>
      </c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 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I13</f>
        <v/>
      </c>
      <c r="J95" s="15">
        <f>J13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  <c r="N97" s="18" t="inlineStr">
        <is>
          <t>  </t>
        </is>
      </c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 t="n"/>
      <c r="K104" s="521" t="n"/>
    </row>
    <row r="105">
      <c r="B105" s="13" t="inlineStr">
        <is>
          <t>TSG :</t>
        </is>
      </c>
      <c r="C105" s="246" t="inlineStr">
        <is>
          <t>C/EXP.</t>
        </is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 t="n"/>
      <c r="K105" s="521" t="n"/>
      <c r="L105" s="18" t="inlineStr">
        <is>
          <t xml:space="preserve">   OO</t>
        </is>
      </c>
    </row>
    <row r="106">
      <c r="B106" s="13" t="inlineStr">
        <is>
          <t>AySA:</t>
        </is>
      </c>
      <c r="C106" s="246" t="inlineStr">
        <is>
          <t>C/EXP.</t>
        </is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 t="n"/>
      <c r="K106" s="521" t="n"/>
    </row>
    <row r="107">
      <c r="B107" s="13" t="inlineStr">
        <is>
          <t>EDESUR</t>
        </is>
      </c>
      <c r="C107" s="246" t="inlineStr">
        <is>
          <t>SI</t>
        </is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 t="n"/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 t="n"/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inlineStr">
        <is>
          <t> </t>
        </is>
      </c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7.xml><?xml version="1.0" encoding="utf-8"?>
<worksheet xmlns="http://schemas.openxmlformats.org/spreadsheetml/2006/main">
  <sheetPr>
    <tabColor indexed="13"/>
    <outlinePr summaryBelow="1" summaryRight="1"/>
    <pageSetUpPr/>
  </sheetPr>
  <dimension ref="A2:R495"/>
  <sheetViews>
    <sheetView topLeftCell="A13" zoomScale="75" zoomScaleNormal="90" workbookViewId="0">
      <selection activeCell="C23" sqref="C23:D23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RODRIGUEZ Y FLIA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MIRANDA, ALEJANDRA ELIZABETH // MEZA, ANTONELLA FERNANDA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PASTOR OBLIGADO 45 6°"B"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518000</v>
      </c>
      <c r="F22" s="521" t="n"/>
      <c r="G22" s="245" t="inlineStr">
        <is>
          <t>Punitorios:</t>
        </is>
      </c>
      <c r="H22" s="520" t="n"/>
      <c r="I22" s="521" t="n"/>
      <c r="J22" s="522" t="n"/>
      <c r="K22" s="521" t="n"/>
    </row>
    <row r="23">
      <c r="B23" s="13" t="inlineStr">
        <is>
          <t>TSG: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Exp.Extraordinarias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>Seguro: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n"/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5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 t="inlineStr">
        <is>
          <t>RODRIGUEZ, IVANA VIRGINIA</t>
        </is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82" t="inlineStr">
        <is>
          <t xml:space="preserve">EL IMPORTE CORRESPONDIENTE A </t>
        </is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82" t="inlineStr">
        <is>
          <t>RODRIGUEZ ERNESTA, SE DIVIDE EN TRES:</t>
        </is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82" t="inlineStr">
        <is>
          <t>PARA LA SRA. IVANA RODRIGUEZ: $57.000</t>
        </is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82" t="inlineStr">
        <is>
          <t>PARA LA SRA. MELINA RODRIGUEZ: $58.000</t>
        </is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82" t="inlineStr">
        <is>
          <t>PARA LA SRA. ERICA RODRIGUEZ: $57.000</t>
        </is>
      </c>
      <c r="K62" s="521" t="n"/>
    </row>
    <row r="63">
      <c r="B63" s="13" t="inlineStr">
        <is>
          <t>Exp. Extraordinarias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82" t="n"/>
      <c r="K63" s="521" t="n"/>
    </row>
    <row r="64">
      <c r="B64" s="13" t="inlineStr">
        <is>
          <t>Seguro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82" t="n"/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82" t="n"/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31000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 ht="15" customHeight="1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 ht="15" customHeight="1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 ht="15" customHeight="1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E22</f>
        <v/>
      </c>
      <c r="F104" s="521" t="n"/>
      <c r="G104" s="245">
        <f>G58</f>
        <v/>
      </c>
      <c r="H104" s="520" t="n"/>
      <c r="I104" s="521" t="n"/>
      <c r="J104" s="58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E23</f>
        <v/>
      </c>
      <c r="F105" s="521" t="n"/>
      <c r="G105" s="245">
        <f>G59</f>
        <v/>
      </c>
      <c r="H105" s="520" t="n"/>
      <c r="I105" s="521" t="n"/>
      <c r="J105" s="58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E24</f>
        <v/>
      </c>
      <c r="F106" s="521" t="n"/>
      <c r="G106" s="245">
        <f>G60</f>
        <v/>
      </c>
      <c r="H106" s="520" t="n"/>
      <c r="I106" s="521" t="n"/>
      <c r="J106" s="58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E25</f>
        <v/>
      </c>
      <c r="F107" s="521" t="n"/>
      <c r="G107" s="245">
        <f>G61</f>
        <v/>
      </c>
      <c r="H107" s="520" t="n"/>
      <c r="I107" s="521" t="n"/>
      <c r="J107" s="58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E26</f>
        <v/>
      </c>
      <c r="F108" s="521" t="n"/>
      <c r="G108" s="245">
        <f>G62</f>
        <v/>
      </c>
      <c r="H108" s="520" t="n"/>
      <c r="I108" s="521" t="n"/>
      <c r="J108" s="582">
        <f>J62</f>
        <v/>
      </c>
      <c r="K108" s="521" t="n"/>
    </row>
    <row r="109">
      <c r="B109" s="13" t="inlineStr">
        <is>
          <t>Exp.Extraordinarias</t>
        </is>
      </c>
      <c r="C109" s="246">
        <f>C63</f>
        <v/>
      </c>
      <c r="D109" s="521" t="n"/>
      <c r="E109" s="522">
        <f>E27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Seguro</t>
        </is>
      </c>
      <c r="C110" s="246">
        <f>C64</f>
        <v/>
      </c>
      <c r="D110" s="521" t="n"/>
      <c r="E110" s="522">
        <f>E28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E29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 ht="15" customHeight="1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  <row r="130">
      <c r="B130" s="4" t="n"/>
      <c r="C130" s="5" t="n"/>
      <c r="D130" s="5" t="n"/>
      <c r="E130" s="5" t="n"/>
      <c r="F130" s="5" t="n"/>
      <c r="G130" s="5" t="n"/>
      <c r="H130" s="166" t="n"/>
      <c r="I130" s="166" t="n"/>
      <c r="J130" s="166" t="n"/>
      <c r="K130" s="6" t="n"/>
    </row>
    <row r="131">
      <c r="B131" s="5" t="n"/>
      <c r="C131" s="5" t="n"/>
      <c r="D131" s="5" t="n"/>
      <c r="E131" s="5" t="n"/>
      <c r="F131" s="5" t="n"/>
      <c r="G131" s="5" t="n"/>
      <c r="H131" s="166" t="n"/>
      <c r="I131" s="166" t="n"/>
      <c r="J131" s="166" t="n"/>
      <c r="K131" s="5" t="n"/>
    </row>
    <row r="132">
      <c r="B132" s="1" t="n"/>
      <c r="C132" s="2" t="n"/>
      <c r="D132" s="2" t="n"/>
      <c r="E132" s="2" t="n"/>
      <c r="F132" s="212" t="inlineStr">
        <is>
          <t>x</t>
        </is>
      </c>
      <c r="G132" s="514" t="n"/>
      <c r="H132" s="2" t="n"/>
      <c r="I132" s="2" t="n"/>
      <c r="J132" s="2" t="n"/>
      <c r="K132" s="3" t="n"/>
    </row>
    <row r="133">
      <c r="B133" s="4" t="n"/>
      <c r="C133" s="5" t="n"/>
      <c r="D133" s="5" t="n"/>
      <c r="E133" s="5" t="n"/>
      <c r="H133" s="210" t="inlineStr">
        <is>
          <t>RECIBO  DE  ALQUILER</t>
        </is>
      </c>
      <c r="K133" s="510" t="n"/>
    </row>
    <row r="134" ht="15.75" customHeight="1">
      <c r="B134" s="4" t="n"/>
      <c r="C134" s="211" t="inlineStr">
        <is>
          <t>Uzquiza</t>
        </is>
      </c>
      <c r="H134" s="5" t="n"/>
      <c r="I134" s="5" t="n"/>
      <c r="J134" s="5" t="n"/>
      <c r="K134" s="6" t="n"/>
    </row>
    <row r="135">
      <c r="B135" s="4" t="n"/>
      <c r="C135" s="166" t="inlineStr">
        <is>
          <t>ADMINISTRACIONES</t>
        </is>
      </c>
      <c r="H135" s="5" t="n"/>
      <c r="I135" s="21" t="inlineStr">
        <is>
          <t xml:space="preserve">N° 0001  -  </t>
        </is>
      </c>
      <c r="J135" s="22">
        <f>$J$8</f>
        <v/>
      </c>
      <c r="K135" s="6" t="n"/>
    </row>
    <row r="136">
      <c r="B136" s="4" t="n"/>
      <c r="C136" s="179" t="n"/>
      <c r="F136" s="164" t="inlineStr">
        <is>
          <t>DOCUMENTO</t>
        </is>
      </c>
      <c r="H136" s="5" t="n"/>
      <c r="I136" s="5" t="n"/>
      <c r="J136" s="5" t="n"/>
      <c r="K136" s="6" t="n"/>
    </row>
    <row r="137">
      <c r="B137" s="4" t="n"/>
      <c r="C137" s="201" t="inlineStr">
        <is>
          <t xml:space="preserve">     3533-7732/153660-2223</t>
        </is>
      </c>
      <c r="F137" s="164" t="inlineStr">
        <is>
          <t>NO VALIDO</t>
        </is>
      </c>
      <c r="H137" s="5" t="n"/>
      <c r="I137" s="5" t="n"/>
      <c r="J137" s="5" t="n"/>
      <c r="K137" s="6" t="n"/>
    </row>
    <row r="138">
      <c r="B138" s="4" t="n"/>
      <c r="F138" s="164" t="inlineStr">
        <is>
          <t>COMO</t>
        </is>
      </c>
      <c r="H138" s="363" t="inlineStr">
        <is>
          <t>F  E  C  H  A</t>
        </is>
      </c>
      <c r="K138" s="6" t="n"/>
    </row>
    <row r="139">
      <c r="B139" s="4" t="n"/>
      <c r="C139" s="179" t="inlineStr">
        <is>
          <t xml:space="preserve">M.Corvalan 452 </t>
        </is>
      </c>
      <c r="F139" s="164" t="inlineStr">
        <is>
          <t>FACTURA</t>
        </is>
      </c>
      <c r="H139" s="515" t="n"/>
      <c r="I139" s="515" t="n"/>
      <c r="J139" s="515" t="n"/>
      <c r="K139" s="6" t="n"/>
    </row>
    <row r="140">
      <c r="B140" s="4" t="n"/>
      <c r="F140" s="5" t="n"/>
      <c r="G140" s="4" t="n"/>
      <c r="H140" s="15" t="n"/>
      <c r="I140" s="15">
        <f>I95</f>
        <v/>
      </c>
      <c r="J140" s="15">
        <f>J95</f>
        <v/>
      </c>
      <c r="K140" s="6" t="n"/>
    </row>
    <row r="141" ht="26.25" customHeight="1">
      <c r="B141" s="4" t="n"/>
      <c r="C141" s="179" t="inlineStr">
        <is>
          <t>(1875) Wilde - Avellaneda</t>
        </is>
      </c>
      <c r="F141" s="5" t="n"/>
      <c r="G141" s="4" t="n"/>
      <c r="H141" s="170" t="inlineStr">
        <is>
          <t>DUPLICADO</t>
        </is>
      </c>
      <c r="I141" s="514" t="n"/>
      <c r="J141" s="514" t="n"/>
      <c r="K141" s="6" t="n"/>
    </row>
    <row r="142">
      <c r="B142" s="516" t="inlineStr">
        <is>
          <t>kupropiedades@gmail.com</t>
        </is>
      </c>
      <c r="C142" s="515" t="n"/>
      <c r="D142" s="515" t="n"/>
      <c r="E142" s="515" t="n"/>
      <c r="F142" s="513" t="n"/>
      <c r="G142" s="7" t="n"/>
      <c r="H142" s="172" t="inlineStr">
        <is>
          <t>PARA LA INMOBILIARIA</t>
        </is>
      </c>
      <c r="I142" s="515" t="n"/>
      <c r="J142" s="515" t="n"/>
      <c r="K142" s="9" t="n"/>
    </row>
    <row r="143">
      <c r="B143" s="10" t="inlineStr">
        <is>
          <t>Locador/a:</t>
        </is>
      </c>
      <c r="C143" s="240" t="inlineStr">
        <is>
          <t>RODRIGUEZ, NOEMI HAYDEE</t>
        </is>
      </c>
      <c r="D143" s="514" t="n"/>
      <c r="E143" s="514" t="n"/>
      <c r="F143" s="514" t="n"/>
      <c r="G143" s="514" t="n"/>
      <c r="H143" s="514" t="n"/>
      <c r="I143" s="514" t="n"/>
      <c r="J143" s="514" t="n"/>
      <c r="K143" s="508" t="n"/>
    </row>
    <row r="144">
      <c r="B144" s="11" t="inlineStr">
        <is>
          <t>Domicilio:</t>
        </is>
      </c>
      <c r="C144" s="244" t="n"/>
      <c r="K144" s="510" t="n"/>
    </row>
    <row r="145">
      <c r="B145" s="12" t="inlineStr">
        <is>
          <t>Localidad:</t>
        </is>
      </c>
      <c r="C145" s="249">
        <f>C109</f>
        <v/>
      </c>
      <c r="D145" s="515" t="n"/>
      <c r="E145" s="515" t="n"/>
      <c r="F145" s="515" t="n"/>
      <c r="G145" s="515" t="n"/>
      <c r="H145" s="515" t="n"/>
      <c r="I145" s="515" t="n"/>
      <c r="J145" s="515" t="n"/>
      <c r="K145" s="513" t="n"/>
    </row>
    <row r="146">
      <c r="B146" s="10" t="inlineStr">
        <is>
          <t>Locatario/a:</t>
        </is>
      </c>
      <c r="C146" s="240" t="inlineStr">
        <is>
          <t>MIRANDA, ALEJANDRA ELIZABETH // MEZA, ANTONELLA FERNANDA</t>
        </is>
      </c>
      <c r="D146" s="514" t="n"/>
      <c r="E146" s="514" t="n"/>
      <c r="F146" s="514" t="n"/>
      <c r="G146" s="514" t="n"/>
      <c r="H146" s="514" t="n"/>
      <c r="I146" s="514" t="n"/>
      <c r="J146" s="514" t="n"/>
      <c r="K146" s="508" t="n"/>
    </row>
    <row r="147">
      <c r="B147" s="11" t="inlineStr">
        <is>
          <t>Domicilio y Localidad:</t>
        </is>
      </c>
      <c r="C147" s="249" t="inlineStr">
        <is>
          <t>PASTOR OBLIGADO 45 6°"B"</t>
        </is>
      </c>
      <c r="D147" s="515" t="n"/>
      <c r="E147" s="515" t="n"/>
      <c r="F147" s="515" t="n"/>
      <c r="G147" s="515" t="n"/>
      <c r="H147" s="515" t="n"/>
      <c r="I147" s="515" t="n"/>
      <c r="J147" s="515" t="n"/>
      <c r="K147" s="513" t="n"/>
    </row>
    <row r="148" ht="15.75" customHeight="1">
      <c r="B148" s="519" t="inlineStr">
        <is>
          <t>Pagos y/o entrega de comprobantes:</t>
        </is>
      </c>
      <c r="C148" s="520" t="n"/>
      <c r="D148" s="520" t="n"/>
      <c r="E148" s="520" t="n"/>
      <c r="F148" s="520" t="n"/>
      <c r="G148" s="520" t="n"/>
      <c r="H148" s="520" t="n"/>
      <c r="I148" s="520" t="n"/>
      <c r="J148" s="520" t="n"/>
      <c r="K148" s="521" t="n"/>
    </row>
    <row r="149">
      <c r="B149" s="13" t="inlineStr">
        <is>
          <t>Alquiler :</t>
        </is>
      </c>
      <c r="C149" s="246">
        <f>C104</f>
        <v/>
      </c>
      <c r="D149" s="521" t="n"/>
      <c r="E149" s="522">
        <f>$E$22</f>
        <v/>
      </c>
      <c r="F149" s="521" t="n"/>
      <c r="G149" s="245">
        <f>G113</f>
        <v/>
      </c>
      <c r="H149" s="520" t="n"/>
      <c r="I149" s="521" t="n"/>
      <c r="J149" s="582" t="inlineStr">
        <is>
          <t>EN BASE AL TOTAL DESCONTADA LA COMISÓN:</t>
        </is>
      </c>
      <c r="K149" s="521" t="n"/>
    </row>
    <row r="150">
      <c r="B150" s="13" t="inlineStr">
        <is>
          <t>TSG :</t>
        </is>
      </c>
      <c r="C150" s="246">
        <f>C105</f>
        <v/>
      </c>
      <c r="D150" s="521" t="n"/>
      <c r="E150" s="522">
        <f>E23</f>
        <v/>
      </c>
      <c r="F150" s="521" t="n"/>
      <c r="G150" s="245">
        <f>G114</f>
        <v/>
      </c>
      <c r="H150" s="520" t="n"/>
      <c r="I150" s="521" t="n"/>
      <c r="J150" s="582" t="inlineStr">
        <is>
          <t>VA UN 33,3% PARA CADA UNO.</t>
        </is>
      </c>
      <c r="K150" s="521" t="n"/>
    </row>
    <row r="151">
      <c r="B151" s="13" t="inlineStr">
        <is>
          <t>AySA:</t>
        </is>
      </c>
      <c r="C151" s="246">
        <f>C106</f>
        <v/>
      </c>
      <c r="D151" s="521" t="n"/>
      <c r="E151" s="522">
        <f>E24</f>
        <v/>
      </c>
      <c r="F151" s="521" t="n"/>
      <c r="G151" s="245">
        <f>G115</f>
        <v/>
      </c>
      <c r="H151" s="520" t="n"/>
      <c r="I151" s="521" t="n"/>
      <c r="J151" s="582" t="inlineStr">
        <is>
          <t>33,3% PARA LA SRA. GRACIELA: $173.000</t>
        </is>
      </c>
      <c r="K151" s="521" t="n"/>
    </row>
    <row r="152">
      <c r="B152" s="13" t="inlineStr">
        <is>
          <t>ARBA:</t>
        </is>
      </c>
      <c r="C152" s="246">
        <f>C107</f>
        <v/>
      </c>
      <c r="D152" s="521" t="n"/>
      <c r="E152" s="522">
        <f>E25</f>
        <v/>
      </c>
      <c r="F152" s="521" t="n"/>
      <c r="G152" s="245">
        <f>G116</f>
        <v/>
      </c>
      <c r="H152" s="520" t="n"/>
      <c r="I152" s="521" t="n"/>
      <c r="J152" s="582" t="inlineStr">
        <is>
          <t>33,3% PARA LA SRA. NOEMI: $173.000</t>
        </is>
      </c>
      <c r="K152" s="521" t="n"/>
    </row>
    <row r="153">
      <c r="B153" s="13" t="inlineStr">
        <is>
          <t>Expensas:</t>
        </is>
      </c>
      <c r="C153" s="246">
        <f>C108</f>
        <v/>
      </c>
      <c r="D153" s="521" t="n"/>
      <c r="E153" s="522">
        <f>E26</f>
        <v/>
      </c>
      <c r="F153" s="521" t="n"/>
      <c r="G153" s="245">
        <f>G117</f>
        <v/>
      </c>
      <c r="H153" s="520" t="n"/>
      <c r="I153" s="521" t="n"/>
      <c r="J153" s="582" t="inlineStr">
        <is>
          <t>33,3% PARA LA SRA. ERNESTA: $172.000</t>
        </is>
      </c>
      <c r="K153" s="521" t="n"/>
    </row>
    <row r="154">
      <c r="B154" s="13" t="inlineStr">
        <is>
          <t>Exp. Extraordinarias</t>
        </is>
      </c>
      <c r="C154" s="246">
        <f>C109</f>
        <v/>
      </c>
      <c r="D154" s="521" t="n"/>
      <c r="E154" s="522">
        <f>E27</f>
        <v/>
      </c>
      <c r="F154" s="521" t="n"/>
      <c r="G154" s="245">
        <f>G118</f>
        <v/>
      </c>
      <c r="H154" s="520" t="n"/>
      <c r="I154" s="521" t="n"/>
      <c r="J154" s="582">
        <f>J118</f>
        <v/>
      </c>
      <c r="K154" s="521" t="n"/>
    </row>
    <row r="155">
      <c r="B155" s="13" t="inlineStr">
        <is>
          <t>Seguro</t>
        </is>
      </c>
      <c r="C155" s="246">
        <f>C110</f>
        <v/>
      </c>
      <c r="D155" s="521" t="n"/>
      <c r="E155" s="522">
        <f>E28</f>
        <v/>
      </c>
      <c r="F155" s="521" t="n"/>
      <c r="G155" s="245">
        <f>G119</f>
        <v/>
      </c>
      <c r="H155" s="520" t="n"/>
      <c r="I155" s="521" t="n"/>
      <c r="J155" s="582">
        <f>J119</f>
        <v/>
      </c>
      <c r="K155" s="521" t="n"/>
    </row>
    <row r="156">
      <c r="B156" s="13" t="inlineStr">
        <is>
          <t>Punitorios</t>
        </is>
      </c>
      <c r="C156" s="246">
        <f>C111</f>
        <v/>
      </c>
      <c r="D156" s="521" t="n"/>
      <c r="E156" s="522">
        <f>E29</f>
        <v/>
      </c>
      <c r="F156" s="521" t="n"/>
      <c r="G156" s="245">
        <f>G120</f>
        <v/>
      </c>
      <c r="H156" s="520" t="n"/>
      <c r="I156" s="521" t="n"/>
      <c r="J156" s="582">
        <f>J120</f>
        <v/>
      </c>
      <c r="K156" s="521" t="n"/>
    </row>
    <row r="157">
      <c r="B157" s="4" t="n"/>
      <c r="C157" s="5" t="n"/>
      <c r="D157" s="5" t="n"/>
      <c r="E157" s="5" t="n"/>
      <c r="F157" s="5" t="n"/>
      <c r="G157" s="7" t="n"/>
      <c r="H157" s="5" t="n"/>
      <c r="I157" s="5" t="n"/>
      <c r="J157" s="5" t="n"/>
      <c r="K157" s="6" t="n"/>
    </row>
    <row r="158">
      <c r="B158" s="177" t="inlineStr">
        <is>
          <t>Recibi por cuenta y orden del Señor/a:</t>
        </is>
      </c>
      <c r="C158" s="514" t="n"/>
      <c r="D158" s="514" t="n"/>
      <c r="E158" s="239">
        <f>$E$31</f>
        <v/>
      </c>
      <c r="F158" s="514" t="n"/>
      <c r="G158" s="514" t="n"/>
      <c r="H158" s="514" t="n"/>
      <c r="I158" s="514" t="n"/>
      <c r="J158" s="514" t="n"/>
      <c r="K158" s="14" t="inlineStr">
        <is>
          <t xml:space="preserve">la suma de </t>
        </is>
      </c>
    </row>
    <row r="159">
      <c r="B159" s="11" t="inlineStr">
        <is>
          <t xml:space="preserve">    pesos :</t>
        </is>
      </c>
      <c r="C159" s="243" t="n"/>
      <c r="I159" s="216" t="inlineStr">
        <is>
          <t>en concepto de alquiler del inmueble</t>
        </is>
      </c>
      <c r="K159" s="510" t="n"/>
    </row>
    <row r="160" ht="15.75" customHeight="1" thickBot="1">
      <c r="B160" s="12" t="inlineStr">
        <is>
          <t>ubicado en:</t>
        </is>
      </c>
      <c r="C160" s="249">
        <f>$C$33</f>
        <v/>
      </c>
      <c r="D160" s="515" t="n"/>
      <c r="E160" s="515" t="n"/>
      <c r="F160" s="515" t="n"/>
      <c r="G160" s="515" t="n"/>
      <c r="H160" s="515" t="n"/>
      <c r="I160" s="515" t="n"/>
      <c r="J160" s="515" t="n"/>
      <c r="K160" s="513" t="n"/>
    </row>
    <row r="161">
      <c r="B161" s="4" t="n"/>
      <c r="C161" s="5" t="n"/>
      <c r="D161" s="5" t="n"/>
      <c r="E161" s="5" t="n"/>
      <c r="F161" s="5" t="n"/>
      <c r="G161" s="5" t="n"/>
      <c r="H161" s="5" t="n"/>
      <c r="I161" s="627">
        <f>SUM(E149:F157)</f>
        <v/>
      </c>
      <c r="J161" s="524" t="n"/>
      <c r="K161" s="6" t="n"/>
    </row>
    <row r="162" ht="15.75" customHeight="1" thickBot="1">
      <c r="B162" s="7" t="n"/>
      <c r="C162" s="8" t="n"/>
      <c r="D162" s="8" t="n"/>
      <c r="E162" s="8" t="n"/>
      <c r="F162" s="8" t="n"/>
      <c r="G162" s="8" t="n"/>
      <c r="H162" s="8" t="n"/>
      <c r="I162" s="525" t="n"/>
      <c r="J162" s="526" t="n"/>
      <c r="K162" s="9" t="n"/>
    </row>
    <row r="163" ht="18.75" customHeight="1">
      <c r="B163" s="15">
        <f>$B$36</f>
        <v/>
      </c>
      <c r="C163" s="520" t="n"/>
      <c r="D163" s="521" t="n"/>
      <c r="E163" s="2" t="n"/>
      <c r="F163" s="2" t="n"/>
      <c r="G163" s="2" t="n"/>
      <c r="H163" s="2" t="n"/>
      <c r="I163" s="537" t="n"/>
      <c r="J163" s="537" t="n"/>
      <c r="K163" s="3" t="n"/>
    </row>
    <row r="164">
      <c r="B164" s="538" t="n"/>
      <c r="K164" s="510" t="n"/>
    </row>
    <row r="165">
      <c r="B165" s="538" t="n"/>
      <c r="K165" s="510" t="n"/>
    </row>
    <row r="166" ht="15.75" customHeight="1">
      <c r="B166" s="1" t="n"/>
      <c r="C166" s="539" t="inlineStr">
        <is>
          <t>LIQUIDACION  PARA LA  INMOBILIARIA</t>
        </is>
      </c>
      <c r="D166" s="520" t="n"/>
      <c r="E166" s="520" t="n"/>
      <c r="F166" s="520" t="n"/>
      <c r="G166" s="520" t="n"/>
      <c r="H166" s="520" t="n"/>
      <c r="I166" s="520" t="n"/>
      <c r="J166" s="521" t="n"/>
      <c r="K166" s="3" t="n"/>
    </row>
    <row r="167">
      <c r="B167" s="165" t="inlineStr">
        <is>
          <t>ENTREGADO POR EL INQUILINO</t>
        </is>
      </c>
      <c r="E167" s="633">
        <f>(I161)</f>
        <v/>
      </c>
      <c r="G167" s="180" t="n"/>
      <c r="K167" s="510" t="n"/>
    </row>
    <row r="168">
      <c r="B168" s="165" t="inlineStr">
        <is>
          <t xml:space="preserve">GASTOS DE ADMINISTRACION </t>
        </is>
      </c>
      <c r="E168" s="541">
        <f>E123</f>
        <v/>
      </c>
      <c r="G168" s="180" t="n"/>
      <c r="K168" s="510" t="n"/>
    </row>
    <row r="169">
      <c r="B169" s="165" t="inlineStr">
        <is>
          <t>OTROS GASTOS</t>
        </is>
      </c>
      <c r="E169" s="542" t="n"/>
      <c r="G169" s="180" t="n"/>
      <c r="K169" s="510" t="n"/>
    </row>
    <row r="170" ht="18.75" customHeight="1">
      <c r="B170" s="196" t="inlineStr">
        <is>
          <t>TOTAL A PAGAR AL PROPIETARIO</t>
        </is>
      </c>
      <c r="C170" s="520" t="n"/>
      <c r="D170" s="520" t="n"/>
      <c r="E170" s="634">
        <f>E167-E168</f>
        <v/>
      </c>
      <c r="F170" s="521" t="n"/>
      <c r="G170" s="5" t="n"/>
      <c r="H170" s="5" t="n"/>
      <c r="I170" s="5" t="n"/>
      <c r="J170" s="5" t="n"/>
      <c r="K170" s="6" t="n"/>
    </row>
    <row r="171">
      <c r="B171" s="4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6" t="n"/>
    </row>
    <row r="172">
      <c r="B172" s="4" t="n"/>
      <c r="C172" s="5" t="n"/>
      <c r="D172" s="5" t="n"/>
      <c r="E172" s="5" t="n"/>
      <c r="F172" s="5" t="n"/>
      <c r="G172" s="5" t="n"/>
      <c r="H172" s="179" t="inlineStr">
        <is>
          <t>___________________________________</t>
        </is>
      </c>
      <c r="K172" s="6" t="n"/>
    </row>
    <row r="173">
      <c r="B173" s="4" t="n"/>
      <c r="C173" s="5" t="n"/>
      <c r="D173" s="5" t="n"/>
      <c r="E173" s="5" t="n"/>
      <c r="F173" s="5" t="n"/>
      <c r="G173" s="5" t="n"/>
      <c r="H173" s="166" t="inlineStr">
        <is>
          <t xml:space="preserve"> FIRMA DEL PROPIETARIO</t>
        </is>
      </c>
      <c r="K173" s="6" t="n"/>
    </row>
    <row r="174">
      <c r="B174" s="4" t="n"/>
      <c r="C174" s="5" t="n"/>
      <c r="D174" s="5" t="n"/>
      <c r="E174" s="5" t="n"/>
      <c r="F174" s="5" t="n"/>
      <c r="G174" s="5" t="n"/>
      <c r="H174" s="166" t="n"/>
      <c r="I174" s="166" t="n"/>
      <c r="J174" s="166" t="n"/>
      <c r="K174" s="6" t="n"/>
    </row>
    <row r="175">
      <c r="B175" s="7" t="n"/>
      <c r="C175" s="8" t="n"/>
      <c r="D175" s="8" t="n"/>
      <c r="E175" s="8" t="n"/>
      <c r="F175" s="8" t="n"/>
      <c r="G175" s="8" t="n"/>
      <c r="H175" s="172" t="n"/>
      <c r="I175" s="172" t="n"/>
      <c r="J175" s="172" t="n"/>
      <c r="K175" s="9" t="n"/>
    </row>
    <row r="176">
      <c r="B176" s="4" t="n"/>
      <c r="C176" s="5" t="n"/>
      <c r="D176" s="5" t="n"/>
      <c r="E176" s="5" t="n"/>
      <c r="F176" s="5" t="n"/>
      <c r="G176" s="5" t="n"/>
      <c r="H176" s="166" t="n"/>
      <c r="I176" s="166" t="n"/>
      <c r="J176" s="166" t="n"/>
      <c r="K176" s="6" t="n"/>
    </row>
    <row r="177">
      <c r="B177" s="5" t="n"/>
      <c r="C177" s="5" t="n"/>
      <c r="D177" s="5" t="n"/>
      <c r="E177" s="5" t="n"/>
      <c r="F177" s="5" t="n"/>
      <c r="G177" s="5" t="n"/>
      <c r="H177" s="166" t="n"/>
      <c r="I177" s="166" t="n"/>
      <c r="J177" s="166" t="n"/>
      <c r="K177" s="5" t="n"/>
    </row>
    <row r="178">
      <c r="B178" s="1" t="n"/>
      <c r="C178" s="2" t="n"/>
      <c r="D178" s="2" t="n"/>
      <c r="E178" s="2" t="n"/>
      <c r="F178" s="212" t="inlineStr">
        <is>
          <t>x</t>
        </is>
      </c>
      <c r="G178" s="514" t="n"/>
      <c r="H178" s="2" t="n"/>
      <c r="I178" s="2" t="n"/>
      <c r="J178" s="2" t="n"/>
      <c r="K178" s="3" t="n"/>
    </row>
    <row r="179">
      <c r="B179" s="4" t="n"/>
      <c r="C179" s="5" t="n"/>
      <c r="D179" s="5" t="n"/>
      <c r="E179" s="5" t="n"/>
      <c r="H179" s="210" t="inlineStr">
        <is>
          <t>RECIBO  DE  ALQUILER</t>
        </is>
      </c>
      <c r="K179" s="510" t="n"/>
    </row>
    <row r="180" ht="15.75" customHeight="1">
      <c r="B180" s="4" t="n"/>
      <c r="C180" s="211" t="inlineStr">
        <is>
          <t>Uzquiza</t>
        </is>
      </c>
      <c r="H180" s="5" t="n"/>
      <c r="I180" s="5" t="n"/>
      <c r="J180" s="5" t="n"/>
      <c r="K180" s="6" t="n"/>
    </row>
    <row r="181">
      <c r="B181" s="4" t="n"/>
      <c r="C181" s="166" t="inlineStr">
        <is>
          <t>ADMINISTRACIONES</t>
        </is>
      </c>
      <c r="H181" s="5" t="n"/>
      <c r="I181" s="21" t="inlineStr">
        <is>
          <t xml:space="preserve">N° 0001  -  </t>
        </is>
      </c>
      <c r="J181" s="22">
        <f>$J$8</f>
        <v/>
      </c>
      <c r="K181" s="6" t="n"/>
    </row>
    <row r="182">
      <c r="B182" s="4" t="n"/>
      <c r="C182" s="179" t="n"/>
      <c r="F182" s="164" t="inlineStr">
        <is>
          <t>DOCUMENTO</t>
        </is>
      </c>
      <c r="H182" s="5" t="n"/>
      <c r="I182" s="5" t="n"/>
      <c r="J182" s="5" t="n"/>
      <c r="K182" s="6" t="n"/>
    </row>
    <row r="183">
      <c r="B183" s="4" t="n"/>
      <c r="C183" s="201" t="inlineStr">
        <is>
          <t xml:space="preserve">     3533-7732/153660-2223</t>
        </is>
      </c>
      <c r="F183" s="164" t="inlineStr">
        <is>
          <t>NO VALIDO</t>
        </is>
      </c>
      <c r="H183" s="5" t="n"/>
      <c r="I183" s="5" t="n"/>
      <c r="J183" s="5" t="n"/>
      <c r="K183" s="6" t="n"/>
    </row>
    <row r="184">
      <c r="B184" s="4" t="n"/>
      <c r="F184" s="164" t="inlineStr">
        <is>
          <t>COMO</t>
        </is>
      </c>
      <c r="H184" s="363" t="inlineStr">
        <is>
          <t>F  E  C  H  A</t>
        </is>
      </c>
      <c r="K184" s="6" t="n"/>
    </row>
    <row r="185">
      <c r="B185" s="4" t="n"/>
      <c r="C185" s="179" t="inlineStr">
        <is>
          <t xml:space="preserve">M.Corvalan 452 </t>
        </is>
      </c>
      <c r="F185" s="164" t="inlineStr">
        <is>
          <t>FACTURA</t>
        </is>
      </c>
      <c r="H185" s="515" t="n"/>
      <c r="I185" s="515" t="n"/>
      <c r="J185" s="515" t="n"/>
      <c r="K185" s="6" t="n"/>
    </row>
    <row r="186">
      <c r="B186" s="4" t="n"/>
      <c r="F186" s="5" t="n"/>
      <c r="G186" s="4" t="n"/>
      <c r="H186" s="15" t="n"/>
      <c r="I186" s="15">
        <f>I140</f>
        <v/>
      </c>
      <c r="J186" s="15">
        <f>J140</f>
        <v/>
      </c>
      <c r="K186" s="6" t="n"/>
    </row>
    <row r="187" ht="26.25" customHeight="1">
      <c r="B187" s="4" t="n"/>
      <c r="C187" s="179" t="inlineStr">
        <is>
          <t>(1875) Wilde - Avellaneda</t>
        </is>
      </c>
      <c r="F187" s="5" t="n"/>
      <c r="G187" s="4" t="n"/>
      <c r="H187" s="170" t="inlineStr">
        <is>
          <t>TRIPLICADO</t>
        </is>
      </c>
      <c r="I187" s="514" t="n"/>
      <c r="J187" s="514" t="n"/>
      <c r="K187" s="6" t="n"/>
    </row>
    <row r="188">
      <c r="B188" s="516" t="inlineStr">
        <is>
          <t>kupropiedades@gmail.com</t>
        </is>
      </c>
      <c r="C188" s="515" t="n"/>
      <c r="D188" s="515" t="n"/>
      <c r="E188" s="515" t="n"/>
      <c r="F188" s="513" t="n"/>
      <c r="G188" s="7" t="n"/>
      <c r="H188" s="172" t="inlineStr">
        <is>
          <t>PARA EL PROPIETARIO</t>
        </is>
      </c>
      <c r="I188" s="515" t="n"/>
      <c r="J188" s="515" t="n"/>
      <c r="K188" s="9" t="n"/>
    </row>
    <row r="189">
      <c r="B189" s="10" t="inlineStr">
        <is>
          <t>Locador/a:</t>
        </is>
      </c>
      <c r="C189" s="240">
        <f>C143</f>
        <v/>
      </c>
      <c r="D189" s="514" t="n"/>
      <c r="E189" s="514" t="n"/>
      <c r="F189" s="514" t="n"/>
      <c r="G189" s="514" t="n"/>
      <c r="H189" s="514" t="n"/>
      <c r="I189" s="514" t="n"/>
      <c r="J189" s="514" t="n"/>
      <c r="K189" s="508" t="n"/>
    </row>
    <row r="190">
      <c r="B190" s="11" t="inlineStr">
        <is>
          <t>Domicilio:</t>
        </is>
      </c>
      <c r="C190" s="244">
        <f>C144</f>
        <v/>
      </c>
      <c r="K190" s="510" t="n"/>
    </row>
    <row r="191">
      <c r="B191" s="12" t="inlineStr">
        <is>
          <t>Localidad:</t>
        </is>
      </c>
      <c r="C191" s="249">
        <f>C145</f>
        <v/>
      </c>
      <c r="D191" s="515" t="n"/>
      <c r="E191" s="515" t="n"/>
      <c r="F191" s="515" t="n"/>
      <c r="G191" s="515" t="n"/>
      <c r="H191" s="515" t="n"/>
      <c r="I191" s="515" t="n"/>
      <c r="J191" s="515" t="n"/>
      <c r="K191" s="513" t="n"/>
    </row>
    <row r="192">
      <c r="B192" s="10" t="inlineStr">
        <is>
          <t>Locatario/a:</t>
        </is>
      </c>
      <c r="C192" s="240">
        <f>C146</f>
        <v/>
      </c>
      <c r="D192" s="514" t="n"/>
      <c r="E192" s="514" t="n"/>
      <c r="F192" s="514" t="n"/>
      <c r="G192" s="514" t="n"/>
      <c r="H192" s="514" t="n"/>
      <c r="I192" s="514" t="n"/>
      <c r="J192" s="514" t="n"/>
      <c r="K192" s="508" t="n"/>
    </row>
    <row r="193">
      <c r="B193" s="11" t="inlineStr">
        <is>
          <t>Domicilio y Localidad:</t>
        </is>
      </c>
      <c r="C193" s="249">
        <f>C147</f>
        <v/>
      </c>
      <c r="D193" s="515" t="n"/>
      <c r="E193" s="515" t="n"/>
      <c r="F193" s="515" t="n"/>
      <c r="G193" s="515" t="n"/>
      <c r="H193" s="515" t="n"/>
      <c r="I193" s="515" t="n"/>
      <c r="J193" s="515" t="n"/>
      <c r="K193" s="513" t="n"/>
    </row>
    <row r="194" ht="15.75" customHeight="1">
      <c r="B194" s="519" t="inlineStr">
        <is>
          <t>Pagos y/o entrega de comprobantes:</t>
        </is>
      </c>
      <c r="C194" s="520" t="n"/>
      <c r="D194" s="520" t="n"/>
      <c r="E194" s="520" t="n"/>
      <c r="F194" s="520" t="n"/>
      <c r="G194" s="520" t="n"/>
      <c r="H194" s="520" t="n"/>
      <c r="I194" s="520" t="n"/>
      <c r="J194" s="520" t="n"/>
      <c r="K194" s="521" t="n"/>
    </row>
    <row r="195">
      <c r="B195" s="13" t="inlineStr">
        <is>
          <t>Alquiler :</t>
        </is>
      </c>
      <c r="C195" s="246">
        <f>C149</f>
        <v/>
      </c>
      <c r="D195" s="521" t="n"/>
      <c r="E195" s="522">
        <f>E149</f>
        <v/>
      </c>
      <c r="F195" s="521" t="n"/>
      <c r="G195" s="245">
        <f>G149</f>
        <v/>
      </c>
      <c r="H195" s="520" t="n"/>
      <c r="I195" s="521" t="n"/>
      <c r="J195" s="582">
        <f>J149</f>
        <v/>
      </c>
      <c r="K195" s="521" t="n"/>
    </row>
    <row r="196">
      <c r="B196" s="13" t="inlineStr">
        <is>
          <t>TSG :</t>
        </is>
      </c>
      <c r="C196" s="246">
        <f>C150</f>
        <v/>
      </c>
      <c r="D196" s="521" t="n"/>
      <c r="E196" s="522">
        <f>E23</f>
        <v/>
      </c>
      <c r="F196" s="521" t="n"/>
      <c r="G196" s="245">
        <f>G150</f>
        <v/>
      </c>
      <c r="H196" s="520" t="n"/>
      <c r="I196" s="521" t="n"/>
      <c r="J196" s="582">
        <f>J150</f>
        <v/>
      </c>
      <c r="K196" s="521" t="n"/>
    </row>
    <row r="197">
      <c r="B197" s="13" t="inlineStr">
        <is>
          <t>Aysa:</t>
        </is>
      </c>
      <c r="C197" s="246">
        <f>C151</f>
        <v/>
      </c>
      <c r="D197" s="521" t="n"/>
      <c r="E197" s="522">
        <f>E24</f>
        <v/>
      </c>
      <c r="F197" s="521" t="n"/>
      <c r="G197" s="245">
        <f>G151</f>
        <v/>
      </c>
      <c r="H197" s="520" t="n"/>
      <c r="I197" s="521" t="n"/>
      <c r="J197" s="582">
        <f>J151</f>
        <v/>
      </c>
      <c r="K197" s="521" t="n"/>
    </row>
    <row r="198">
      <c r="B198" s="13" t="inlineStr">
        <is>
          <t>ARBA:</t>
        </is>
      </c>
      <c r="C198" s="246">
        <f>C152</f>
        <v/>
      </c>
      <c r="D198" s="521" t="n"/>
      <c r="E198" s="522">
        <f>E25</f>
        <v/>
      </c>
      <c r="F198" s="521" t="n"/>
      <c r="G198" s="245">
        <f>G152</f>
        <v/>
      </c>
      <c r="H198" s="520" t="n"/>
      <c r="I198" s="521" t="n"/>
      <c r="J198" s="582">
        <f>J152</f>
        <v/>
      </c>
      <c r="K198" s="521" t="n"/>
    </row>
    <row r="199">
      <c r="B199" s="13" t="inlineStr">
        <is>
          <t>Expensas:</t>
        </is>
      </c>
      <c r="C199" s="246">
        <f>C153</f>
        <v/>
      </c>
      <c r="D199" s="521" t="n"/>
      <c r="E199" s="522">
        <f>E26</f>
        <v/>
      </c>
      <c r="F199" s="521" t="n"/>
      <c r="G199" s="245">
        <f>G153</f>
        <v/>
      </c>
      <c r="H199" s="520" t="n"/>
      <c r="I199" s="521" t="n"/>
      <c r="J199" s="582">
        <f>J153</f>
        <v/>
      </c>
      <c r="K199" s="521" t="n"/>
    </row>
    <row r="200">
      <c r="B200" s="13" t="inlineStr">
        <is>
          <t>Exp.Extraordinarias</t>
        </is>
      </c>
      <c r="C200" s="246">
        <f>C154</f>
        <v/>
      </c>
      <c r="D200" s="521" t="n"/>
      <c r="E200" s="522">
        <f>E27</f>
        <v/>
      </c>
      <c r="F200" s="521" t="n"/>
      <c r="G200" s="245">
        <f>G154</f>
        <v/>
      </c>
      <c r="H200" s="520" t="n"/>
      <c r="I200" s="521" t="n"/>
      <c r="J200" s="582">
        <f>J154</f>
        <v/>
      </c>
      <c r="K200" s="521" t="n"/>
    </row>
    <row r="201">
      <c r="B201" s="13" t="inlineStr">
        <is>
          <t>Seguro</t>
        </is>
      </c>
      <c r="C201" s="246">
        <f>C155</f>
        <v/>
      </c>
      <c r="D201" s="521" t="n"/>
      <c r="E201" s="522">
        <f>E28</f>
        <v/>
      </c>
      <c r="F201" s="521" t="n"/>
      <c r="G201" s="245">
        <f>G155</f>
        <v/>
      </c>
      <c r="H201" s="520" t="n"/>
      <c r="I201" s="521" t="n"/>
      <c r="J201" s="582">
        <f>J155</f>
        <v/>
      </c>
      <c r="K201" s="521" t="n"/>
    </row>
    <row r="202">
      <c r="B202" s="13" t="inlineStr">
        <is>
          <t>Punitorios</t>
        </is>
      </c>
      <c r="C202" s="246">
        <f>C156</f>
        <v/>
      </c>
      <c r="D202" s="521" t="n"/>
      <c r="E202" s="522">
        <f>E29</f>
        <v/>
      </c>
      <c r="F202" s="521" t="n"/>
      <c r="G202" s="245">
        <f>G156</f>
        <v/>
      </c>
      <c r="H202" s="520" t="n"/>
      <c r="I202" s="521" t="n"/>
      <c r="J202" s="582">
        <f>J156</f>
        <v/>
      </c>
      <c r="K202" s="521" t="n"/>
    </row>
    <row r="203">
      <c r="B203" s="4" t="n"/>
      <c r="C203" s="24" t="n"/>
      <c r="D203" s="24" t="n"/>
      <c r="E203" s="24" t="n"/>
      <c r="F203" s="24" t="n"/>
      <c r="G203" s="7" t="n"/>
      <c r="H203" s="5" t="n"/>
      <c r="I203" s="5" t="n"/>
      <c r="J203" s="5" t="n"/>
      <c r="K203" s="6" t="n"/>
    </row>
    <row r="204">
      <c r="B204" s="177" t="inlineStr">
        <is>
          <t>Recibi por cuenta y orden del Señor/a:</t>
        </is>
      </c>
      <c r="C204" s="514" t="n"/>
      <c r="D204" s="514" t="n"/>
      <c r="E204" s="239">
        <f>$E$31</f>
        <v/>
      </c>
      <c r="F204" s="514" t="n"/>
      <c r="G204" s="514" t="n"/>
      <c r="H204" s="514" t="n"/>
      <c r="I204" s="514" t="n"/>
      <c r="J204" s="514" t="n"/>
      <c r="K204" s="14" t="inlineStr">
        <is>
          <t xml:space="preserve">la suma de </t>
        </is>
      </c>
    </row>
    <row r="205">
      <c r="B205" s="11" t="inlineStr">
        <is>
          <t xml:space="preserve">    pesos :</t>
        </is>
      </c>
      <c r="C205" s="243">
        <f>$C$32</f>
        <v/>
      </c>
      <c r="I205" s="216" t="inlineStr">
        <is>
          <t>en concepto de alquiler del inmueble</t>
        </is>
      </c>
      <c r="K205" s="510" t="n"/>
    </row>
    <row r="206" ht="15.75" customHeight="1" thickBot="1">
      <c r="B206" s="12" t="inlineStr">
        <is>
          <t>ubicado en:</t>
        </is>
      </c>
      <c r="C206" s="249">
        <f>$C$33</f>
        <v/>
      </c>
      <c r="D206" s="515" t="n"/>
      <c r="E206" s="515" t="n"/>
      <c r="F206" s="515" t="n"/>
      <c r="G206" s="515" t="n"/>
      <c r="H206" s="515" t="n"/>
      <c r="I206" s="515" t="n"/>
      <c r="J206" s="515" t="n"/>
      <c r="K206" s="513" t="n"/>
    </row>
    <row r="207">
      <c r="B207" s="4" t="n"/>
      <c r="C207" s="5" t="n"/>
      <c r="D207" s="5" t="n"/>
      <c r="E207" s="5" t="n"/>
      <c r="F207" s="5" t="n"/>
      <c r="G207" s="5" t="n"/>
      <c r="H207" s="5" t="n"/>
      <c r="I207" s="627">
        <f>SUM(E195:F203)</f>
        <v/>
      </c>
      <c r="J207" s="524" t="n"/>
      <c r="K207" s="6" t="n"/>
    </row>
    <row r="208" ht="15.75" customHeight="1" thickBot="1">
      <c r="B208" s="7" t="n"/>
      <c r="C208" s="8" t="n"/>
      <c r="D208" s="8" t="n"/>
      <c r="E208" s="8" t="n"/>
      <c r="F208" s="8" t="n"/>
      <c r="G208" s="8" t="n"/>
      <c r="H208" s="8" t="n"/>
      <c r="I208" s="525" t="n"/>
      <c r="J208" s="526" t="n"/>
      <c r="K208" s="9" t="n"/>
    </row>
    <row r="209" ht="18.75" customHeight="1">
      <c r="B209" s="15">
        <f>$B$36</f>
        <v/>
      </c>
      <c r="C209" s="520" t="n"/>
      <c r="D209" s="521" t="n"/>
      <c r="E209" s="2" t="n"/>
      <c r="F209" s="2" t="n"/>
      <c r="G209" s="2" t="n"/>
      <c r="H209" s="2" t="n"/>
      <c r="I209" s="537" t="n"/>
      <c r="J209" s="537" t="n"/>
      <c r="K209" s="3" t="n"/>
    </row>
    <row r="210">
      <c r="B210" s="538" t="n"/>
      <c r="K210" s="510" t="n"/>
    </row>
    <row r="211">
      <c r="B211" s="538" t="n"/>
      <c r="K211" s="510" t="n"/>
    </row>
    <row r="212" ht="15.75" customHeight="1">
      <c r="B212" s="1" t="n"/>
      <c r="C212" s="539" t="inlineStr">
        <is>
          <t>LIQUIDACION  PARA EL PROPIETARIO</t>
        </is>
      </c>
      <c r="D212" s="520" t="n"/>
      <c r="E212" s="520" t="n"/>
      <c r="F212" s="520" t="n"/>
      <c r="G212" s="520" t="n"/>
      <c r="H212" s="520" t="n"/>
      <c r="I212" s="520" t="n"/>
      <c r="J212" s="521" t="n"/>
      <c r="K212" s="3" t="n"/>
    </row>
    <row r="213">
      <c r="B213" s="165" t="inlineStr">
        <is>
          <t>ENTREGADO POR EL INQUILINO</t>
        </is>
      </c>
      <c r="E213" s="633">
        <f>(I207)</f>
        <v/>
      </c>
      <c r="G213" s="180" t="n"/>
      <c r="K213" s="510" t="n"/>
    </row>
    <row r="214">
      <c r="B214" s="165" t="inlineStr">
        <is>
          <t xml:space="preserve">GASTOS DE ADMINISTRACION </t>
        </is>
      </c>
      <c r="E214" s="541">
        <f>E168</f>
        <v/>
      </c>
      <c r="G214" s="180" t="n"/>
      <c r="K214" s="510" t="n"/>
    </row>
    <row r="215">
      <c r="B215" s="165" t="inlineStr">
        <is>
          <t>OTROS GASTOS</t>
        </is>
      </c>
      <c r="E215" s="635">
        <f>E169</f>
        <v/>
      </c>
      <c r="F215" s="515" t="n"/>
      <c r="G215" s="180" t="n"/>
      <c r="K215" s="510" t="n"/>
    </row>
    <row r="216" ht="18.75" customHeight="1">
      <c r="B216" s="196" t="inlineStr">
        <is>
          <t>TOTAL A PAGAR AL PROPIETARIO</t>
        </is>
      </c>
      <c r="C216" s="520" t="n"/>
      <c r="D216" s="520" t="n"/>
      <c r="E216" s="634">
        <f>E213-E214</f>
        <v/>
      </c>
      <c r="F216" s="521" t="n"/>
      <c r="G216" s="5" t="n"/>
      <c r="H216" s="5" t="n"/>
      <c r="I216" s="5" t="n"/>
      <c r="J216" s="5" t="n"/>
      <c r="K216" s="6" t="n"/>
    </row>
    <row r="217">
      <c r="B217" s="4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6" t="n"/>
    </row>
    <row r="218">
      <c r="B218" s="4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6" t="n"/>
    </row>
    <row r="219">
      <c r="B219" s="4" t="n"/>
      <c r="C219" s="5" t="n"/>
      <c r="D219" s="5" t="n"/>
      <c r="E219" s="5" t="n"/>
      <c r="F219" s="5" t="n"/>
      <c r="G219" s="5" t="n"/>
      <c r="H219" s="179" t="inlineStr">
        <is>
          <t>___________________________________</t>
        </is>
      </c>
      <c r="K219" s="6" t="n"/>
    </row>
    <row r="220">
      <c r="B220" s="7" t="n"/>
      <c r="C220" s="8" t="n"/>
      <c r="D220" s="8" t="n"/>
      <c r="E220" s="8" t="n"/>
      <c r="F220" s="8" t="n"/>
      <c r="G220" s="8" t="n"/>
      <c r="H220" s="172" t="inlineStr">
        <is>
          <t>FIRMA</t>
        </is>
      </c>
      <c r="I220" s="515" t="n"/>
      <c r="J220" s="515" t="n"/>
      <c r="K220" s="9" t="n"/>
    </row>
    <row r="221">
      <c r="B221" s="4" t="n"/>
      <c r="C221" s="5" t="n"/>
      <c r="D221" s="5" t="n"/>
      <c r="E221" s="5" t="n"/>
      <c r="F221" s="5" t="n"/>
      <c r="G221" s="5" t="n"/>
      <c r="H221" s="166" t="n"/>
      <c r="I221" s="166" t="n"/>
      <c r="J221" s="166" t="n"/>
      <c r="K221" s="6" t="n"/>
    </row>
    <row r="222">
      <c r="B222" s="5" t="n"/>
      <c r="C222" s="5" t="n"/>
      <c r="D222" s="5" t="n"/>
      <c r="E222" s="5" t="n"/>
      <c r="F222" s="5" t="n"/>
      <c r="G222" s="5" t="n"/>
      <c r="H222" s="166" t="n"/>
      <c r="I222" s="166" t="n"/>
      <c r="J222" s="166" t="n"/>
      <c r="K222" s="5" t="n"/>
    </row>
    <row r="223">
      <c r="B223" s="1" t="n"/>
      <c r="C223" s="2" t="n"/>
      <c r="D223" s="2" t="n"/>
      <c r="E223" s="2" t="n"/>
      <c r="F223" s="212" t="inlineStr">
        <is>
          <t>x</t>
        </is>
      </c>
      <c r="G223" s="514" t="n"/>
      <c r="H223" s="2" t="n"/>
      <c r="I223" s="2" t="n"/>
      <c r="J223" s="2" t="n"/>
      <c r="K223" s="3" t="n"/>
    </row>
    <row r="224">
      <c r="B224" s="4" t="n"/>
      <c r="C224" s="5" t="n"/>
      <c r="D224" s="5" t="n"/>
      <c r="E224" s="5" t="n"/>
      <c r="H224" s="210" t="inlineStr">
        <is>
          <t>RECIBO  DE  ALQUILER</t>
        </is>
      </c>
      <c r="K224" s="510" t="n"/>
    </row>
    <row r="225" ht="15.75" customHeight="1">
      <c r="B225" s="4" t="n"/>
      <c r="C225" s="211" t="inlineStr">
        <is>
          <t>Uzquiza</t>
        </is>
      </c>
      <c r="H225" s="5" t="n"/>
      <c r="I225" s="5" t="n"/>
      <c r="J225" s="5" t="n"/>
      <c r="K225" s="6" t="n"/>
    </row>
    <row r="226">
      <c r="B226" s="4" t="n"/>
      <c r="C226" s="166" t="inlineStr">
        <is>
          <t>ADMINISTRACIONES</t>
        </is>
      </c>
      <c r="H226" s="5" t="n"/>
      <c r="I226" s="21" t="inlineStr">
        <is>
          <t xml:space="preserve">N° 0001  -  </t>
        </is>
      </c>
      <c r="J226" s="22">
        <f>$J$8</f>
        <v/>
      </c>
      <c r="K226" s="6" t="n"/>
    </row>
    <row r="227">
      <c r="B227" s="4" t="n"/>
      <c r="C227" s="179" t="n"/>
      <c r="F227" s="164" t="inlineStr">
        <is>
          <t>DOCUMENTO</t>
        </is>
      </c>
      <c r="H227" s="5" t="n"/>
      <c r="I227" s="5" t="n"/>
      <c r="J227" s="5" t="n"/>
      <c r="K227" s="6" t="n"/>
    </row>
    <row r="228">
      <c r="B228" s="4" t="n"/>
      <c r="C228" s="201" t="inlineStr">
        <is>
          <t xml:space="preserve">     3533-7732/153660-2223</t>
        </is>
      </c>
      <c r="F228" s="164" t="inlineStr">
        <is>
          <t>NO VALIDO</t>
        </is>
      </c>
      <c r="H228" s="5" t="n"/>
      <c r="I228" s="5" t="n"/>
      <c r="J228" s="5" t="n"/>
      <c r="K228" s="6" t="n"/>
    </row>
    <row r="229">
      <c r="B229" s="4" t="n"/>
      <c r="F229" s="164" t="inlineStr">
        <is>
          <t>COMO</t>
        </is>
      </c>
      <c r="H229" s="363" t="inlineStr">
        <is>
          <t>F  E  C  H  A</t>
        </is>
      </c>
      <c r="K229" s="6" t="n"/>
    </row>
    <row r="230">
      <c r="B230" s="4" t="n"/>
      <c r="C230" s="179" t="inlineStr">
        <is>
          <t xml:space="preserve">M.Corvalan 452 </t>
        </is>
      </c>
      <c r="F230" s="164" t="inlineStr">
        <is>
          <t>FACTURA</t>
        </is>
      </c>
      <c r="H230" s="515" t="n"/>
      <c r="I230" s="515" t="n"/>
      <c r="J230" s="515" t="n"/>
      <c r="K230" s="6" t="n"/>
    </row>
    <row r="231">
      <c r="B231" s="4" t="n"/>
      <c r="F231" s="5" t="n"/>
      <c r="G231" s="4" t="n"/>
      <c r="H231" s="15" t="n"/>
      <c r="I231" s="15">
        <f>I186</f>
        <v/>
      </c>
      <c r="J231" s="15">
        <f>J186</f>
        <v/>
      </c>
      <c r="K231" s="6" t="n"/>
    </row>
    <row r="232" ht="26.25" customHeight="1">
      <c r="B232" s="4" t="n"/>
      <c r="C232" s="179" t="inlineStr">
        <is>
          <t>(1875) Wilde - Avellaneda</t>
        </is>
      </c>
      <c r="F232" s="5" t="n"/>
      <c r="G232" s="4" t="n"/>
      <c r="H232" s="170" t="inlineStr">
        <is>
          <t>DUPLICADO</t>
        </is>
      </c>
      <c r="I232" s="514" t="n"/>
      <c r="J232" s="514" t="n"/>
      <c r="K232" s="6" t="n"/>
    </row>
    <row r="233">
      <c r="B233" s="516" t="inlineStr">
        <is>
          <t>kupropiedades@gmail.com</t>
        </is>
      </c>
      <c r="C233" s="515" t="n"/>
      <c r="D233" s="515" t="n"/>
      <c r="E233" s="515" t="n"/>
      <c r="F233" s="513" t="n"/>
      <c r="G233" s="7" t="n"/>
      <c r="H233" s="172" t="inlineStr">
        <is>
          <t>PARA LA INMOBILIARIA</t>
        </is>
      </c>
      <c r="I233" s="515" t="n"/>
      <c r="J233" s="515" t="n"/>
      <c r="K233" s="9" t="n"/>
    </row>
    <row r="234">
      <c r="B234" s="10" t="inlineStr">
        <is>
          <t>Locador/a:</t>
        </is>
      </c>
      <c r="C234" s="240" t="inlineStr">
        <is>
          <t>RODRIGUEZ OTRANTO, MELINA</t>
        </is>
      </c>
      <c r="D234" s="514" t="n"/>
      <c r="E234" s="514" t="n"/>
      <c r="F234" s="514" t="n"/>
      <c r="G234" s="514" t="n"/>
      <c r="H234" s="514" t="n"/>
      <c r="I234" s="514" t="n"/>
      <c r="J234" s="514" t="n"/>
      <c r="K234" s="508" t="n"/>
    </row>
    <row r="235">
      <c r="B235" s="11" t="inlineStr">
        <is>
          <t>Domicilio:</t>
        </is>
      </c>
      <c r="C235" s="244" t="n"/>
      <c r="K235" s="510" t="n"/>
    </row>
    <row r="236">
      <c r="B236" s="12" t="inlineStr">
        <is>
          <t>Localidad:</t>
        </is>
      </c>
      <c r="C236" s="249">
        <f>C200</f>
        <v/>
      </c>
      <c r="D236" s="515" t="n"/>
      <c r="E236" s="515" t="n"/>
      <c r="F236" s="515" t="n"/>
      <c r="G236" s="515" t="n"/>
      <c r="H236" s="515" t="n"/>
      <c r="I236" s="515" t="n"/>
      <c r="J236" s="515" t="n"/>
      <c r="K236" s="513" t="n"/>
    </row>
    <row r="237">
      <c r="B237" s="10" t="inlineStr">
        <is>
          <t>Locatario/a:</t>
        </is>
      </c>
      <c r="C237" s="240" t="inlineStr">
        <is>
          <t>MIRANDA, ALEJANDRA ELIZABETH // MEZA, ANTONELLA FERNANDA</t>
        </is>
      </c>
      <c r="D237" s="514" t="n"/>
      <c r="E237" s="514" t="n"/>
      <c r="F237" s="514" t="n"/>
      <c r="G237" s="514" t="n"/>
      <c r="H237" s="514" t="n"/>
      <c r="I237" s="514" t="n"/>
      <c r="J237" s="514" t="n"/>
      <c r="K237" s="508" t="n"/>
    </row>
    <row r="238">
      <c r="B238" s="11" t="inlineStr">
        <is>
          <t>Domicilio y Localidad:</t>
        </is>
      </c>
      <c r="C238" s="244" t="inlineStr">
        <is>
          <t>PASTOR OBLIGADO 45 6°"B"</t>
        </is>
      </c>
      <c r="K238" s="510" t="n"/>
    </row>
    <row r="239" ht="15.75" customHeight="1">
      <c r="B239" s="519" t="inlineStr">
        <is>
          <t>Pagos y/o entrega de comprobantes:</t>
        </is>
      </c>
      <c r="C239" s="520" t="n"/>
      <c r="D239" s="520" t="n"/>
      <c r="E239" s="520" t="n"/>
      <c r="F239" s="520" t="n"/>
      <c r="G239" s="520" t="n"/>
      <c r="H239" s="520" t="n"/>
      <c r="I239" s="520" t="n"/>
      <c r="J239" s="520" t="n"/>
      <c r="K239" s="521" t="n"/>
    </row>
    <row r="240">
      <c r="B240" s="13" t="inlineStr">
        <is>
          <t>Alquiler :</t>
        </is>
      </c>
      <c r="C240" s="246" t="inlineStr">
        <is>
          <t>ABRIL</t>
        </is>
      </c>
      <c r="D240" s="521" t="n"/>
      <c r="E240" s="522">
        <f>$E$22</f>
        <v/>
      </c>
      <c r="F240" s="521" t="n"/>
      <c r="G240" s="245">
        <f>G204</f>
        <v/>
      </c>
      <c r="H240" s="520" t="n"/>
      <c r="I240" s="521" t="n"/>
      <c r="J240" s="582" t="inlineStr">
        <is>
          <t xml:space="preserve">EL IMPORTE CORRESPONDIENTE A </t>
        </is>
      </c>
      <c r="K240" s="521" t="n"/>
    </row>
    <row r="241">
      <c r="B241" s="13" t="inlineStr">
        <is>
          <t>TSG :</t>
        </is>
      </c>
      <c r="C241" s="246">
        <f>C196</f>
        <v/>
      </c>
      <c r="D241" s="521" t="n"/>
      <c r="E241" s="522">
        <f>E23</f>
        <v/>
      </c>
      <c r="F241" s="521" t="n"/>
      <c r="G241" s="245">
        <f>G205</f>
        <v/>
      </c>
      <c r="H241" s="520" t="n"/>
      <c r="I241" s="521" t="n"/>
      <c r="J241" s="582" t="inlineStr">
        <is>
          <t>RODRIGUEZ ERNESTA, SE DIVIDE EN TRES:</t>
        </is>
      </c>
      <c r="K241" s="521" t="n"/>
    </row>
    <row r="242">
      <c r="B242" s="13" t="inlineStr">
        <is>
          <t>AySA:</t>
        </is>
      </c>
      <c r="C242" s="246">
        <f>C197</f>
        <v/>
      </c>
      <c r="D242" s="521" t="n"/>
      <c r="E242" s="522">
        <f>E24</f>
        <v/>
      </c>
      <c r="F242" s="521" t="n"/>
      <c r="G242" s="245">
        <f>G206</f>
        <v/>
      </c>
      <c r="H242" s="520" t="n"/>
      <c r="I242" s="521" t="n"/>
      <c r="J242" s="582">
        <f>J60</f>
        <v/>
      </c>
      <c r="K242" s="521" t="n"/>
    </row>
    <row r="243">
      <c r="B243" s="13" t="inlineStr">
        <is>
          <t>ARBA:</t>
        </is>
      </c>
      <c r="C243" s="246">
        <f>C198</f>
        <v/>
      </c>
      <c r="D243" s="521" t="n"/>
      <c r="E243" s="522">
        <f>E25</f>
        <v/>
      </c>
      <c r="F243" s="521" t="n"/>
      <c r="G243" s="245">
        <f>G207</f>
        <v/>
      </c>
      <c r="H243" s="520" t="n"/>
      <c r="I243" s="521" t="n"/>
      <c r="J243" s="582">
        <f>J61</f>
        <v/>
      </c>
      <c r="K243" s="521" t="n"/>
    </row>
    <row r="244">
      <c r="B244" s="13" t="inlineStr">
        <is>
          <t>Expensas:</t>
        </is>
      </c>
      <c r="C244" s="246">
        <f>C199</f>
        <v/>
      </c>
      <c r="D244" s="521" t="n"/>
      <c r="E244" s="522">
        <f>E26</f>
        <v/>
      </c>
      <c r="F244" s="521" t="n"/>
      <c r="G244" s="245">
        <f>G208</f>
        <v/>
      </c>
      <c r="H244" s="520" t="n"/>
      <c r="I244" s="521" t="n"/>
      <c r="J244" s="582">
        <f>J62</f>
        <v/>
      </c>
      <c r="K244" s="521" t="n"/>
    </row>
    <row r="245">
      <c r="B245" s="13" t="inlineStr">
        <is>
          <t>Exp. Extraordinarias</t>
        </is>
      </c>
      <c r="C245" s="246">
        <f>C200</f>
        <v/>
      </c>
      <c r="D245" s="521" t="n"/>
      <c r="E245" s="522">
        <f>E27</f>
        <v/>
      </c>
      <c r="F245" s="521" t="n"/>
      <c r="G245" s="245">
        <f>G209</f>
        <v/>
      </c>
      <c r="H245" s="520" t="n"/>
      <c r="I245" s="521" t="n"/>
      <c r="J245" s="522">
        <f>J209</f>
        <v/>
      </c>
      <c r="K245" s="521" t="n"/>
    </row>
    <row r="246">
      <c r="B246" s="13" t="inlineStr">
        <is>
          <t>Seguro</t>
        </is>
      </c>
      <c r="C246" s="246">
        <f>C201</f>
        <v/>
      </c>
      <c r="D246" s="521" t="n"/>
      <c r="E246" s="522">
        <f>E28</f>
        <v/>
      </c>
      <c r="F246" s="521" t="n"/>
      <c r="G246" s="245">
        <f>G210</f>
        <v/>
      </c>
      <c r="H246" s="520" t="n"/>
      <c r="I246" s="521" t="n"/>
      <c r="J246" s="522">
        <f>J210</f>
        <v/>
      </c>
      <c r="K246" s="521" t="n"/>
    </row>
    <row r="247">
      <c r="B247" s="13" t="inlineStr">
        <is>
          <t>Punitorios</t>
        </is>
      </c>
      <c r="C247" s="246">
        <f>C202</f>
        <v/>
      </c>
      <c r="D247" s="521" t="n"/>
      <c r="E247" s="522">
        <f>E29</f>
        <v/>
      </c>
      <c r="F247" s="521" t="n"/>
      <c r="G247" s="245">
        <f>G211</f>
        <v/>
      </c>
      <c r="H247" s="520" t="n"/>
      <c r="I247" s="521" t="n"/>
      <c r="J247" s="522">
        <f>J211</f>
        <v/>
      </c>
      <c r="K247" s="521" t="n"/>
    </row>
    <row r="248">
      <c r="B248" s="4" t="n"/>
      <c r="C248" s="5" t="n"/>
      <c r="D248" s="5" t="n"/>
      <c r="E248" s="5" t="n"/>
      <c r="F248" s="5" t="n"/>
      <c r="G248" s="7" t="n"/>
      <c r="H248" s="5" t="n"/>
      <c r="I248" s="5" t="n"/>
      <c r="J248" s="5" t="n"/>
      <c r="K248" s="6" t="n"/>
    </row>
    <row r="249">
      <c r="B249" s="177" t="inlineStr">
        <is>
          <t>Recibi por cuenta y orden del Señor/a:</t>
        </is>
      </c>
      <c r="C249" s="514" t="n"/>
      <c r="D249" s="514" t="n"/>
      <c r="E249" s="239">
        <f>$E$31</f>
        <v/>
      </c>
      <c r="F249" s="514" t="n"/>
      <c r="G249" s="514" t="n"/>
      <c r="H249" s="514" t="n"/>
      <c r="I249" s="514" t="n"/>
      <c r="J249" s="514" t="n"/>
      <c r="K249" s="14" t="inlineStr">
        <is>
          <t xml:space="preserve">la suma de </t>
        </is>
      </c>
    </row>
    <row r="250">
      <c r="B250" s="11" t="inlineStr">
        <is>
          <t xml:space="preserve">    pesos :</t>
        </is>
      </c>
      <c r="C250" s="243" t="n"/>
      <c r="I250" s="216" t="inlineStr">
        <is>
          <t>en concepto de alquiler del inmueble</t>
        </is>
      </c>
      <c r="K250" s="510" t="n"/>
    </row>
    <row r="251" ht="15.75" customHeight="1" thickBot="1">
      <c r="B251" s="12" t="inlineStr">
        <is>
          <t>ubicado en:</t>
        </is>
      </c>
      <c r="C251" s="249">
        <f>$C$33</f>
        <v/>
      </c>
      <c r="D251" s="515" t="n"/>
      <c r="E251" s="515" t="n"/>
      <c r="F251" s="515" t="n"/>
      <c r="G251" s="515" t="n"/>
      <c r="H251" s="515" t="n"/>
      <c r="I251" s="515" t="n"/>
      <c r="J251" s="515" t="n"/>
      <c r="K251" s="513" t="n"/>
    </row>
    <row r="252">
      <c r="B252" s="4" t="n"/>
      <c r="C252" s="5" t="n"/>
      <c r="D252" s="5" t="n"/>
      <c r="E252" s="5" t="n"/>
      <c r="F252" s="5" t="n"/>
      <c r="G252" s="5" t="n"/>
      <c r="H252" s="5" t="n"/>
      <c r="I252" s="627">
        <f>SUM(E240:F248)</f>
        <v/>
      </c>
      <c r="J252" s="524" t="n"/>
      <c r="K252" s="6" t="n"/>
    </row>
    <row r="253" ht="15.75" customHeight="1" thickBot="1">
      <c r="B253" s="7" t="n"/>
      <c r="C253" s="8" t="n"/>
      <c r="D253" s="8" t="n"/>
      <c r="E253" s="8" t="n"/>
      <c r="F253" s="8" t="n"/>
      <c r="G253" s="8" t="n"/>
      <c r="H253" s="8" t="n"/>
      <c r="I253" s="525" t="n"/>
      <c r="J253" s="526" t="n"/>
      <c r="K253" s="9" t="n"/>
    </row>
    <row r="254" ht="18.75" customHeight="1">
      <c r="B254" s="15">
        <f>$B$36</f>
        <v/>
      </c>
      <c r="C254" s="520" t="n"/>
      <c r="D254" s="521" t="n"/>
      <c r="E254" s="2" t="n"/>
      <c r="F254" s="2" t="n"/>
      <c r="G254" s="2" t="n"/>
      <c r="H254" s="2" t="n"/>
      <c r="I254" s="537" t="n"/>
      <c r="J254" s="537" t="n"/>
      <c r="K254" s="3" t="n"/>
    </row>
    <row r="255">
      <c r="B255" s="538" t="n"/>
      <c r="K255" s="510" t="n"/>
    </row>
    <row r="256">
      <c r="B256" s="538" t="n"/>
      <c r="K256" s="510" t="n"/>
    </row>
    <row r="257" ht="15.75" customHeight="1">
      <c r="B257" s="1" t="n"/>
      <c r="C257" s="539" t="inlineStr">
        <is>
          <t>LIQUIDACION  PARA LA  INMOBILIARIA</t>
        </is>
      </c>
      <c r="D257" s="520" t="n"/>
      <c r="E257" s="520" t="n"/>
      <c r="F257" s="520" t="n"/>
      <c r="G257" s="520" t="n"/>
      <c r="H257" s="520" t="n"/>
      <c r="I257" s="520" t="n"/>
      <c r="J257" s="521" t="n"/>
      <c r="K257" s="3" t="n"/>
    </row>
    <row r="258">
      <c r="B258" s="165" t="inlineStr">
        <is>
          <t>ENTREGADO POR EL INQUILINO</t>
        </is>
      </c>
      <c r="E258" s="633">
        <f>(I252)</f>
        <v/>
      </c>
      <c r="G258" s="180" t="n"/>
      <c r="K258" s="510" t="n"/>
    </row>
    <row r="259">
      <c r="B259" s="165" t="inlineStr">
        <is>
          <t xml:space="preserve">GASTOS DE ADMINISTRACION </t>
        </is>
      </c>
      <c r="E259" s="541">
        <f>E214</f>
        <v/>
      </c>
      <c r="G259" s="180" t="n"/>
      <c r="K259" s="510" t="n"/>
    </row>
    <row r="260">
      <c r="B260" s="165" t="inlineStr">
        <is>
          <t>OTROS GASTOS</t>
        </is>
      </c>
      <c r="E260" s="542" t="n"/>
      <c r="G260" s="180" t="n"/>
      <c r="K260" s="510" t="n"/>
    </row>
    <row r="261" ht="18.75" customHeight="1">
      <c r="B261" s="196" t="inlineStr">
        <is>
          <t>TOTAL A PAGAR AL PROPIETARIO</t>
        </is>
      </c>
      <c r="C261" s="520" t="n"/>
      <c r="D261" s="520" t="n"/>
      <c r="E261" s="634">
        <f>E258-E259</f>
        <v/>
      </c>
      <c r="F261" s="521" t="n"/>
      <c r="G261" s="5" t="n"/>
      <c r="H261" s="5" t="n"/>
      <c r="I261" s="5" t="n"/>
      <c r="J261" s="5" t="n"/>
      <c r="K261" s="6" t="n"/>
    </row>
    <row r="262">
      <c r="B262" s="4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6" t="n"/>
    </row>
    <row r="263">
      <c r="B263" s="4" t="n"/>
      <c r="C263" s="5" t="n"/>
      <c r="D263" s="5" t="n"/>
      <c r="E263" s="5" t="n"/>
      <c r="F263" s="5" t="n"/>
      <c r="G263" s="5" t="n"/>
      <c r="H263" s="179" t="inlineStr">
        <is>
          <t>___________________________________</t>
        </is>
      </c>
      <c r="K263" s="6" t="n"/>
    </row>
    <row r="264">
      <c r="B264" s="4" t="n"/>
      <c r="C264" s="5" t="n"/>
      <c r="D264" s="5" t="n"/>
      <c r="E264" s="5" t="n"/>
      <c r="F264" s="5" t="n"/>
      <c r="G264" s="5" t="n"/>
      <c r="H264" s="166" t="inlineStr">
        <is>
          <t xml:space="preserve"> FIRMA DEL PROPIETARIO</t>
        </is>
      </c>
      <c r="K264" s="6" t="n"/>
    </row>
    <row r="265">
      <c r="B265" s="4" t="n"/>
      <c r="C265" s="5" t="n"/>
      <c r="D265" s="5" t="n"/>
      <c r="E265" s="5" t="n"/>
      <c r="F265" s="5" t="n"/>
      <c r="G265" s="5" t="n"/>
      <c r="H265" s="166" t="n"/>
      <c r="I265" s="166" t="n"/>
      <c r="J265" s="166" t="n"/>
      <c r="K265" s="6" t="n"/>
    </row>
    <row r="266">
      <c r="B266" s="7" t="n"/>
      <c r="C266" s="8" t="n"/>
      <c r="D266" s="8" t="n"/>
      <c r="E266" s="8" t="n"/>
      <c r="F266" s="8" t="n"/>
      <c r="G266" s="8" t="n"/>
      <c r="H266" s="172" t="n"/>
      <c r="I266" s="172" t="n"/>
      <c r="J266" s="172" t="n"/>
      <c r="K266" s="9" t="n"/>
    </row>
    <row r="267">
      <c r="B267" s="4" t="n"/>
      <c r="C267" s="5" t="n"/>
      <c r="D267" s="5" t="n"/>
      <c r="E267" s="5" t="n"/>
      <c r="F267" s="5" t="n"/>
      <c r="G267" s="5" t="n"/>
      <c r="H267" s="166" t="n"/>
      <c r="I267" s="166" t="n"/>
      <c r="J267" s="166" t="n"/>
      <c r="K267" s="6" t="n"/>
    </row>
    <row r="268">
      <c r="B268" s="5" t="n"/>
      <c r="C268" s="5" t="n"/>
      <c r="D268" s="5" t="n"/>
      <c r="E268" s="5" t="n"/>
      <c r="F268" s="5" t="n"/>
      <c r="G268" s="5" t="n"/>
      <c r="H268" s="166" t="n"/>
      <c r="I268" s="166" t="n"/>
      <c r="J268" s="166" t="n"/>
      <c r="K268" s="5" t="n"/>
    </row>
    <row r="269">
      <c r="B269" s="1" t="n"/>
      <c r="C269" s="2" t="n"/>
      <c r="D269" s="2" t="n"/>
      <c r="E269" s="2" t="n"/>
      <c r="F269" s="212" t="inlineStr">
        <is>
          <t>x</t>
        </is>
      </c>
      <c r="G269" s="514" t="n"/>
      <c r="H269" s="2" t="n"/>
      <c r="I269" s="2" t="n"/>
      <c r="J269" s="2" t="n"/>
      <c r="K269" s="3" t="n"/>
    </row>
    <row r="270">
      <c r="B270" s="4" t="n"/>
      <c r="C270" s="5" t="n"/>
      <c r="D270" s="5" t="n"/>
      <c r="E270" s="5" t="n"/>
      <c r="H270" s="210" t="inlineStr">
        <is>
          <t>RECIBO  DE  ALQUILER</t>
        </is>
      </c>
      <c r="K270" s="510" t="n"/>
    </row>
    <row r="271" ht="15.75" customHeight="1">
      <c r="B271" s="4" t="n"/>
      <c r="C271" s="211" t="inlineStr">
        <is>
          <t>Uzquiza</t>
        </is>
      </c>
      <c r="H271" s="5" t="n"/>
      <c r="I271" s="5" t="n"/>
      <c r="J271" s="5" t="n"/>
      <c r="K271" s="6" t="n"/>
    </row>
    <row r="272">
      <c r="B272" s="4" t="n"/>
      <c r="C272" s="166" t="inlineStr">
        <is>
          <t>ADMINISTRACIONES</t>
        </is>
      </c>
      <c r="H272" s="5" t="n"/>
      <c r="I272" s="21" t="inlineStr">
        <is>
          <t xml:space="preserve">N° 0001  -  </t>
        </is>
      </c>
      <c r="J272" s="22">
        <f>$J$8</f>
        <v/>
      </c>
      <c r="K272" s="6" t="n"/>
    </row>
    <row r="273">
      <c r="B273" s="4" t="n"/>
      <c r="C273" s="179" t="n"/>
      <c r="F273" s="164" t="inlineStr">
        <is>
          <t>DOCUMENTO</t>
        </is>
      </c>
      <c r="H273" s="5" t="n"/>
      <c r="I273" s="5" t="n"/>
      <c r="J273" s="5" t="n"/>
      <c r="K273" s="6" t="n"/>
    </row>
    <row r="274">
      <c r="B274" s="4" t="n"/>
      <c r="C274" s="201" t="inlineStr">
        <is>
          <t xml:space="preserve">     3533-7732/153660-2223</t>
        </is>
      </c>
      <c r="F274" s="164" t="inlineStr">
        <is>
          <t>NO VALIDO</t>
        </is>
      </c>
      <c r="H274" s="5" t="n"/>
      <c r="I274" s="5" t="n"/>
      <c r="J274" s="5" t="n"/>
      <c r="K274" s="6" t="n"/>
    </row>
    <row r="275">
      <c r="B275" s="4" t="n"/>
      <c r="F275" s="164" t="inlineStr">
        <is>
          <t>COMO</t>
        </is>
      </c>
      <c r="H275" s="363" t="inlineStr">
        <is>
          <t>F  E  C  H  A</t>
        </is>
      </c>
      <c r="K275" s="6" t="n"/>
    </row>
    <row r="276">
      <c r="B276" s="4" t="n"/>
      <c r="C276" s="179" t="inlineStr">
        <is>
          <t xml:space="preserve">M.Corvalan 452 </t>
        </is>
      </c>
      <c r="F276" s="164" t="inlineStr">
        <is>
          <t>FACTURA</t>
        </is>
      </c>
      <c r="H276" s="515" t="n"/>
      <c r="I276" s="515" t="n"/>
      <c r="J276" s="515" t="n"/>
      <c r="K276" s="6" t="n"/>
    </row>
    <row r="277">
      <c r="B277" s="4" t="n"/>
      <c r="F277" s="5" t="n"/>
      <c r="G277" s="4" t="n"/>
      <c r="H277" s="15" t="n"/>
      <c r="I277" s="15">
        <f>I231</f>
        <v/>
      </c>
      <c r="J277" s="15">
        <f>J231</f>
        <v/>
      </c>
      <c r="K277" s="6" t="n"/>
    </row>
    <row r="278" ht="26.25" customHeight="1">
      <c r="B278" s="4" t="n"/>
      <c r="C278" s="179" t="inlineStr">
        <is>
          <t>(1875) Wilde - Avellaneda</t>
        </is>
      </c>
      <c r="F278" s="5" t="n"/>
      <c r="G278" s="4" t="n"/>
      <c r="H278" s="170" t="inlineStr">
        <is>
          <t>TRIPLICADO</t>
        </is>
      </c>
      <c r="I278" s="514" t="n"/>
      <c r="J278" s="514" t="n"/>
      <c r="K278" s="6" t="n"/>
    </row>
    <row r="279">
      <c r="B279" s="516" t="inlineStr">
        <is>
          <t>kupropiedades@gmail.com</t>
        </is>
      </c>
      <c r="C279" s="515" t="n"/>
      <c r="D279" s="515" t="n"/>
      <c r="E279" s="515" t="n"/>
      <c r="F279" s="513" t="n"/>
      <c r="G279" s="7" t="n"/>
      <c r="H279" s="172" t="inlineStr">
        <is>
          <t>PARA EL PROPIETARIO</t>
        </is>
      </c>
      <c r="I279" s="515" t="n"/>
      <c r="J279" s="515" t="n"/>
      <c r="K279" s="9" t="n"/>
    </row>
    <row r="280">
      <c r="B280" s="10" t="inlineStr">
        <is>
          <t>Locador/a:</t>
        </is>
      </c>
      <c r="C280" s="240">
        <f>C234</f>
        <v/>
      </c>
      <c r="D280" s="514" t="n"/>
      <c r="E280" s="514" t="n"/>
      <c r="F280" s="514" t="n"/>
      <c r="G280" s="514" t="n"/>
      <c r="H280" s="514" t="n"/>
      <c r="I280" s="514" t="n"/>
      <c r="J280" s="514" t="n"/>
      <c r="K280" s="508" t="n"/>
    </row>
    <row r="281">
      <c r="B281" s="11" t="inlineStr">
        <is>
          <t>Domicilio:</t>
        </is>
      </c>
      <c r="C281" s="244" t="n"/>
      <c r="K281" s="510" t="n"/>
    </row>
    <row r="282">
      <c r="B282" s="12" t="inlineStr">
        <is>
          <t>Localidad:</t>
        </is>
      </c>
      <c r="C282" s="249">
        <f>C236</f>
        <v/>
      </c>
      <c r="D282" s="515" t="n"/>
      <c r="E282" s="515" t="n"/>
      <c r="F282" s="515" t="n"/>
      <c r="G282" s="515" t="n"/>
      <c r="H282" s="515" t="n"/>
      <c r="I282" s="515" t="n"/>
      <c r="J282" s="515" t="n"/>
      <c r="K282" s="513" t="n"/>
    </row>
    <row r="283">
      <c r="B283" s="10" t="inlineStr">
        <is>
          <t>Locatario/a:</t>
        </is>
      </c>
      <c r="C283" s="240">
        <f>C237</f>
        <v/>
      </c>
      <c r="D283" s="514" t="n"/>
      <c r="E283" s="514" t="n"/>
      <c r="F283" s="514" t="n"/>
      <c r="G283" s="514" t="n"/>
      <c r="H283" s="514" t="n"/>
      <c r="I283" s="514" t="n"/>
      <c r="J283" s="514" t="n"/>
      <c r="K283" s="508" t="n"/>
    </row>
    <row r="284">
      <c r="B284" s="11" t="inlineStr">
        <is>
          <t>Domicilio y Localidad:</t>
        </is>
      </c>
      <c r="C284" s="249">
        <f>C238</f>
        <v/>
      </c>
      <c r="D284" s="515" t="n"/>
      <c r="E284" s="515" t="n"/>
      <c r="F284" s="515" t="n"/>
      <c r="G284" s="515" t="n"/>
      <c r="H284" s="515" t="n"/>
      <c r="I284" s="515" t="n"/>
      <c r="J284" s="515" t="n"/>
      <c r="K284" s="513" t="n"/>
    </row>
    <row r="285" ht="15.75" customHeight="1">
      <c r="B285" s="519" t="inlineStr">
        <is>
          <t>Pagos y/o entrega de comprobantes:</t>
        </is>
      </c>
      <c r="C285" s="520" t="n"/>
      <c r="D285" s="520" t="n"/>
      <c r="E285" s="520" t="n"/>
      <c r="F285" s="520" t="n"/>
      <c r="G285" s="520" t="n"/>
      <c r="H285" s="520" t="n"/>
      <c r="I285" s="520" t="n"/>
      <c r="J285" s="520" t="n"/>
      <c r="K285" s="521" t="n"/>
    </row>
    <row r="286">
      <c r="B286" s="13" t="inlineStr">
        <is>
          <t>Alquiler :</t>
        </is>
      </c>
      <c r="C286" s="246">
        <f>C240</f>
        <v/>
      </c>
      <c r="D286" s="521" t="n"/>
      <c r="E286" s="522">
        <f>E240</f>
        <v/>
      </c>
      <c r="F286" s="521" t="n"/>
      <c r="G286" s="245">
        <f>G240</f>
        <v/>
      </c>
      <c r="H286" s="520" t="n"/>
      <c r="I286" s="521" t="n"/>
      <c r="J286" s="582">
        <f>J240</f>
        <v/>
      </c>
      <c r="K286" s="521" t="n"/>
    </row>
    <row r="287">
      <c r="B287" s="13" t="inlineStr">
        <is>
          <t>TSG :</t>
        </is>
      </c>
      <c r="C287" s="246">
        <f>C241</f>
        <v/>
      </c>
      <c r="D287" s="521" t="n"/>
      <c r="E287" s="522">
        <f>E23</f>
        <v/>
      </c>
      <c r="F287" s="521" t="n"/>
      <c r="G287" s="245">
        <f>G241</f>
        <v/>
      </c>
      <c r="H287" s="520" t="n"/>
      <c r="I287" s="521" t="n"/>
      <c r="J287" s="582">
        <f>J241</f>
        <v/>
      </c>
      <c r="K287" s="521" t="n"/>
    </row>
    <row r="288">
      <c r="B288" s="13" t="inlineStr">
        <is>
          <t>Aysa:</t>
        </is>
      </c>
      <c r="C288" s="246">
        <f>C242</f>
        <v/>
      </c>
      <c r="D288" s="521" t="n"/>
      <c r="E288" s="522">
        <f>E24</f>
        <v/>
      </c>
      <c r="F288" s="521" t="n"/>
      <c r="G288" s="245">
        <f>G242</f>
        <v/>
      </c>
      <c r="H288" s="520" t="n"/>
      <c r="I288" s="521" t="n"/>
      <c r="J288" s="582">
        <f>J242</f>
        <v/>
      </c>
      <c r="K288" s="521" t="n"/>
    </row>
    <row r="289">
      <c r="B289" s="13" t="inlineStr">
        <is>
          <t>ARBA:</t>
        </is>
      </c>
      <c r="C289" s="246">
        <f>C243</f>
        <v/>
      </c>
      <c r="D289" s="521" t="n"/>
      <c r="E289" s="522">
        <f>E25</f>
        <v/>
      </c>
      <c r="F289" s="521" t="n"/>
      <c r="G289" s="245">
        <f>G243</f>
        <v/>
      </c>
      <c r="H289" s="520" t="n"/>
      <c r="I289" s="521" t="n"/>
      <c r="J289" s="582">
        <f>J243</f>
        <v/>
      </c>
      <c r="K289" s="521" t="n"/>
    </row>
    <row r="290">
      <c r="B290" s="13" t="inlineStr">
        <is>
          <t>Expensas:</t>
        </is>
      </c>
      <c r="C290" s="246">
        <f>C244</f>
        <v/>
      </c>
      <c r="D290" s="521" t="n"/>
      <c r="E290" s="522">
        <f>E26</f>
        <v/>
      </c>
      <c r="F290" s="521" t="n"/>
      <c r="G290" s="245">
        <f>G244</f>
        <v/>
      </c>
      <c r="H290" s="520" t="n"/>
      <c r="I290" s="521" t="n"/>
      <c r="J290" s="582">
        <f>J244</f>
        <v/>
      </c>
      <c r="K290" s="521" t="n"/>
    </row>
    <row r="291">
      <c r="B291" s="13" t="inlineStr">
        <is>
          <t>Exp.Extraordinarias</t>
        </is>
      </c>
      <c r="C291" s="246">
        <f>C245</f>
        <v/>
      </c>
      <c r="D291" s="521" t="n"/>
      <c r="E291" s="522">
        <f>E27</f>
        <v/>
      </c>
      <c r="F291" s="521" t="n"/>
      <c r="G291" s="245">
        <f>G245</f>
        <v/>
      </c>
      <c r="H291" s="520" t="n"/>
      <c r="I291" s="521" t="n"/>
      <c r="J291" s="522">
        <f>J245</f>
        <v/>
      </c>
      <c r="K291" s="521" t="n"/>
    </row>
    <row r="292">
      <c r="B292" s="13" t="inlineStr">
        <is>
          <t>Seguro</t>
        </is>
      </c>
      <c r="C292" s="246">
        <f>C246</f>
        <v/>
      </c>
      <c r="D292" s="521" t="n"/>
      <c r="E292" s="522">
        <f>E28</f>
        <v/>
      </c>
      <c r="F292" s="521" t="n"/>
      <c r="G292" s="245">
        <f>G246</f>
        <v/>
      </c>
      <c r="H292" s="520" t="n"/>
      <c r="I292" s="521" t="n"/>
      <c r="J292" s="522">
        <f>J246</f>
        <v/>
      </c>
      <c r="K292" s="521" t="n"/>
    </row>
    <row r="293">
      <c r="B293" s="13" t="inlineStr">
        <is>
          <t>Punitorios</t>
        </is>
      </c>
      <c r="C293" s="246">
        <f>C247</f>
        <v/>
      </c>
      <c r="D293" s="521" t="n"/>
      <c r="E293" s="522">
        <f>E29</f>
        <v/>
      </c>
      <c r="F293" s="521" t="n"/>
      <c r="G293" s="245">
        <f>G247</f>
        <v/>
      </c>
      <c r="H293" s="520" t="n"/>
      <c r="I293" s="521" t="n"/>
      <c r="J293" s="522">
        <f>J247</f>
        <v/>
      </c>
      <c r="K293" s="521" t="n"/>
    </row>
    <row r="294">
      <c r="B294" s="4" t="n"/>
      <c r="C294" s="24" t="n"/>
      <c r="D294" s="24" t="n"/>
      <c r="E294" s="24" t="n"/>
      <c r="F294" s="24" t="n"/>
      <c r="G294" s="7" t="n"/>
      <c r="H294" s="5" t="n"/>
      <c r="I294" s="5" t="n"/>
      <c r="J294" s="5" t="n"/>
      <c r="K294" s="6" t="n"/>
    </row>
    <row r="295">
      <c r="B295" s="177" t="inlineStr">
        <is>
          <t>Recibi por cuenta y orden del Señor/a:</t>
        </is>
      </c>
      <c r="C295" s="514" t="n"/>
      <c r="D295" s="514" t="n"/>
      <c r="E295" s="239">
        <f>$E$31</f>
        <v/>
      </c>
      <c r="F295" s="514" t="n"/>
      <c r="G295" s="514" t="n"/>
      <c r="H295" s="514" t="n"/>
      <c r="I295" s="514" t="n"/>
      <c r="J295" s="514" t="n"/>
      <c r="K295" s="14" t="inlineStr">
        <is>
          <t xml:space="preserve">la suma de </t>
        </is>
      </c>
    </row>
    <row r="296">
      <c r="B296" s="11" t="inlineStr">
        <is>
          <t xml:space="preserve">    pesos :</t>
        </is>
      </c>
      <c r="C296" s="243">
        <f>$C$32</f>
        <v/>
      </c>
      <c r="I296" s="216" t="inlineStr">
        <is>
          <t>en concepto de alquiler del inmueble</t>
        </is>
      </c>
      <c r="K296" s="510" t="n"/>
    </row>
    <row r="297" ht="15.75" customHeight="1" thickBot="1">
      <c r="B297" s="12" t="inlineStr">
        <is>
          <t>ubicado en:</t>
        </is>
      </c>
      <c r="C297" s="249">
        <f>$C$33</f>
        <v/>
      </c>
      <c r="D297" s="515" t="n"/>
      <c r="E297" s="515" t="n"/>
      <c r="F297" s="515" t="n"/>
      <c r="G297" s="515" t="n"/>
      <c r="H297" s="515" t="n"/>
      <c r="I297" s="515" t="n"/>
      <c r="J297" s="515" t="n"/>
      <c r="K297" s="513" t="n"/>
    </row>
    <row r="298">
      <c r="B298" s="4" t="n"/>
      <c r="C298" s="5" t="n"/>
      <c r="D298" s="5" t="n"/>
      <c r="E298" s="5" t="n"/>
      <c r="F298" s="5" t="n"/>
      <c r="G298" s="5" t="n"/>
      <c r="H298" s="5" t="n"/>
      <c r="I298" s="627">
        <f>SUM(E286:F294)</f>
        <v/>
      </c>
      <c r="J298" s="524" t="n"/>
      <c r="K298" s="6" t="n"/>
    </row>
    <row r="299" ht="15.75" customHeight="1" thickBot="1">
      <c r="B299" s="7" t="n"/>
      <c r="C299" s="8" t="n"/>
      <c r="D299" s="8" t="n"/>
      <c r="E299" s="8" t="n"/>
      <c r="F299" s="8" t="n"/>
      <c r="G299" s="8" t="n"/>
      <c r="H299" s="8" t="n"/>
      <c r="I299" s="525" t="n"/>
      <c r="J299" s="526" t="n"/>
      <c r="K299" s="9" t="n"/>
    </row>
    <row r="300" ht="18.75" customHeight="1">
      <c r="B300" s="15">
        <f>$B$36</f>
        <v/>
      </c>
      <c r="C300" s="520" t="n"/>
      <c r="D300" s="521" t="n"/>
      <c r="E300" s="2" t="n"/>
      <c r="F300" s="2" t="n"/>
      <c r="G300" s="2" t="n"/>
      <c r="H300" s="2" t="n"/>
      <c r="I300" s="537" t="n"/>
      <c r="J300" s="537" t="n"/>
      <c r="K300" s="3" t="n"/>
    </row>
    <row r="301">
      <c r="B301" s="538" t="n"/>
      <c r="K301" s="510" t="n"/>
    </row>
    <row r="302">
      <c r="B302" s="538" t="n"/>
      <c r="K302" s="510" t="n"/>
    </row>
    <row r="303" ht="15.75" customHeight="1">
      <c r="B303" s="1" t="n"/>
      <c r="C303" s="539" t="inlineStr">
        <is>
          <t>LIQUIDACION  PARA EL PROPIETARIO</t>
        </is>
      </c>
      <c r="D303" s="520" t="n"/>
      <c r="E303" s="520" t="n"/>
      <c r="F303" s="520" t="n"/>
      <c r="G303" s="520" t="n"/>
      <c r="H303" s="520" t="n"/>
      <c r="I303" s="520" t="n"/>
      <c r="J303" s="521" t="n"/>
      <c r="K303" s="3" t="n"/>
    </row>
    <row r="304">
      <c r="B304" s="165" t="inlineStr">
        <is>
          <t>ENTREGADO POR EL INQUILINO</t>
        </is>
      </c>
      <c r="E304" s="633">
        <f>(I298)</f>
        <v/>
      </c>
      <c r="G304" s="180" t="n"/>
      <c r="K304" s="510" t="n"/>
    </row>
    <row r="305">
      <c r="B305" s="165" t="inlineStr">
        <is>
          <t xml:space="preserve">GASTOS DE ADMINISTRACION </t>
        </is>
      </c>
      <c r="E305" s="541">
        <f>E259</f>
        <v/>
      </c>
      <c r="G305" s="180" t="n"/>
      <c r="K305" s="510" t="n"/>
    </row>
    <row r="306">
      <c r="B306" s="165" t="inlineStr">
        <is>
          <t>OTROS GASTOS</t>
        </is>
      </c>
      <c r="E306" s="635">
        <f>E260</f>
        <v/>
      </c>
      <c r="F306" s="515" t="n"/>
      <c r="G306" s="180" t="n"/>
      <c r="K306" s="510" t="n"/>
    </row>
    <row r="307" ht="18.75" customHeight="1">
      <c r="B307" s="196" t="inlineStr">
        <is>
          <t>TOTAL A PAGAR AL PROPIETARIO</t>
        </is>
      </c>
      <c r="C307" s="520" t="n"/>
      <c r="D307" s="520" t="n"/>
      <c r="E307" s="634">
        <f>E304-E305</f>
        <v/>
      </c>
      <c r="F307" s="521" t="n"/>
      <c r="G307" s="5" t="n"/>
      <c r="H307" s="5" t="n"/>
      <c r="I307" s="5" t="n"/>
      <c r="J307" s="5" t="n"/>
      <c r="K307" s="6" t="n"/>
    </row>
    <row r="308">
      <c r="B308" s="4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6" t="n"/>
    </row>
    <row r="309">
      <c r="B309" s="4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6" t="n"/>
    </row>
    <row r="310">
      <c r="B310" s="4" t="n"/>
      <c r="C310" s="5" t="n"/>
      <c r="D310" s="5" t="n"/>
      <c r="E310" s="5" t="n"/>
      <c r="F310" s="5" t="n"/>
      <c r="G310" s="5" t="n"/>
      <c r="H310" s="179" t="inlineStr">
        <is>
          <t>___________________________________</t>
        </is>
      </c>
      <c r="K310" s="6" t="n"/>
    </row>
    <row r="311">
      <c r="B311" s="7" t="n"/>
      <c r="C311" s="8" t="n"/>
      <c r="D311" s="8" t="n"/>
      <c r="E311" s="8" t="n"/>
      <c r="F311" s="8" t="n"/>
      <c r="G311" s="8" t="n"/>
      <c r="H311" s="172" t="inlineStr">
        <is>
          <t>FIRMA</t>
        </is>
      </c>
      <c r="I311" s="515" t="n"/>
      <c r="J311" s="515" t="n"/>
      <c r="K311" s="9" t="n"/>
    </row>
    <row r="312">
      <c r="B312" s="4" t="n"/>
      <c r="C312" s="5" t="n"/>
      <c r="D312" s="5" t="n"/>
      <c r="E312" s="5" t="n"/>
      <c r="F312" s="5" t="n"/>
      <c r="G312" s="5" t="n"/>
      <c r="H312" s="166" t="n"/>
      <c r="I312" s="166" t="n"/>
      <c r="J312" s="166" t="n"/>
      <c r="K312" s="6" t="n"/>
    </row>
    <row r="313">
      <c r="B313" s="5" t="n"/>
      <c r="C313" s="5" t="n"/>
      <c r="D313" s="5" t="n"/>
      <c r="E313" s="5" t="n"/>
      <c r="F313" s="5" t="n"/>
      <c r="G313" s="5" t="n"/>
      <c r="H313" s="166" t="n"/>
      <c r="I313" s="166" t="n"/>
      <c r="J313" s="166" t="n"/>
      <c r="K313" s="5" t="n"/>
    </row>
    <row r="314">
      <c r="B314" s="1" t="n"/>
      <c r="C314" s="2" t="n"/>
      <c r="D314" s="2" t="n"/>
      <c r="E314" s="2" t="n"/>
      <c r="F314" s="212" t="inlineStr">
        <is>
          <t>x</t>
        </is>
      </c>
      <c r="G314" s="514" t="n"/>
      <c r="H314" s="2" t="n"/>
      <c r="I314" s="2" t="n"/>
      <c r="J314" s="2" t="n"/>
      <c r="K314" s="3" t="n"/>
    </row>
    <row r="315">
      <c r="B315" s="4" t="n"/>
      <c r="C315" s="5" t="n"/>
      <c r="D315" s="5" t="n"/>
      <c r="E315" s="5" t="n"/>
      <c r="H315" s="210" t="inlineStr">
        <is>
          <t>RECIBO  DE  ALQUILER</t>
        </is>
      </c>
      <c r="K315" s="510" t="n"/>
    </row>
    <row r="316" ht="15.75" customHeight="1">
      <c r="B316" s="4" t="n"/>
      <c r="C316" s="211" t="inlineStr">
        <is>
          <t>Uzquiza</t>
        </is>
      </c>
      <c r="H316" s="5" t="n"/>
      <c r="I316" s="5" t="n"/>
      <c r="J316" s="5" t="n"/>
      <c r="K316" s="6" t="n"/>
    </row>
    <row r="317">
      <c r="B317" s="4" t="n"/>
      <c r="C317" s="166" t="inlineStr">
        <is>
          <t>ADMINISTRACIONES</t>
        </is>
      </c>
      <c r="H317" s="5" t="n"/>
      <c r="I317" s="21" t="inlineStr">
        <is>
          <t xml:space="preserve">N° 0001  -  </t>
        </is>
      </c>
      <c r="J317" s="22">
        <f>$J$8</f>
        <v/>
      </c>
      <c r="K317" s="6" t="n"/>
    </row>
    <row r="318">
      <c r="B318" s="4" t="n"/>
      <c r="C318" s="179" t="n"/>
      <c r="F318" s="164" t="inlineStr">
        <is>
          <t>DOCUMENTO</t>
        </is>
      </c>
      <c r="H318" s="5" t="n"/>
      <c r="I318" s="5" t="n"/>
      <c r="J318" s="5" t="n"/>
      <c r="K318" s="6" t="n"/>
    </row>
    <row r="319">
      <c r="B319" s="4" t="n"/>
      <c r="C319" s="201" t="inlineStr">
        <is>
          <t xml:space="preserve">     3533-7732/153660-2223</t>
        </is>
      </c>
      <c r="F319" s="164" t="inlineStr">
        <is>
          <t>NO VALIDO</t>
        </is>
      </c>
      <c r="H319" s="5" t="n"/>
      <c r="I319" s="5" t="n"/>
      <c r="J319" s="5" t="n"/>
      <c r="K319" s="6" t="n"/>
    </row>
    <row r="320">
      <c r="B320" s="4" t="n"/>
      <c r="F320" s="164" t="inlineStr">
        <is>
          <t>COMO</t>
        </is>
      </c>
      <c r="H320" s="363" t="inlineStr">
        <is>
          <t>F  E  C  H  A</t>
        </is>
      </c>
      <c r="K320" s="6" t="n"/>
    </row>
    <row r="321">
      <c r="B321" s="4" t="n"/>
      <c r="C321" s="179" t="inlineStr">
        <is>
          <t xml:space="preserve">M.Corvalan 452 </t>
        </is>
      </c>
      <c r="F321" s="164" t="inlineStr">
        <is>
          <t>FACTURA</t>
        </is>
      </c>
      <c r="H321" s="515" t="n"/>
      <c r="I321" s="515" t="n"/>
      <c r="J321" s="515" t="n"/>
      <c r="K321" s="6" t="n"/>
    </row>
    <row r="322">
      <c r="B322" s="4" t="n"/>
      <c r="F322" s="5" t="n"/>
      <c r="G322" s="4" t="n"/>
      <c r="H322" s="15" t="n"/>
      <c r="I322" s="15">
        <f>I277</f>
        <v/>
      </c>
      <c r="J322" s="15">
        <f>J277</f>
        <v/>
      </c>
      <c r="K322" s="6" t="n"/>
    </row>
    <row r="323" ht="26.25" customHeight="1">
      <c r="B323" s="4" t="n"/>
      <c r="C323" s="179" t="inlineStr">
        <is>
          <t>(1875) Wilde - Avellaneda</t>
        </is>
      </c>
      <c r="F323" s="5" t="n"/>
      <c r="G323" s="4" t="n"/>
      <c r="H323" s="170" t="inlineStr">
        <is>
          <t>DUPLICADO</t>
        </is>
      </c>
      <c r="I323" s="514" t="n"/>
      <c r="J323" s="514" t="n"/>
      <c r="K323" s="6" t="n"/>
    </row>
    <row r="324">
      <c r="B324" s="516" t="inlineStr">
        <is>
          <t>kupropiedades@gmail.com</t>
        </is>
      </c>
      <c r="C324" s="515" t="n"/>
      <c r="D324" s="515" t="n"/>
      <c r="E324" s="515" t="n"/>
      <c r="F324" s="513" t="n"/>
      <c r="G324" s="7" t="n"/>
      <c r="H324" s="172" t="inlineStr">
        <is>
          <t>PARA LA INMOBILIARIA</t>
        </is>
      </c>
      <c r="I324" s="515" t="n"/>
      <c r="J324" s="515" t="n"/>
      <c r="K324" s="9" t="n"/>
    </row>
    <row r="325">
      <c r="B325" s="10" t="inlineStr">
        <is>
          <t>Locador/a:</t>
        </is>
      </c>
      <c r="C325" s="240" t="inlineStr">
        <is>
          <t>RODRIGUEZ, GRACIELA VIVIANA</t>
        </is>
      </c>
      <c r="D325" s="514" t="n"/>
      <c r="E325" s="514" t="n"/>
      <c r="F325" s="514" t="n"/>
      <c r="G325" s="514" t="n"/>
      <c r="H325" s="514" t="n"/>
      <c r="I325" s="514" t="n"/>
      <c r="J325" s="514" t="n"/>
      <c r="K325" s="508" t="n"/>
    </row>
    <row r="326">
      <c r="B326" s="11" t="inlineStr">
        <is>
          <t>Domicilio:</t>
        </is>
      </c>
      <c r="C326" s="244" t="n"/>
      <c r="K326" s="510" t="n"/>
    </row>
    <row r="327">
      <c r="B327" s="12" t="inlineStr">
        <is>
          <t>Localidad:</t>
        </is>
      </c>
      <c r="C327" s="249">
        <f>C291</f>
        <v/>
      </c>
      <c r="D327" s="515" t="n"/>
      <c r="E327" s="515" t="n"/>
      <c r="F327" s="515" t="n"/>
      <c r="G327" s="515" t="n"/>
      <c r="H327" s="515" t="n"/>
      <c r="I327" s="515" t="n"/>
      <c r="J327" s="515" t="n"/>
      <c r="K327" s="513" t="n"/>
    </row>
    <row r="328">
      <c r="B328" s="10" t="inlineStr">
        <is>
          <t>Locatario/a:</t>
        </is>
      </c>
      <c r="C328" s="240" t="inlineStr">
        <is>
          <t>MIRANDA, ALEJANDRA ELIZABETH // MEZA, ANTONELLA FERNANDA</t>
        </is>
      </c>
      <c r="D328" s="514" t="n"/>
      <c r="E328" s="514" t="n"/>
      <c r="F328" s="514" t="n"/>
      <c r="G328" s="514" t="n"/>
      <c r="H328" s="514" t="n"/>
      <c r="I328" s="514" t="n"/>
      <c r="J328" s="514" t="n"/>
      <c r="K328" s="508" t="n"/>
    </row>
    <row r="329">
      <c r="B329" s="11" t="inlineStr">
        <is>
          <t>Domicilio y Localidad:</t>
        </is>
      </c>
      <c r="C329" s="244" t="inlineStr">
        <is>
          <t>PASTOR OBLIGADO 45 6°"B"</t>
        </is>
      </c>
      <c r="K329" s="510" t="n"/>
    </row>
    <row r="330" ht="15.75" customHeight="1">
      <c r="B330" s="519" t="inlineStr">
        <is>
          <t>Pagos y/o entrega de comprobantes:</t>
        </is>
      </c>
      <c r="C330" s="520" t="n"/>
      <c r="D330" s="520" t="n"/>
      <c r="E330" s="520" t="n"/>
      <c r="F330" s="520" t="n"/>
      <c r="G330" s="520" t="n"/>
      <c r="H330" s="520" t="n"/>
      <c r="I330" s="520" t="n"/>
      <c r="J330" s="520" t="n"/>
      <c r="K330" s="521" t="n"/>
    </row>
    <row r="331">
      <c r="B331" s="13" t="inlineStr">
        <is>
          <t>Alquiler :</t>
        </is>
      </c>
      <c r="C331" s="246">
        <f>C286</f>
        <v/>
      </c>
      <c r="D331" s="521" t="n"/>
      <c r="E331" s="522">
        <f>$E$22</f>
        <v/>
      </c>
      <c r="F331" s="521" t="n"/>
      <c r="G331" s="245">
        <f>G295</f>
        <v/>
      </c>
      <c r="H331" s="520" t="n"/>
      <c r="I331" s="521" t="n"/>
      <c r="J331" s="582" t="inlineStr">
        <is>
          <t>EN BASE AL TOTAL DESCONTADA LA COMISÓN:</t>
        </is>
      </c>
      <c r="K331" s="521" t="n"/>
    </row>
    <row r="332">
      <c r="B332" s="13" t="inlineStr">
        <is>
          <t>TSG :</t>
        </is>
      </c>
      <c r="C332" s="246">
        <f>C287</f>
        <v/>
      </c>
      <c r="D332" s="521" t="n"/>
      <c r="E332" s="522">
        <f>E287</f>
        <v/>
      </c>
      <c r="F332" s="521" t="n"/>
      <c r="G332" s="245">
        <f>G296</f>
        <v/>
      </c>
      <c r="H332" s="520" t="n"/>
      <c r="I332" s="521" t="n"/>
      <c r="J332" s="582" t="inlineStr">
        <is>
          <t>VA UN 33,3% PARA CADA UNO.</t>
        </is>
      </c>
      <c r="K332" s="521" t="n"/>
    </row>
    <row r="333">
      <c r="B333" s="13" t="inlineStr">
        <is>
          <t>AySA:</t>
        </is>
      </c>
      <c r="C333" s="246">
        <f>C288</f>
        <v/>
      </c>
      <c r="D333" s="521" t="n"/>
      <c r="E333" s="522">
        <f>E288</f>
        <v/>
      </c>
      <c r="F333" s="521" t="n"/>
      <c r="G333" s="245">
        <f>G297</f>
        <v/>
      </c>
      <c r="H333" s="520" t="n"/>
      <c r="I333" s="521" t="n"/>
      <c r="J333" s="582">
        <f>J197</f>
        <v/>
      </c>
      <c r="K333" s="521" t="n"/>
    </row>
    <row r="334">
      <c r="B334" s="13" t="inlineStr">
        <is>
          <t>ARBA:</t>
        </is>
      </c>
      <c r="C334" s="246">
        <f>C289</f>
        <v/>
      </c>
      <c r="D334" s="521" t="n"/>
      <c r="E334" s="522">
        <f>E289</f>
        <v/>
      </c>
      <c r="F334" s="521" t="n"/>
      <c r="G334" s="245">
        <f>G298</f>
        <v/>
      </c>
      <c r="H334" s="520" t="n"/>
      <c r="I334" s="521" t="n"/>
      <c r="J334" s="582">
        <f>J198</f>
        <v/>
      </c>
      <c r="K334" s="521" t="n"/>
    </row>
    <row r="335">
      <c r="B335" s="13" t="inlineStr">
        <is>
          <t>Expensas:</t>
        </is>
      </c>
      <c r="C335" s="246">
        <f>C290</f>
        <v/>
      </c>
      <c r="D335" s="521" t="n"/>
      <c r="E335" s="522">
        <f>E290</f>
        <v/>
      </c>
      <c r="F335" s="521" t="n"/>
      <c r="G335" s="245">
        <f>G299</f>
        <v/>
      </c>
      <c r="H335" s="520" t="n"/>
      <c r="I335" s="521" t="n"/>
      <c r="J335" s="582">
        <f>J199</f>
        <v/>
      </c>
      <c r="K335" s="521" t="n"/>
    </row>
    <row r="336">
      <c r="B336" s="13" t="inlineStr">
        <is>
          <t>Exp. Extraordinarias</t>
        </is>
      </c>
      <c r="C336" s="246">
        <f>C291</f>
        <v/>
      </c>
      <c r="D336" s="521" t="n"/>
      <c r="E336" s="522">
        <f>E291</f>
        <v/>
      </c>
      <c r="F336" s="521" t="n"/>
      <c r="G336" s="245">
        <f>G300</f>
        <v/>
      </c>
      <c r="H336" s="520" t="n"/>
      <c r="I336" s="521" t="n"/>
      <c r="J336" s="522">
        <f>J300</f>
        <v/>
      </c>
      <c r="K336" s="521" t="n"/>
    </row>
    <row r="337">
      <c r="B337" s="13" t="inlineStr">
        <is>
          <t>Seguro</t>
        </is>
      </c>
      <c r="C337" s="246">
        <f>C292</f>
        <v/>
      </c>
      <c r="D337" s="521" t="n"/>
      <c r="E337" s="522">
        <f>E292</f>
        <v/>
      </c>
      <c r="F337" s="521" t="n"/>
      <c r="G337" s="245">
        <f>G301</f>
        <v/>
      </c>
      <c r="H337" s="520" t="n"/>
      <c r="I337" s="521" t="n"/>
      <c r="J337" s="522">
        <f>J301</f>
        <v/>
      </c>
      <c r="K337" s="521" t="n"/>
    </row>
    <row r="338">
      <c r="B338" s="13" t="inlineStr">
        <is>
          <t>Punitorios</t>
        </is>
      </c>
      <c r="C338" s="246">
        <f>C293</f>
        <v/>
      </c>
      <c r="D338" s="521" t="n"/>
      <c r="E338" s="522">
        <f>E293</f>
        <v/>
      </c>
      <c r="F338" s="521" t="n"/>
      <c r="G338" s="245">
        <f>G302</f>
        <v/>
      </c>
      <c r="H338" s="520" t="n"/>
      <c r="I338" s="521" t="n"/>
      <c r="J338" s="522">
        <f>J302</f>
        <v/>
      </c>
      <c r="K338" s="521" t="n"/>
    </row>
    <row r="339">
      <c r="B339" s="4" t="n"/>
      <c r="C339" s="5" t="n"/>
      <c r="D339" s="5" t="n"/>
      <c r="E339" s="5" t="n"/>
      <c r="F339" s="5" t="n"/>
      <c r="G339" s="7" t="n"/>
      <c r="H339" s="5" t="n"/>
      <c r="I339" s="5" t="n"/>
      <c r="J339" s="5" t="n"/>
      <c r="K339" s="6" t="n"/>
    </row>
    <row r="340">
      <c r="B340" s="177" t="inlineStr">
        <is>
          <t>Recibi por cuenta y orden del Señor/a:</t>
        </is>
      </c>
      <c r="C340" s="514" t="n"/>
      <c r="D340" s="514" t="n"/>
      <c r="E340" s="239">
        <f>$E$31</f>
        <v/>
      </c>
      <c r="F340" s="514" t="n"/>
      <c r="G340" s="514" t="n"/>
      <c r="H340" s="514" t="n"/>
      <c r="I340" s="514" t="n"/>
      <c r="J340" s="514" t="n"/>
      <c r="K340" s="14" t="inlineStr">
        <is>
          <t xml:space="preserve">la suma de </t>
        </is>
      </c>
    </row>
    <row r="341">
      <c r="B341" s="11" t="inlineStr">
        <is>
          <t xml:space="preserve">    pesos :</t>
        </is>
      </c>
      <c r="C341" s="243" t="n"/>
      <c r="I341" s="216" t="inlineStr">
        <is>
          <t>en concepto de alquiler del inmueble</t>
        </is>
      </c>
      <c r="K341" s="510" t="n"/>
    </row>
    <row r="342" ht="15.75" customHeight="1" thickBot="1">
      <c r="B342" s="12" t="inlineStr">
        <is>
          <t>ubicado en:</t>
        </is>
      </c>
      <c r="C342" s="249">
        <f>$C$33</f>
        <v/>
      </c>
      <c r="D342" s="515" t="n"/>
      <c r="E342" s="515" t="n"/>
      <c r="F342" s="515" t="n"/>
      <c r="G342" s="515" t="n"/>
      <c r="H342" s="515" t="n"/>
      <c r="I342" s="515" t="n"/>
      <c r="J342" s="515" t="n"/>
      <c r="K342" s="513" t="n"/>
    </row>
    <row r="343">
      <c r="B343" s="4" t="n"/>
      <c r="C343" s="5" t="n"/>
      <c r="D343" s="5" t="n"/>
      <c r="E343" s="5" t="n"/>
      <c r="F343" s="5" t="n"/>
      <c r="G343" s="5" t="n"/>
      <c r="H343" s="5" t="n"/>
      <c r="I343" s="627">
        <f>SUM(E331:F339)</f>
        <v/>
      </c>
      <c r="J343" s="524" t="n"/>
      <c r="K343" s="6" t="n"/>
    </row>
    <row r="344" ht="15.75" customHeight="1" thickBot="1">
      <c r="B344" s="7" t="n"/>
      <c r="C344" s="8" t="n"/>
      <c r="D344" s="8" t="n"/>
      <c r="E344" s="8" t="n"/>
      <c r="F344" s="8" t="n"/>
      <c r="G344" s="8" t="n"/>
      <c r="H344" s="8" t="n"/>
      <c r="I344" s="525" t="n"/>
      <c r="J344" s="526" t="n"/>
      <c r="K344" s="9" t="n"/>
    </row>
    <row r="345" ht="18.75" customHeight="1">
      <c r="B345" s="15">
        <f>$B$36</f>
        <v/>
      </c>
      <c r="C345" s="520" t="n"/>
      <c r="D345" s="521" t="n"/>
      <c r="E345" s="2" t="n"/>
      <c r="F345" s="2" t="n"/>
      <c r="G345" s="2" t="n"/>
      <c r="H345" s="2" t="n"/>
      <c r="I345" s="537" t="n"/>
      <c r="J345" s="537" t="n"/>
      <c r="K345" s="3" t="n"/>
    </row>
    <row r="346">
      <c r="B346" s="538" t="n"/>
      <c r="K346" s="510" t="n"/>
    </row>
    <row r="347">
      <c r="B347" s="538" t="n"/>
      <c r="K347" s="510" t="n"/>
    </row>
    <row r="348" ht="15.75" customHeight="1">
      <c r="B348" s="1" t="n"/>
      <c r="C348" s="539" t="inlineStr">
        <is>
          <t>LIQUIDACION  PARA LA  INMOBILIARIA</t>
        </is>
      </c>
      <c r="D348" s="520" t="n"/>
      <c r="E348" s="520" t="n"/>
      <c r="F348" s="520" t="n"/>
      <c r="G348" s="520" t="n"/>
      <c r="H348" s="520" t="n"/>
      <c r="I348" s="520" t="n"/>
      <c r="J348" s="521" t="n"/>
      <c r="K348" s="3" t="n"/>
    </row>
    <row r="349">
      <c r="B349" s="165" t="inlineStr">
        <is>
          <t>ENTREGADO POR EL INQUILINO</t>
        </is>
      </c>
      <c r="E349" s="633">
        <f>(I343)</f>
        <v/>
      </c>
      <c r="G349" s="180" t="n"/>
      <c r="K349" s="510" t="n"/>
    </row>
    <row r="350">
      <c r="B350" s="165" t="inlineStr">
        <is>
          <t xml:space="preserve">GASTOS DE ADMINISTRACION </t>
        </is>
      </c>
      <c r="E350" s="541">
        <f>E305</f>
        <v/>
      </c>
      <c r="G350" s="180" t="n"/>
      <c r="K350" s="510" t="n"/>
    </row>
    <row r="351">
      <c r="B351" s="165" t="inlineStr">
        <is>
          <t>OTROS GASTOS</t>
        </is>
      </c>
      <c r="E351" s="542" t="n"/>
      <c r="G351" s="180" t="n"/>
      <c r="K351" s="510" t="n"/>
    </row>
    <row r="352" ht="18.75" customHeight="1">
      <c r="B352" s="196" t="inlineStr">
        <is>
          <t>TOTAL A PAGAR AL PROPIETARIO</t>
        </is>
      </c>
      <c r="C352" s="520" t="n"/>
      <c r="D352" s="520" t="n"/>
      <c r="E352" s="634">
        <f>E349-E350</f>
        <v/>
      </c>
      <c r="F352" s="521" t="n"/>
      <c r="G352" s="5" t="n"/>
      <c r="H352" s="5" t="n"/>
      <c r="I352" s="5" t="n"/>
      <c r="J352" s="5" t="n"/>
      <c r="K352" s="6" t="n"/>
    </row>
    <row r="353">
      <c r="B353" s="4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6" t="n"/>
    </row>
    <row r="354">
      <c r="B354" s="4" t="n"/>
      <c r="C354" s="5" t="n"/>
      <c r="D354" s="5" t="n"/>
      <c r="E354" s="5" t="n"/>
      <c r="F354" s="5" t="n"/>
      <c r="G354" s="5" t="n"/>
      <c r="H354" s="179" t="inlineStr">
        <is>
          <t>___________________________________</t>
        </is>
      </c>
      <c r="K354" s="6" t="n"/>
    </row>
    <row r="355">
      <c r="B355" s="4" t="n"/>
      <c r="C355" s="5" t="n"/>
      <c r="D355" s="5" t="n"/>
      <c r="E355" s="5" t="n"/>
      <c r="F355" s="5" t="n"/>
      <c r="G355" s="5" t="n"/>
      <c r="H355" s="166" t="inlineStr">
        <is>
          <t xml:space="preserve"> FIRMA DEL PROPIETARIO</t>
        </is>
      </c>
      <c r="K355" s="6" t="n"/>
    </row>
    <row r="356">
      <c r="B356" s="4" t="n"/>
      <c r="C356" s="5" t="n"/>
      <c r="D356" s="5" t="n"/>
      <c r="E356" s="5" t="n"/>
      <c r="F356" s="5" t="n"/>
      <c r="G356" s="5" t="n"/>
      <c r="H356" s="166" t="n"/>
      <c r="I356" s="166" t="n"/>
      <c r="J356" s="166" t="n"/>
      <c r="K356" s="6" t="n"/>
    </row>
    <row r="357">
      <c r="B357" s="7" t="n"/>
      <c r="C357" s="8" t="n"/>
      <c r="D357" s="8" t="n"/>
      <c r="E357" s="8" t="n"/>
      <c r="F357" s="8" t="n"/>
      <c r="G357" s="8" t="n"/>
      <c r="H357" s="172" t="n"/>
      <c r="I357" s="172" t="n"/>
      <c r="J357" s="172" t="n"/>
      <c r="K357" s="9" t="n"/>
    </row>
    <row r="358">
      <c r="B358" s="4" t="n"/>
      <c r="C358" s="5" t="n"/>
      <c r="D358" s="5" t="n"/>
      <c r="E358" s="5" t="n"/>
      <c r="F358" s="5" t="n"/>
      <c r="G358" s="5" t="n"/>
      <c r="H358" s="166" t="n"/>
      <c r="I358" s="166" t="n"/>
      <c r="J358" s="166" t="n"/>
      <c r="K358" s="6" t="n"/>
    </row>
    <row r="359">
      <c r="B359" s="5" t="n"/>
      <c r="C359" s="5" t="n"/>
      <c r="D359" s="5" t="n"/>
      <c r="E359" s="5" t="n"/>
      <c r="F359" s="5" t="n"/>
      <c r="G359" s="5" t="n"/>
      <c r="H359" s="166" t="n"/>
      <c r="I359" s="166" t="n"/>
      <c r="J359" s="166" t="n"/>
      <c r="K359" s="5" t="n"/>
    </row>
    <row r="360">
      <c r="B360" s="1" t="n"/>
      <c r="C360" s="2" t="n"/>
      <c r="D360" s="2" t="n"/>
      <c r="E360" s="2" t="n"/>
      <c r="F360" s="212" t="inlineStr">
        <is>
          <t>x</t>
        </is>
      </c>
      <c r="G360" s="514" t="n"/>
      <c r="H360" s="2" t="n"/>
      <c r="I360" s="2" t="n"/>
      <c r="J360" s="2" t="n"/>
      <c r="K360" s="3" t="n"/>
    </row>
    <row r="361">
      <c r="B361" s="4" t="n"/>
      <c r="C361" s="5" t="n"/>
      <c r="D361" s="5" t="n"/>
      <c r="E361" s="5" t="n"/>
      <c r="H361" s="210" t="inlineStr">
        <is>
          <t>RECIBO  DE  ALQUILER</t>
        </is>
      </c>
      <c r="K361" s="510" t="n"/>
    </row>
    <row r="362" ht="15.75" customHeight="1">
      <c r="B362" s="4" t="n"/>
      <c r="C362" s="211" t="inlineStr">
        <is>
          <t>Uzquiza</t>
        </is>
      </c>
      <c r="H362" s="5" t="n"/>
      <c r="I362" s="5" t="n"/>
      <c r="J362" s="5" t="n"/>
      <c r="K362" s="6" t="n"/>
    </row>
    <row r="363">
      <c r="B363" s="4" t="n"/>
      <c r="C363" s="166" t="inlineStr">
        <is>
          <t>ADMINISTRACIONES</t>
        </is>
      </c>
      <c r="H363" s="5" t="n"/>
      <c r="I363" s="21" t="inlineStr">
        <is>
          <t xml:space="preserve">N° 0001  -  </t>
        </is>
      </c>
      <c r="J363" s="22">
        <f>$J$8</f>
        <v/>
      </c>
      <c r="K363" s="6" t="n"/>
    </row>
    <row r="364">
      <c r="B364" s="4" t="n"/>
      <c r="C364" s="179" t="n"/>
      <c r="F364" s="164" t="inlineStr">
        <is>
          <t>DOCUMENTO</t>
        </is>
      </c>
      <c r="H364" s="5" t="n"/>
      <c r="I364" s="5" t="n"/>
      <c r="J364" s="5" t="n"/>
      <c r="K364" s="6" t="n"/>
    </row>
    <row r="365">
      <c r="B365" s="4" t="n"/>
      <c r="C365" s="201" t="inlineStr">
        <is>
          <t xml:space="preserve">     3533-7732/153660-2223</t>
        </is>
      </c>
      <c r="F365" s="164" t="inlineStr">
        <is>
          <t>NO VALIDO</t>
        </is>
      </c>
      <c r="H365" s="5" t="n"/>
      <c r="I365" s="5" t="n"/>
      <c r="J365" s="5" t="n"/>
      <c r="K365" s="6" t="n"/>
    </row>
    <row r="366">
      <c r="B366" s="4" t="n"/>
      <c r="F366" s="164" t="inlineStr">
        <is>
          <t>COMO</t>
        </is>
      </c>
      <c r="H366" s="363" t="inlineStr">
        <is>
          <t>F  E  C  H  A</t>
        </is>
      </c>
      <c r="K366" s="6" t="n"/>
    </row>
    <row r="367">
      <c r="B367" s="4" t="n"/>
      <c r="C367" s="179" t="inlineStr">
        <is>
          <t xml:space="preserve">M.Corvalan 452 </t>
        </is>
      </c>
      <c r="F367" s="164" t="inlineStr">
        <is>
          <t>FACTURA</t>
        </is>
      </c>
      <c r="H367" s="515" t="n"/>
      <c r="I367" s="515" t="n"/>
      <c r="J367" s="515" t="n"/>
      <c r="K367" s="6" t="n"/>
    </row>
    <row r="368">
      <c r="B368" s="4" t="n"/>
      <c r="F368" s="5" t="n"/>
      <c r="G368" s="4" t="n"/>
      <c r="H368" s="15" t="n"/>
      <c r="I368" s="15">
        <f>I322</f>
        <v/>
      </c>
      <c r="J368" s="15">
        <f>J322</f>
        <v/>
      </c>
      <c r="K368" s="6" t="n"/>
    </row>
    <row r="369" ht="26.25" customHeight="1">
      <c r="B369" s="4" t="n"/>
      <c r="C369" s="179" t="inlineStr">
        <is>
          <t>(1875) Wilde - Avellaneda</t>
        </is>
      </c>
      <c r="F369" s="5" t="n"/>
      <c r="G369" s="4" t="n"/>
      <c r="H369" s="170" t="inlineStr">
        <is>
          <t>TRIPLICADO</t>
        </is>
      </c>
      <c r="I369" s="514" t="n"/>
      <c r="J369" s="514" t="n"/>
      <c r="K369" s="6" t="n"/>
    </row>
    <row r="370">
      <c r="B370" s="516" t="inlineStr">
        <is>
          <t>kupropiedades@gmail.com</t>
        </is>
      </c>
      <c r="C370" s="515" t="n"/>
      <c r="D370" s="515" t="n"/>
      <c r="E370" s="515" t="n"/>
      <c r="F370" s="513" t="n"/>
      <c r="G370" s="7" t="n"/>
      <c r="H370" s="172" t="inlineStr">
        <is>
          <t>PARA EL PROPIETARIO</t>
        </is>
      </c>
      <c r="I370" s="515" t="n"/>
      <c r="J370" s="515" t="n"/>
      <c r="K370" s="9" t="n"/>
    </row>
    <row r="371">
      <c r="B371" s="10" t="inlineStr">
        <is>
          <t>Locador/a:</t>
        </is>
      </c>
      <c r="C371" s="240">
        <f>C325</f>
        <v/>
      </c>
      <c r="D371" s="514" t="n"/>
      <c r="E371" s="514" t="n"/>
      <c r="F371" s="514" t="n"/>
      <c r="G371" s="514" t="n"/>
      <c r="H371" s="514" t="n"/>
      <c r="I371" s="514" t="n"/>
      <c r="J371" s="514" t="n"/>
      <c r="K371" s="508" t="n"/>
    </row>
    <row r="372">
      <c r="B372" s="11" t="inlineStr">
        <is>
          <t>Domicilio:</t>
        </is>
      </c>
      <c r="C372" s="244">
        <f>C326</f>
        <v/>
      </c>
      <c r="K372" s="510" t="n"/>
    </row>
    <row r="373">
      <c r="B373" s="12" t="inlineStr">
        <is>
          <t>Localidad:</t>
        </is>
      </c>
      <c r="C373" s="249">
        <f>C327</f>
        <v/>
      </c>
      <c r="D373" s="515" t="n"/>
      <c r="E373" s="515" t="n"/>
      <c r="F373" s="515" t="n"/>
      <c r="G373" s="515" t="n"/>
      <c r="H373" s="515" t="n"/>
      <c r="I373" s="515" t="n"/>
      <c r="J373" s="515" t="n"/>
      <c r="K373" s="513" t="n"/>
    </row>
    <row r="374">
      <c r="B374" s="10" t="inlineStr">
        <is>
          <t>Locatario/a:</t>
        </is>
      </c>
      <c r="C374" s="240">
        <f>C328</f>
        <v/>
      </c>
      <c r="D374" s="514" t="n"/>
      <c r="E374" s="514" t="n"/>
      <c r="F374" s="514" t="n"/>
      <c r="G374" s="514" t="n"/>
      <c r="H374" s="514" t="n"/>
      <c r="I374" s="514" t="n"/>
      <c r="J374" s="514" t="n"/>
      <c r="K374" s="508" t="n"/>
    </row>
    <row r="375">
      <c r="B375" s="11" t="inlineStr">
        <is>
          <t>Domicilio y Localidad:</t>
        </is>
      </c>
      <c r="C375" s="249">
        <f>C329</f>
        <v/>
      </c>
      <c r="D375" s="515" t="n"/>
      <c r="E375" s="515" t="n"/>
      <c r="F375" s="515" t="n"/>
      <c r="G375" s="515" t="n"/>
      <c r="H375" s="515" t="n"/>
      <c r="I375" s="515" t="n"/>
      <c r="J375" s="515" t="n"/>
      <c r="K375" s="513" t="n"/>
    </row>
    <row r="376" ht="15.75" customHeight="1">
      <c r="B376" s="519" t="inlineStr">
        <is>
          <t>Pagos y/o entrega de comprobantes:</t>
        </is>
      </c>
      <c r="C376" s="520" t="n"/>
      <c r="D376" s="520" t="n"/>
      <c r="E376" s="520" t="n"/>
      <c r="F376" s="520" t="n"/>
      <c r="G376" s="520" t="n"/>
      <c r="H376" s="520" t="n"/>
      <c r="I376" s="520" t="n"/>
      <c r="J376" s="520" t="n"/>
      <c r="K376" s="521" t="n"/>
    </row>
    <row r="377">
      <c r="B377" s="13" t="inlineStr">
        <is>
          <t>Alquiler :</t>
        </is>
      </c>
      <c r="C377" s="246">
        <f>C331</f>
        <v/>
      </c>
      <c r="D377" s="521" t="n"/>
      <c r="E377" s="522">
        <f>E331</f>
        <v/>
      </c>
      <c r="F377" s="521" t="n"/>
      <c r="G377" s="245">
        <f>G331</f>
        <v/>
      </c>
      <c r="H377" s="520" t="n"/>
      <c r="I377" s="521" t="n"/>
      <c r="J377" s="582">
        <f>J331</f>
        <v/>
      </c>
      <c r="K377" s="521" t="n"/>
    </row>
    <row r="378">
      <c r="B378" s="13" t="inlineStr">
        <is>
          <t>TSG :</t>
        </is>
      </c>
      <c r="C378" s="246">
        <f>C332</f>
        <v/>
      </c>
      <c r="D378" s="521" t="n"/>
      <c r="E378" s="522">
        <f>E332</f>
        <v/>
      </c>
      <c r="F378" s="521" t="n"/>
      <c r="G378" s="245">
        <f>G332</f>
        <v/>
      </c>
      <c r="H378" s="520" t="n"/>
      <c r="I378" s="521" t="n"/>
      <c r="J378" s="582">
        <f>J332</f>
        <v/>
      </c>
      <c r="K378" s="521" t="n"/>
    </row>
    <row r="379">
      <c r="B379" s="13" t="inlineStr">
        <is>
          <t>Aysa:</t>
        </is>
      </c>
      <c r="C379" s="246">
        <f>C333</f>
        <v/>
      </c>
      <c r="D379" s="521" t="n"/>
      <c r="E379" s="522">
        <f>E333</f>
        <v/>
      </c>
      <c r="F379" s="521" t="n"/>
      <c r="G379" s="245">
        <f>G333</f>
        <v/>
      </c>
      <c r="H379" s="520" t="n"/>
      <c r="I379" s="521" t="n"/>
      <c r="J379" s="582">
        <f>J333</f>
        <v/>
      </c>
      <c r="K379" s="521" t="n"/>
    </row>
    <row r="380">
      <c r="B380" s="13" t="inlineStr">
        <is>
          <t>ARBA:</t>
        </is>
      </c>
      <c r="C380" s="246">
        <f>C334</f>
        <v/>
      </c>
      <c r="D380" s="521" t="n"/>
      <c r="E380" s="522">
        <f>E334</f>
        <v/>
      </c>
      <c r="F380" s="521" t="n"/>
      <c r="G380" s="245">
        <f>G334</f>
        <v/>
      </c>
      <c r="H380" s="520" t="n"/>
      <c r="I380" s="521" t="n"/>
      <c r="J380" s="582">
        <f>J334</f>
        <v/>
      </c>
      <c r="K380" s="521" t="n"/>
    </row>
    <row r="381">
      <c r="B381" s="13" t="inlineStr">
        <is>
          <t>Expensas:</t>
        </is>
      </c>
      <c r="C381" s="246">
        <f>C335</f>
        <v/>
      </c>
      <c r="D381" s="521" t="n"/>
      <c r="E381" s="522">
        <f>E335</f>
        <v/>
      </c>
      <c r="F381" s="521" t="n"/>
      <c r="G381" s="245">
        <f>G335</f>
        <v/>
      </c>
      <c r="H381" s="520" t="n"/>
      <c r="I381" s="521" t="n"/>
      <c r="J381" s="582">
        <f>J335</f>
        <v/>
      </c>
      <c r="K381" s="521" t="n"/>
    </row>
    <row r="382">
      <c r="B382" s="13" t="inlineStr">
        <is>
          <t>Exp.Extraordinarias</t>
        </is>
      </c>
      <c r="C382" s="246">
        <f>C336</f>
        <v/>
      </c>
      <c r="D382" s="521" t="n"/>
      <c r="E382" s="522">
        <f>E336</f>
        <v/>
      </c>
      <c r="F382" s="521" t="n"/>
      <c r="G382" s="245">
        <f>G336</f>
        <v/>
      </c>
      <c r="H382" s="520" t="n"/>
      <c r="I382" s="521" t="n"/>
      <c r="J382" s="522">
        <f>J336</f>
        <v/>
      </c>
      <c r="K382" s="521" t="n"/>
    </row>
    <row r="383">
      <c r="B383" s="13" t="inlineStr">
        <is>
          <t>Seguro</t>
        </is>
      </c>
      <c r="C383" s="246">
        <f>C337</f>
        <v/>
      </c>
      <c r="D383" s="521" t="n"/>
      <c r="E383" s="522">
        <f>E337</f>
        <v/>
      </c>
      <c r="F383" s="521" t="n"/>
      <c r="G383" s="245">
        <f>G337</f>
        <v/>
      </c>
      <c r="H383" s="520" t="n"/>
      <c r="I383" s="521" t="n"/>
      <c r="J383" s="522">
        <f>J337</f>
        <v/>
      </c>
      <c r="K383" s="521" t="n"/>
    </row>
    <row r="384">
      <c r="B384" s="13" t="inlineStr">
        <is>
          <t>Punitorios</t>
        </is>
      </c>
      <c r="C384" s="246">
        <f>C338</f>
        <v/>
      </c>
      <c r="D384" s="521" t="n"/>
      <c r="E384" s="522">
        <f>E338</f>
        <v/>
      </c>
      <c r="F384" s="521" t="n"/>
      <c r="G384" s="245">
        <f>G338</f>
        <v/>
      </c>
      <c r="H384" s="520" t="n"/>
      <c r="I384" s="521" t="n"/>
      <c r="J384" s="522">
        <f>J338</f>
        <v/>
      </c>
      <c r="K384" s="521" t="n"/>
    </row>
    <row r="385">
      <c r="B385" s="4" t="n"/>
      <c r="C385" s="24" t="n"/>
      <c r="D385" s="24" t="n"/>
      <c r="E385" s="24" t="n"/>
      <c r="F385" s="24" t="n"/>
      <c r="G385" s="7" t="n"/>
      <c r="H385" s="5" t="n"/>
      <c r="I385" s="5" t="n"/>
      <c r="J385" s="5" t="n"/>
      <c r="K385" s="6" t="n"/>
    </row>
    <row r="386">
      <c r="B386" s="177" t="inlineStr">
        <is>
          <t>Recibi por cuenta y orden del Señor/a:</t>
        </is>
      </c>
      <c r="C386" s="514" t="n"/>
      <c r="D386" s="514" t="n"/>
      <c r="E386" s="239">
        <f>$E$31</f>
        <v/>
      </c>
      <c r="F386" s="514" t="n"/>
      <c r="G386" s="514" t="n"/>
      <c r="H386" s="514" t="n"/>
      <c r="I386" s="514" t="n"/>
      <c r="J386" s="514" t="n"/>
      <c r="K386" s="14" t="inlineStr">
        <is>
          <t xml:space="preserve">la suma de </t>
        </is>
      </c>
    </row>
    <row r="387">
      <c r="B387" s="11" t="inlineStr">
        <is>
          <t xml:space="preserve">    pesos :</t>
        </is>
      </c>
      <c r="C387" s="243">
        <f>$C$32</f>
        <v/>
      </c>
      <c r="I387" s="216" t="inlineStr">
        <is>
          <t>en concepto de alquiler del inmueble</t>
        </is>
      </c>
      <c r="K387" s="510" t="n"/>
    </row>
    <row r="388" ht="15.75" customHeight="1" thickBot="1">
      <c r="B388" s="12" t="inlineStr">
        <is>
          <t>ubicado en:</t>
        </is>
      </c>
      <c r="C388" s="249">
        <f>$C$33</f>
        <v/>
      </c>
      <c r="D388" s="515" t="n"/>
      <c r="E388" s="515" t="n"/>
      <c r="F388" s="515" t="n"/>
      <c r="G388" s="515" t="n"/>
      <c r="H388" s="515" t="n"/>
      <c r="I388" s="515" t="n"/>
      <c r="J388" s="515" t="n"/>
      <c r="K388" s="513" t="n"/>
    </row>
    <row r="389">
      <c r="B389" s="4" t="n"/>
      <c r="C389" s="5" t="n"/>
      <c r="D389" s="5" t="n"/>
      <c r="E389" s="5" t="n"/>
      <c r="F389" s="5" t="n"/>
      <c r="G389" s="5" t="n"/>
      <c r="H389" s="5" t="n"/>
      <c r="I389" s="627">
        <f>SUM(E377:F385)</f>
        <v/>
      </c>
      <c r="J389" s="524" t="n"/>
      <c r="K389" s="6" t="n"/>
    </row>
    <row r="390" ht="15.75" customHeight="1" thickBot="1">
      <c r="B390" s="7" t="n"/>
      <c r="C390" s="8" t="n"/>
      <c r="D390" s="8" t="n"/>
      <c r="E390" s="8" t="n"/>
      <c r="F390" s="8" t="n"/>
      <c r="G390" s="8" t="n"/>
      <c r="H390" s="8" t="n"/>
      <c r="I390" s="525" t="n"/>
      <c r="J390" s="526" t="n"/>
      <c r="K390" s="9" t="n"/>
    </row>
    <row r="391" ht="18.75" customHeight="1">
      <c r="B391" s="15">
        <f>$B$36</f>
        <v/>
      </c>
      <c r="C391" s="520" t="n"/>
      <c r="D391" s="521" t="n"/>
      <c r="E391" s="2" t="n"/>
      <c r="F391" s="2" t="n"/>
      <c r="G391" s="2" t="n"/>
      <c r="H391" s="2" t="n"/>
      <c r="I391" s="537" t="n"/>
      <c r="J391" s="537" t="n"/>
      <c r="K391" s="3" t="n"/>
    </row>
    <row r="392">
      <c r="B392" s="538" t="n"/>
      <c r="K392" s="510" t="n"/>
    </row>
    <row r="393">
      <c r="B393" s="538" t="n"/>
      <c r="K393" s="510" t="n"/>
    </row>
    <row r="394" ht="15.75" customHeight="1">
      <c r="B394" s="1" t="n"/>
      <c r="C394" s="539" t="inlineStr">
        <is>
          <t>LIQUIDACION  PARA EL PROPIETARIO</t>
        </is>
      </c>
      <c r="D394" s="520" t="n"/>
      <c r="E394" s="520" t="n"/>
      <c r="F394" s="520" t="n"/>
      <c r="G394" s="520" t="n"/>
      <c r="H394" s="520" t="n"/>
      <c r="I394" s="520" t="n"/>
      <c r="J394" s="521" t="n"/>
      <c r="K394" s="3" t="n"/>
    </row>
    <row r="395">
      <c r="B395" s="165" t="inlineStr">
        <is>
          <t>ENTREGADO POR EL INQUILINO</t>
        </is>
      </c>
      <c r="E395" s="633">
        <f>(I389)</f>
        <v/>
      </c>
      <c r="G395" s="180" t="n"/>
      <c r="K395" s="510" t="n"/>
    </row>
    <row r="396">
      <c r="B396" s="165" t="inlineStr">
        <is>
          <t xml:space="preserve">GASTOS DE ADMINISTRACION </t>
        </is>
      </c>
      <c r="E396" s="541">
        <f>E350</f>
        <v/>
      </c>
      <c r="G396" s="180" t="n"/>
      <c r="K396" s="510" t="n"/>
    </row>
    <row r="397">
      <c r="B397" s="165" t="inlineStr">
        <is>
          <t>OTROS GASTOS</t>
        </is>
      </c>
      <c r="E397" s="635">
        <f>E351</f>
        <v/>
      </c>
      <c r="F397" s="515" t="n"/>
      <c r="G397" s="180" t="n"/>
      <c r="K397" s="510" t="n"/>
    </row>
    <row r="398" ht="18.75" customHeight="1">
      <c r="B398" s="196" t="inlineStr">
        <is>
          <t>TOTAL A PAGAR AL PROPIETARIO</t>
        </is>
      </c>
      <c r="C398" s="520" t="n"/>
      <c r="D398" s="520" t="n"/>
      <c r="E398" s="634">
        <f>E395-E396</f>
        <v/>
      </c>
      <c r="F398" s="521" t="n"/>
      <c r="G398" s="5" t="n"/>
      <c r="H398" s="5" t="n"/>
      <c r="I398" s="5" t="n"/>
      <c r="J398" s="5" t="n"/>
      <c r="K398" s="6" t="n"/>
    </row>
    <row r="399">
      <c r="B399" s="4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6" t="n"/>
    </row>
    <row r="400">
      <c r="B400" s="4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6" t="n"/>
    </row>
    <row r="401">
      <c r="B401" s="4" t="n"/>
      <c r="C401" s="5" t="n"/>
      <c r="D401" s="5" t="n"/>
      <c r="E401" s="5" t="n"/>
      <c r="F401" s="5" t="n"/>
      <c r="G401" s="5" t="n"/>
      <c r="H401" s="179" t="inlineStr">
        <is>
          <t>___________________________________</t>
        </is>
      </c>
      <c r="K401" s="6" t="n"/>
    </row>
    <row r="402">
      <c r="B402" s="7" t="n"/>
      <c r="C402" s="8" t="n"/>
      <c r="D402" s="8" t="n"/>
      <c r="E402" s="8" t="n"/>
      <c r="F402" s="8" t="n"/>
      <c r="G402" s="8" t="n"/>
      <c r="H402" s="172" t="inlineStr">
        <is>
          <t>FIRMA</t>
        </is>
      </c>
      <c r="I402" s="515" t="n"/>
      <c r="J402" s="515" t="n"/>
      <c r="K402" s="9" t="n"/>
    </row>
    <row r="403">
      <c r="B403" s="4" t="n"/>
      <c r="C403" s="5" t="n"/>
      <c r="D403" s="5" t="n"/>
      <c r="E403" s="5" t="n"/>
      <c r="F403" s="5" t="n"/>
      <c r="G403" s="5" t="n"/>
      <c r="H403" s="166" t="n"/>
      <c r="I403" s="166" t="n"/>
      <c r="J403" s="166" t="n"/>
      <c r="K403" s="6" t="n"/>
    </row>
    <row r="404">
      <c r="B404" s="5" t="n"/>
      <c r="C404" s="5" t="n"/>
      <c r="D404" s="5" t="n"/>
      <c r="E404" s="5" t="n"/>
      <c r="F404" s="5" t="n"/>
      <c r="G404" s="5" t="n"/>
      <c r="H404" s="166" t="n"/>
      <c r="I404" s="166" t="n"/>
      <c r="J404" s="166" t="n"/>
      <c r="K404" s="5" t="n"/>
    </row>
    <row r="405">
      <c r="B405" s="1" t="n"/>
      <c r="C405" s="2" t="n"/>
      <c r="D405" s="2" t="n"/>
      <c r="E405" s="2" t="n"/>
      <c r="F405" s="212" t="inlineStr">
        <is>
          <t>x</t>
        </is>
      </c>
      <c r="G405" s="514" t="n"/>
      <c r="H405" s="2" t="n"/>
      <c r="I405" s="2" t="n"/>
      <c r="J405" s="2" t="n"/>
      <c r="K405" s="3" t="n"/>
    </row>
    <row r="406">
      <c r="B406" s="4" t="n"/>
      <c r="C406" s="5" t="n"/>
      <c r="D406" s="5" t="n"/>
      <c r="E406" s="5" t="n"/>
      <c r="H406" s="210" t="inlineStr">
        <is>
          <t>RECIBO  DE  ALQUILER</t>
        </is>
      </c>
      <c r="K406" s="510" t="n"/>
    </row>
    <row r="407" ht="15.75" customHeight="1">
      <c r="B407" s="4" t="n"/>
      <c r="C407" s="211" t="inlineStr">
        <is>
          <t>Uzquiza</t>
        </is>
      </c>
      <c r="H407" s="5" t="n"/>
      <c r="I407" s="5" t="n"/>
      <c r="J407" s="5" t="n"/>
      <c r="K407" s="6" t="n"/>
    </row>
    <row r="408">
      <c r="B408" s="4" t="n"/>
      <c r="C408" s="166" t="inlineStr">
        <is>
          <t>ADMINISTRACIONES</t>
        </is>
      </c>
      <c r="H408" s="5" t="n"/>
      <c r="I408" s="21" t="inlineStr">
        <is>
          <t xml:space="preserve">N° 0001  -  </t>
        </is>
      </c>
      <c r="J408" s="22">
        <f>$J$8</f>
        <v/>
      </c>
      <c r="K408" s="6" t="n"/>
    </row>
    <row r="409">
      <c r="B409" s="4" t="n"/>
      <c r="C409" s="179" t="n"/>
      <c r="F409" s="164" t="inlineStr">
        <is>
          <t>DOCUMENTO</t>
        </is>
      </c>
      <c r="H409" s="5" t="n"/>
      <c r="I409" s="5" t="n"/>
      <c r="J409" s="5" t="n"/>
      <c r="K409" s="6" t="n"/>
    </row>
    <row r="410">
      <c r="B410" s="4" t="n"/>
      <c r="C410" s="201" t="inlineStr">
        <is>
          <t xml:space="preserve">     3533-7732/153660-2223</t>
        </is>
      </c>
      <c r="F410" s="164" t="inlineStr">
        <is>
          <t>NO VALIDO</t>
        </is>
      </c>
      <c r="H410" s="5" t="n"/>
      <c r="I410" s="5" t="n"/>
      <c r="J410" s="5" t="n"/>
      <c r="K410" s="6" t="n"/>
    </row>
    <row r="411">
      <c r="B411" s="4" t="n"/>
      <c r="F411" s="164" t="inlineStr">
        <is>
          <t>COMO</t>
        </is>
      </c>
      <c r="H411" s="363" t="inlineStr">
        <is>
          <t>F  E  C  H  A</t>
        </is>
      </c>
      <c r="K411" s="6" t="n"/>
    </row>
    <row r="412">
      <c r="B412" s="4" t="n"/>
      <c r="C412" s="179" t="inlineStr">
        <is>
          <t xml:space="preserve">M.Corvalan 452 </t>
        </is>
      </c>
      <c r="F412" s="164" t="inlineStr">
        <is>
          <t>FACTURA</t>
        </is>
      </c>
      <c r="H412" s="515" t="n"/>
      <c r="I412" s="515" t="n"/>
      <c r="J412" s="515" t="n"/>
      <c r="K412" s="6" t="n"/>
    </row>
    <row r="413">
      <c r="B413" s="4" t="n"/>
      <c r="F413" s="5" t="n"/>
      <c r="G413" s="4" t="n"/>
      <c r="H413" s="15" t="n"/>
      <c r="I413" s="15">
        <f>I368</f>
        <v/>
      </c>
      <c r="J413" s="15">
        <f>J368</f>
        <v/>
      </c>
      <c r="K413" s="6" t="n"/>
    </row>
    <row r="414" ht="26.25" customHeight="1">
      <c r="B414" s="4" t="n"/>
      <c r="C414" s="179" t="inlineStr">
        <is>
          <t>(1875) Wilde - Avellaneda</t>
        </is>
      </c>
      <c r="F414" s="5" t="n"/>
      <c r="G414" s="4" t="n"/>
      <c r="H414" s="170" t="inlineStr">
        <is>
          <t>DUPLICADO</t>
        </is>
      </c>
      <c r="I414" s="514" t="n"/>
      <c r="J414" s="514" t="n"/>
      <c r="K414" s="6" t="n"/>
    </row>
    <row r="415">
      <c r="B415" s="516" t="inlineStr">
        <is>
          <t>kupropiedades@gmail.com</t>
        </is>
      </c>
      <c r="C415" s="515" t="n"/>
      <c r="D415" s="515" t="n"/>
      <c r="E415" s="515" t="n"/>
      <c r="F415" s="513" t="n"/>
      <c r="G415" s="7" t="n"/>
      <c r="H415" s="172" t="inlineStr">
        <is>
          <t>PARA LA INMOBILIARIA</t>
        </is>
      </c>
      <c r="I415" s="515" t="n"/>
      <c r="J415" s="515" t="n"/>
      <c r="K415" s="9" t="n"/>
    </row>
    <row r="416">
      <c r="B416" s="10" t="inlineStr">
        <is>
          <t>Locador/a:</t>
        </is>
      </c>
      <c r="C416" s="240" t="inlineStr">
        <is>
          <t>RODRIGUEZ, ERICA GISELA</t>
        </is>
      </c>
      <c r="D416" s="514" t="n"/>
      <c r="E416" s="514" t="n"/>
      <c r="F416" s="514" t="n"/>
      <c r="G416" s="514" t="n"/>
      <c r="H416" s="514" t="n"/>
      <c r="I416" s="514" t="n"/>
      <c r="J416" s="514" t="n"/>
      <c r="K416" s="508" t="n"/>
    </row>
    <row r="417">
      <c r="B417" s="11" t="inlineStr">
        <is>
          <t>Domicilio:</t>
        </is>
      </c>
      <c r="C417" s="244" t="n"/>
      <c r="K417" s="510" t="n"/>
    </row>
    <row r="418">
      <c r="B418" s="12" t="inlineStr">
        <is>
          <t>Localidad:</t>
        </is>
      </c>
      <c r="C418" s="249" t="n"/>
      <c r="D418" s="515" t="n"/>
      <c r="E418" s="515" t="n"/>
      <c r="F418" s="515" t="n"/>
      <c r="G418" s="515" t="n"/>
      <c r="H418" s="515" t="n"/>
      <c r="I418" s="515" t="n"/>
      <c r="J418" s="515" t="n"/>
      <c r="K418" s="513" t="n"/>
    </row>
    <row r="419">
      <c r="B419" s="10" t="inlineStr">
        <is>
          <t>Locatario/a:</t>
        </is>
      </c>
      <c r="C419" s="240" t="inlineStr">
        <is>
          <t>MIRANDA, ALEJANDRA ELIZABETH // MEZA, ANTONELLA FERNANDA</t>
        </is>
      </c>
      <c r="D419" s="514" t="n"/>
      <c r="E419" s="514" t="n"/>
      <c r="F419" s="514" t="n"/>
      <c r="G419" s="514" t="n"/>
      <c r="H419" s="514" t="n"/>
      <c r="I419" s="514" t="n"/>
      <c r="J419" s="514" t="n"/>
      <c r="K419" s="508" t="n"/>
    </row>
    <row r="420">
      <c r="B420" s="11" t="inlineStr">
        <is>
          <t>Domicilio y Localidad:</t>
        </is>
      </c>
      <c r="C420" s="249" t="inlineStr">
        <is>
          <t>PASTOR OBLIGADO 45 6°"B"</t>
        </is>
      </c>
      <c r="D420" s="515" t="n"/>
      <c r="E420" s="515" t="n"/>
      <c r="F420" s="515" t="n"/>
      <c r="G420" s="515" t="n"/>
      <c r="H420" s="515" t="n"/>
      <c r="I420" s="515" t="n"/>
      <c r="J420" s="515" t="n"/>
      <c r="K420" s="513" t="n"/>
    </row>
    <row r="421" ht="15.75" customHeight="1">
      <c r="B421" s="519" t="inlineStr">
        <is>
          <t>Pagos y/o entrega de comprobantes:</t>
        </is>
      </c>
      <c r="C421" s="520" t="n"/>
      <c r="D421" s="520" t="n"/>
      <c r="E421" s="520" t="n"/>
      <c r="F421" s="520" t="n"/>
      <c r="G421" s="520" t="n"/>
      <c r="H421" s="520" t="n"/>
      <c r="I421" s="520" t="n"/>
      <c r="J421" s="520" t="n"/>
      <c r="K421" s="521" t="n"/>
    </row>
    <row r="422">
      <c r="B422" s="13" t="inlineStr">
        <is>
          <t>Alquiler :</t>
        </is>
      </c>
      <c r="C422" s="246">
        <f>C377</f>
        <v/>
      </c>
      <c r="D422" s="521" t="n"/>
      <c r="E422" s="522">
        <f>$E$22</f>
        <v/>
      </c>
      <c r="F422" s="521" t="n"/>
      <c r="G422" s="245">
        <f>G386</f>
        <v/>
      </c>
      <c r="H422" s="520" t="n"/>
      <c r="I422" s="521" t="n"/>
      <c r="J422" s="582" t="inlineStr">
        <is>
          <t xml:space="preserve">EL IMPORTE CORRESPONDIENTE A </t>
        </is>
      </c>
      <c r="K422" s="521" t="n"/>
    </row>
    <row r="423">
      <c r="B423" s="13" t="inlineStr">
        <is>
          <t>TSG :</t>
        </is>
      </c>
      <c r="C423" s="246">
        <f>C378</f>
        <v/>
      </c>
      <c r="D423" s="521" t="n"/>
      <c r="E423" s="522">
        <f>E378</f>
        <v/>
      </c>
      <c r="F423" s="521" t="n"/>
      <c r="G423" s="245">
        <f>G387</f>
        <v/>
      </c>
      <c r="H423" s="520" t="n"/>
      <c r="I423" s="521" t="n"/>
      <c r="J423" s="582" t="inlineStr">
        <is>
          <t>RODRIGUEZ ERNESTA, SE DIVIDE EN TRES:</t>
        </is>
      </c>
      <c r="K423" s="521" t="n"/>
    </row>
    <row r="424">
      <c r="B424" s="13" t="inlineStr">
        <is>
          <t>AySA:</t>
        </is>
      </c>
      <c r="C424" s="246">
        <f>C379</f>
        <v/>
      </c>
      <c r="D424" s="521" t="n"/>
      <c r="E424" s="522">
        <f>E379</f>
        <v/>
      </c>
      <c r="F424" s="521" t="n"/>
      <c r="G424" s="245">
        <f>G388</f>
        <v/>
      </c>
      <c r="H424" s="520" t="n"/>
      <c r="I424" s="521" t="n"/>
      <c r="J424" s="582">
        <f>J60</f>
        <v/>
      </c>
      <c r="K424" s="521" t="n"/>
    </row>
    <row r="425">
      <c r="B425" s="13" t="inlineStr">
        <is>
          <t>ARBA:</t>
        </is>
      </c>
      <c r="C425" s="246">
        <f>C380</f>
        <v/>
      </c>
      <c r="D425" s="521" t="n"/>
      <c r="E425" s="522">
        <f>E380</f>
        <v/>
      </c>
      <c r="F425" s="521" t="n"/>
      <c r="G425" s="245">
        <f>G389</f>
        <v/>
      </c>
      <c r="H425" s="520" t="n"/>
      <c r="I425" s="521" t="n"/>
      <c r="J425" s="582">
        <f>J61</f>
        <v/>
      </c>
      <c r="K425" s="521" t="n"/>
    </row>
    <row r="426">
      <c r="B426" s="13" t="inlineStr">
        <is>
          <t>Expensas:</t>
        </is>
      </c>
      <c r="C426" s="246">
        <f>C381</f>
        <v/>
      </c>
      <c r="D426" s="521" t="n"/>
      <c r="E426" s="522">
        <f>E381</f>
        <v/>
      </c>
      <c r="F426" s="521" t="n"/>
      <c r="G426" s="245">
        <f>G390</f>
        <v/>
      </c>
      <c r="H426" s="520" t="n"/>
      <c r="I426" s="521" t="n"/>
      <c r="J426" s="582">
        <f>J62</f>
        <v/>
      </c>
      <c r="K426" s="521" t="n"/>
    </row>
    <row r="427">
      <c r="B427" s="13" t="inlineStr">
        <is>
          <t>Exp. Extraordinarias</t>
        </is>
      </c>
      <c r="C427" s="246">
        <f>C382</f>
        <v/>
      </c>
      <c r="D427" s="521" t="n"/>
      <c r="E427" s="522">
        <f>E382</f>
        <v/>
      </c>
      <c r="F427" s="521" t="n"/>
      <c r="G427" s="245">
        <f>G391</f>
        <v/>
      </c>
      <c r="H427" s="520" t="n"/>
      <c r="I427" s="521" t="n"/>
      <c r="J427" s="522">
        <f>J391</f>
        <v/>
      </c>
      <c r="K427" s="521" t="n"/>
    </row>
    <row r="428">
      <c r="B428" s="13" t="inlineStr">
        <is>
          <t>Seguro</t>
        </is>
      </c>
      <c r="C428" s="246">
        <f>C383</f>
        <v/>
      </c>
      <c r="D428" s="521" t="n"/>
      <c r="E428" s="522">
        <f>E383</f>
        <v/>
      </c>
      <c r="F428" s="521" t="n"/>
      <c r="G428" s="245">
        <f>G392</f>
        <v/>
      </c>
      <c r="H428" s="520" t="n"/>
      <c r="I428" s="521" t="n"/>
      <c r="J428" s="522">
        <f>J392</f>
        <v/>
      </c>
      <c r="K428" s="521" t="n"/>
    </row>
    <row r="429">
      <c r="B429" s="13" t="inlineStr">
        <is>
          <t>Punitorios</t>
        </is>
      </c>
      <c r="C429" s="246">
        <f>C384</f>
        <v/>
      </c>
      <c r="D429" s="521" t="n"/>
      <c r="E429" s="522">
        <f>E384</f>
        <v/>
      </c>
      <c r="F429" s="521" t="n"/>
      <c r="G429" s="245">
        <f>G393</f>
        <v/>
      </c>
      <c r="H429" s="520" t="n"/>
      <c r="I429" s="521" t="n"/>
      <c r="J429" s="522">
        <f>J393</f>
        <v/>
      </c>
      <c r="K429" s="521" t="n"/>
    </row>
    <row r="430">
      <c r="B430" s="4" t="n"/>
      <c r="C430" s="5" t="n"/>
      <c r="D430" s="5" t="n"/>
      <c r="E430" s="5" t="n"/>
      <c r="F430" s="5" t="n"/>
      <c r="G430" s="7" t="n"/>
      <c r="H430" s="5" t="n"/>
      <c r="I430" s="5" t="n"/>
      <c r="J430" s="5" t="n"/>
      <c r="K430" s="6" t="n"/>
    </row>
    <row r="431">
      <c r="B431" s="177" t="inlineStr">
        <is>
          <t>Recibi por cuenta y orden del Señor/a:</t>
        </is>
      </c>
      <c r="C431" s="514" t="n"/>
      <c r="D431" s="514" t="n"/>
      <c r="E431" s="239">
        <f>$E$31</f>
        <v/>
      </c>
      <c r="F431" s="514" t="n"/>
      <c r="G431" s="514" t="n"/>
      <c r="H431" s="514" t="n"/>
      <c r="I431" s="514" t="n"/>
      <c r="J431" s="514" t="n"/>
      <c r="K431" s="14" t="inlineStr">
        <is>
          <t xml:space="preserve">la suma de </t>
        </is>
      </c>
    </row>
    <row r="432">
      <c r="B432" s="11" t="inlineStr">
        <is>
          <t xml:space="preserve">    pesos :</t>
        </is>
      </c>
      <c r="C432" s="243" t="n"/>
      <c r="I432" s="216" t="inlineStr">
        <is>
          <t>en concepto de alquiler del inmueble</t>
        </is>
      </c>
      <c r="K432" s="510" t="n"/>
    </row>
    <row r="433" ht="15.75" customHeight="1" thickBot="1">
      <c r="B433" s="12" t="inlineStr">
        <is>
          <t>ubicado en:</t>
        </is>
      </c>
      <c r="C433" s="249">
        <f>$C$33</f>
        <v/>
      </c>
      <c r="D433" s="515" t="n"/>
      <c r="E433" s="515" t="n"/>
      <c r="F433" s="515" t="n"/>
      <c r="G433" s="515" t="n"/>
      <c r="H433" s="515" t="n"/>
      <c r="I433" s="515" t="n"/>
      <c r="J433" s="515" t="n"/>
      <c r="K433" s="513" t="n"/>
    </row>
    <row r="434">
      <c r="B434" s="4" t="n"/>
      <c r="C434" s="5" t="n"/>
      <c r="D434" s="5" t="n"/>
      <c r="E434" s="5" t="n"/>
      <c r="F434" s="5" t="n"/>
      <c r="G434" s="5" t="n"/>
      <c r="H434" s="5" t="n"/>
      <c r="I434" s="627">
        <f>SUM(E422:F430)</f>
        <v/>
      </c>
      <c r="J434" s="524" t="n"/>
      <c r="K434" s="6" t="n"/>
    </row>
    <row r="435" ht="15.75" customHeight="1" thickBot="1">
      <c r="B435" s="7" t="n"/>
      <c r="C435" s="8" t="n"/>
      <c r="D435" s="8" t="n"/>
      <c r="E435" s="8" t="n"/>
      <c r="F435" s="8" t="n"/>
      <c r="G435" s="8" t="n"/>
      <c r="H435" s="8" t="n"/>
      <c r="I435" s="525" t="n"/>
      <c r="J435" s="526" t="n"/>
      <c r="K435" s="9" t="n"/>
    </row>
    <row r="436" ht="18.75" customHeight="1">
      <c r="B436" s="15">
        <f>$B$36</f>
        <v/>
      </c>
      <c r="C436" s="520" t="n"/>
      <c r="D436" s="521" t="n"/>
      <c r="E436" s="2" t="n"/>
      <c r="F436" s="2" t="n"/>
      <c r="G436" s="2" t="n"/>
      <c r="H436" s="2" t="n"/>
      <c r="I436" s="537" t="n"/>
      <c r="J436" s="537" t="n"/>
      <c r="K436" s="3" t="n"/>
    </row>
    <row r="437">
      <c r="B437" s="538" t="n"/>
      <c r="K437" s="510" t="n"/>
    </row>
    <row r="438">
      <c r="B438" s="538" t="n"/>
      <c r="K438" s="510" t="n"/>
    </row>
    <row r="439" ht="15.75" customHeight="1">
      <c r="B439" s="1" t="n"/>
      <c r="C439" s="539" t="inlineStr">
        <is>
          <t>LIQUIDACION  PARA LA  INMOBILIARIA</t>
        </is>
      </c>
      <c r="D439" s="520" t="n"/>
      <c r="E439" s="520" t="n"/>
      <c r="F439" s="520" t="n"/>
      <c r="G439" s="520" t="n"/>
      <c r="H439" s="520" t="n"/>
      <c r="I439" s="520" t="n"/>
      <c r="J439" s="521" t="n"/>
      <c r="K439" s="3" t="n"/>
    </row>
    <row r="440">
      <c r="B440" s="165" t="inlineStr">
        <is>
          <t>ENTREGADO POR EL INQUILINO</t>
        </is>
      </c>
      <c r="E440" s="633">
        <f>(I434)</f>
        <v/>
      </c>
      <c r="G440" s="180" t="n"/>
      <c r="K440" s="510" t="n"/>
    </row>
    <row r="441">
      <c r="B441" s="165" t="inlineStr">
        <is>
          <t xml:space="preserve">GASTOS DE ADMINISTRACION </t>
        </is>
      </c>
      <c r="E441" s="541">
        <f>E396</f>
        <v/>
      </c>
      <c r="G441" s="180" t="n"/>
      <c r="K441" s="510" t="n"/>
    </row>
    <row r="442">
      <c r="B442" s="165" t="inlineStr">
        <is>
          <t>OTROS GASTOS</t>
        </is>
      </c>
      <c r="E442" s="542" t="n"/>
      <c r="G442" s="180" t="n"/>
      <c r="K442" s="510" t="n"/>
    </row>
    <row r="443" ht="18.75" customHeight="1">
      <c r="B443" s="196" t="inlineStr">
        <is>
          <t>TOTAL A PAGAR AL PROPIETARIO</t>
        </is>
      </c>
      <c r="C443" s="520" t="n"/>
      <c r="D443" s="520" t="n"/>
      <c r="E443" s="634">
        <f>E440-E441</f>
        <v/>
      </c>
      <c r="F443" s="521" t="n"/>
      <c r="G443" s="5" t="n"/>
      <c r="H443" s="5" t="n"/>
      <c r="I443" s="5" t="n"/>
      <c r="J443" s="5" t="n"/>
      <c r="K443" s="6" t="n"/>
    </row>
    <row r="444">
      <c r="B444" s="4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6" t="n"/>
    </row>
    <row r="445">
      <c r="B445" s="4" t="n"/>
      <c r="C445" s="5" t="n"/>
      <c r="D445" s="5" t="n"/>
      <c r="E445" s="5" t="n"/>
      <c r="F445" s="5" t="n"/>
      <c r="G445" s="5" t="n"/>
      <c r="H445" s="179" t="inlineStr">
        <is>
          <t>___________________________________</t>
        </is>
      </c>
      <c r="K445" s="6" t="n"/>
    </row>
    <row r="446">
      <c r="B446" s="4" t="n"/>
      <c r="C446" s="5" t="n"/>
      <c r="D446" s="5" t="n"/>
      <c r="E446" s="5" t="n"/>
      <c r="F446" s="5" t="n"/>
      <c r="G446" s="5" t="n"/>
      <c r="H446" s="166" t="inlineStr">
        <is>
          <t xml:space="preserve"> FIRMA DEL PROPIETARIO</t>
        </is>
      </c>
      <c r="K446" s="6" t="n"/>
    </row>
    <row r="447">
      <c r="B447" s="4" t="n"/>
      <c r="C447" s="5" t="n"/>
      <c r="D447" s="5" t="n"/>
      <c r="E447" s="5" t="n"/>
      <c r="F447" s="5" t="n"/>
      <c r="G447" s="5" t="n"/>
      <c r="H447" s="166" t="n"/>
      <c r="I447" s="166" t="n"/>
      <c r="J447" s="166" t="n"/>
      <c r="K447" s="6" t="n"/>
    </row>
    <row r="448">
      <c r="B448" s="7" t="n"/>
      <c r="C448" s="8" t="n"/>
      <c r="D448" s="8" t="n"/>
      <c r="E448" s="8" t="n"/>
      <c r="F448" s="8" t="n"/>
      <c r="G448" s="8" t="n"/>
      <c r="H448" s="172" t="n"/>
      <c r="I448" s="172" t="n"/>
      <c r="J448" s="172" t="n"/>
      <c r="K448" s="9" t="n"/>
    </row>
    <row r="449">
      <c r="B449" s="4" t="n"/>
      <c r="C449" s="5" t="n"/>
      <c r="D449" s="5" t="n"/>
      <c r="E449" s="5" t="n"/>
      <c r="F449" s="5" t="n"/>
      <c r="G449" s="5" t="n"/>
      <c r="H449" s="166" t="n"/>
      <c r="I449" s="166" t="n"/>
      <c r="J449" s="166" t="n"/>
      <c r="K449" s="6" t="n"/>
    </row>
    <row r="450">
      <c r="B450" s="5" t="n"/>
      <c r="C450" s="5" t="n"/>
      <c r="D450" s="5" t="n"/>
      <c r="E450" s="5" t="n"/>
      <c r="F450" s="5" t="n"/>
      <c r="G450" s="5" t="n"/>
      <c r="H450" s="166" t="n"/>
      <c r="I450" s="166" t="n"/>
      <c r="J450" s="166" t="n"/>
      <c r="K450" s="5" t="n"/>
    </row>
    <row r="451">
      <c r="B451" s="1" t="n"/>
      <c r="C451" s="2" t="n"/>
      <c r="D451" s="2" t="n"/>
      <c r="E451" s="2" t="n"/>
      <c r="F451" s="212" t="inlineStr">
        <is>
          <t>x</t>
        </is>
      </c>
      <c r="G451" s="514" t="n"/>
      <c r="H451" s="2" t="n"/>
      <c r="I451" s="2" t="n"/>
      <c r="J451" s="2" t="n"/>
      <c r="K451" s="3" t="n"/>
    </row>
    <row r="452">
      <c r="B452" s="4" t="n"/>
      <c r="C452" s="5" t="n"/>
      <c r="D452" s="5" t="n"/>
      <c r="E452" s="5" t="n"/>
      <c r="H452" s="210" t="inlineStr">
        <is>
          <t>RECIBO  DE  ALQUILER</t>
        </is>
      </c>
      <c r="K452" s="510" t="n"/>
    </row>
    <row r="453" ht="15.75" customHeight="1">
      <c r="B453" s="4" t="n"/>
      <c r="C453" s="211" t="inlineStr">
        <is>
          <t>Uzquiza</t>
        </is>
      </c>
      <c r="H453" s="5" t="n"/>
      <c r="I453" s="5" t="n"/>
      <c r="J453" s="5" t="n"/>
      <c r="K453" s="6" t="n"/>
    </row>
    <row r="454">
      <c r="B454" s="4" t="n"/>
      <c r="C454" s="166" t="inlineStr">
        <is>
          <t>ADMINISTRACIONES</t>
        </is>
      </c>
      <c r="H454" s="5" t="n"/>
      <c r="I454" s="21" t="inlineStr">
        <is>
          <t xml:space="preserve">N° 0001  -  </t>
        </is>
      </c>
      <c r="J454" s="22">
        <f>$J$8</f>
        <v/>
      </c>
      <c r="K454" s="6" t="n"/>
    </row>
    <row r="455">
      <c r="B455" s="4" t="n"/>
      <c r="C455" s="179" t="n"/>
      <c r="F455" s="164" t="inlineStr">
        <is>
          <t>DOCUMENTO</t>
        </is>
      </c>
      <c r="H455" s="5" t="n"/>
      <c r="I455" s="5" t="n"/>
      <c r="J455" s="5" t="n"/>
      <c r="K455" s="6" t="n"/>
    </row>
    <row r="456">
      <c r="B456" s="4" t="n"/>
      <c r="C456" s="201" t="inlineStr">
        <is>
          <t xml:space="preserve">     3533-7732/153660-2223</t>
        </is>
      </c>
      <c r="F456" s="164" t="inlineStr">
        <is>
          <t>NO VALIDO</t>
        </is>
      </c>
      <c r="H456" s="5" t="n"/>
      <c r="I456" s="5" t="n"/>
      <c r="J456" s="5" t="n"/>
      <c r="K456" s="6" t="n"/>
    </row>
    <row r="457">
      <c r="B457" s="4" t="n"/>
      <c r="F457" s="164" t="inlineStr">
        <is>
          <t>COMO</t>
        </is>
      </c>
      <c r="H457" s="363" t="inlineStr">
        <is>
          <t>F  E  C  H  A</t>
        </is>
      </c>
      <c r="K457" s="6" t="n"/>
    </row>
    <row r="458">
      <c r="B458" s="4" t="n"/>
      <c r="C458" s="179" t="inlineStr">
        <is>
          <t xml:space="preserve">M.Corvalan 452 </t>
        </is>
      </c>
      <c r="F458" s="164" t="inlineStr">
        <is>
          <t>FACTURA</t>
        </is>
      </c>
      <c r="H458" s="515" t="n"/>
      <c r="I458" s="515" t="n"/>
      <c r="J458" s="515" t="n"/>
      <c r="K458" s="6" t="n"/>
    </row>
    <row r="459">
      <c r="B459" s="4" t="n"/>
      <c r="F459" s="5" t="n"/>
      <c r="G459" s="4" t="n"/>
      <c r="H459" s="15" t="n"/>
      <c r="I459" s="15">
        <f>I413</f>
        <v/>
      </c>
      <c r="J459" s="15">
        <f>J413</f>
        <v/>
      </c>
      <c r="K459" s="6" t="n"/>
    </row>
    <row r="460" ht="26.25" customHeight="1">
      <c r="B460" s="4" t="n"/>
      <c r="C460" s="179" t="inlineStr">
        <is>
          <t>(1875) Wilde - Avellaneda</t>
        </is>
      </c>
      <c r="F460" s="5" t="n"/>
      <c r="G460" s="4" t="n"/>
      <c r="H460" s="170" t="inlineStr">
        <is>
          <t>TRIPLICADO</t>
        </is>
      </c>
      <c r="I460" s="514" t="n"/>
      <c r="J460" s="514" t="n"/>
      <c r="K460" s="6" t="n"/>
    </row>
    <row r="461">
      <c r="B461" s="516" t="inlineStr">
        <is>
          <t>kupropiedades@gmail.com</t>
        </is>
      </c>
      <c r="C461" s="515" t="n"/>
      <c r="D461" s="515" t="n"/>
      <c r="E461" s="515" t="n"/>
      <c r="F461" s="513" t="n"/>
      <c r="G461" s="7" t="n"/>
      <c r="H461" s="172" t="inlineStr">
        <is>
          <t>PARA EL PROPIETARIO</t>
        </is>
      </c>
      <c r="I461" s="515" t="n"/>
      <c r="J461" s="515" t="n"/>
      <c r="K461" s="9" t="n"/>
    </row>
    <row r="462">
      <c r="B462" s="10" t="inlineStr">
        <is>
          <t>Locador/a:</t>
        </is>
      </c>
      <c r="C462" s="240">
        <f>C416</f>
        <v/>
      </c>
      <c r="D462" s="514" t="n"/>
      <c r="E462" s="514" t="n"/>
      <c r="F462" s="514" t="n"/>
      <c r="G462" s="514" t="n"/>
      <c r="H462" s="514" t="n"/>
      <c r="I462" s="514" t="n"/>
      <c r="J462" s="514" t="n"/>
      <c r="K462" s="508" t="n"/>
    </row>
    <row r="463">
      <c r="B463" s="11" t="inlineStr">
        <is>
          <t>Domicilio:</t>
        </is>
      </c>
      <c r="C463" s="244" t="n"/>
      <c r="K463" s="510" t="n"/>
    </row>
    <row r="464">
      <c r="B464" s="12" t="inlineStr">
        <is>
          <t>Localidad:</t>
        </is>
      </c>
      <c r="C464" s="249">
        <f>C418</f>
        <v/>
      </c>
      <c r="D464" s="515" t="n"/>
      <c r="E464" s="515" t="n"/>
      <c r="F464" s="515" t="n"/>
      <c r="G464" s="515" t="n"/>
      <c r="H464" s="515" t="n"/>
      <c r="I464" s="515" t="n"/>
      <c r="J464" s="515" t="n"/>
      <c r="K464" s="513" t="n"/>
    </row>
    <row r="465">
      <c r="B465" s="10" t="inlineStr">
        <is>
          <t>Locatario/a:</t>
        </is>
      </c>
      <c r="C465" s="240">
        <f>C419</f>
        <v/>
      </c>
      <c r="D465" s="514" t="n"/>
      <c r="E465" s="514" t="n"/>
      <c r="F465" s="514" t="n"/>
      <c r="G465" s="514" t="n"/>
      <c r="H465" s="514" t="n"/>
      <c r="I465" s="514" t="n"/>
      <c r="J465" s="514" t="n"/>
      <c r="K465" s="508" t="n"/>
    </row>
    <row r="466">
      <c r="B466" s="11" t="inlineStr">
        <is>
          <t>Domicilio y Localidad:</t>
        </is>
      </c>
      <c r="C466" s="249">
        <f>C420</f>
        <v/>
      </c>
      <c r="D466" s="515" t="n"/>
      <c r="E466" s="515" t="n"/>
      <c r="F466" s="515" t="n"/>
      <c r="G466" s="515" t="n"/>
      <c r="H466" s="515" t="n"/>
      <c r="I466" s="515" t="n"/>
      <c r="J466" s="515" t="n"/>
      <c r="K466" s="513" t="n"/>
    </row>
    <row r="467" ht="15.75" customHeight="1">
      <c r="B467" s="519" t="inlineStr">
        <is>
          <t>Pagos y/o entrega de comprobantes:</t>
        </is>
      </c>
      <c r="C467" s="520" t="n"/>
      <c r="D467" s="520" t="n"/>
      <c r="E467" s="520" t="n"/>
      <c r="F467" s="520" t="n"/>
      <c r="G467" s="520" t="n"/>
      <c r="H467" s="520" t="n"/>
      <c r="I467" s="520" t="n"/>
      <c r="J467" s="520" t="n"/>
      <c r="K467" s="521" t="n"/>
    </row>
    <row r="468">
      <c r="B468" s="13" t="inlineStr">
        <is>
          <t>Alquiler :</t>
        </is>
      </c>
      <c r="C468" s="246">
        <f>C422</f>
        <v/>
      </c>
      <c r="D468" s="521" t="n"/>
      <c r="E468" s="522">
        <f>E422</f>
        <v/>
      </c>
      <c r="F468" s="521" t="n"/>
      <c r="G468" s="245">
        <f>G422</f>
        <v/>
      </c>
      <c r="H468" s="520" t="n"/>
      <c r="I468" s="521" t="n"/>
      <c r="J468" s="582">
        <f>J422</f>
        <v/>
      </c>
      <c r="K468" s="521" t="n"/>
    </row>
    <row r="469">
      <c r="B469" s="13" t="inlineStr">
        <is>
          <t>TSG :</t>
        </is>
      </c>
      <c r="C469" s="246">
        <f>C423</f>
        <v/>
      </c>
      <c r="D469" s="521" t="n"/>
      <c r="E469" s="522">
        <f>E423</f>
        <v/>
      </c>
      <c r="F469" s="521" t="n"/>
      <c r="G469" s="245">
        <f>G423</f>
        <v/>
      </c>
      <c r="H469" s="520" t="n"/>
      <c r="I469" s="521" t="n"/>
      <c r="J469" s="582">
        <f>J423</f>
        <v/>
      </c>
      <c r="K469" s="521" t="n"/>
    </row>
    <row r="470">
      <c r="B470" s="13" t="inlineStr">
        <is>
          <t>Aysa:</t>
        </is>
      </c>
      <c r="C470" s="246">
        <f>C424</f>
        <v/>
      </c>
      <c r="D470" s="521" t="n"/>
      <c r="E470" s="522">
        <f>E424</f>
        <v/>
      </c>
      <c r="F470" s="521" t="n"/>
      <c r="G470" s="245">
        <f>G424</f>
        <v/>
      </c>
      <c r="H470" s="520" t="n"/>
      <c r="I470" s="521" t="n"/>
      <c r="J470" s="582">
        <f>J424</f>
        <v/>
      </c>
      <c r="K470" s="521" t="n"/>
    </row>
    <row r="471">
      <c r="B471" s="13" t="inlineStr">
        <is>
          <t>ARBA:</t>
        </is>
      </c>
      <c r="C471" s="246">
        <f>C425</f>
        <v/>
      </c>
      <c r="D471" s="521" t="n"/>
      <c r="E471" s="522">
        <f>E425</f>
        <v/>
      </c>
      <c r="F471" s="521" t="n"/>
      <c r="G471" s="245">
        <f>G425</f>
        <v/>
      </c>
      <c r="H471" s="520" t="n"/>
      <c r="I471" s="521" t="n"/>
      <c r="J471" s="582">
        <f>J425</f>
        <v/>
      </c>
      <c r="K471" s="521" t="n"/>
    </row>
    <row r="472">
      <c r="B472" s="13" t="inlineStr">
        <is>
          <t>Expensas:</t>
        </is>
      </c>
      <c r="C472" s="246">
        <f>C426</f>
        <v/>
      </c>
      <c r="D472" s="521" t="n"/>
      <c r="E472" s="522">
        <f>E426</f>
        <v/>
      </c>
      <c r="F472" s="521" t="n"/>
      <c r="G472" s="245">
        <f>G426</f>
        <v/>
      </c>
      <c r="H472" s="520" t="n"/>
      <c r="I472" s="521" t="n"/>
      <c r="J472" s="582">
        <f>J426</f>
        <v/>
      </c>
      <c r="K472" s="521" t="n"/>
    </row>
    <row r="473">
      <c r="B473" s="13" t="inlineStr">
        <is>
          <t>Exp.Extraordinarias</t>
        </is>
      </c>
      <c r="C473" s="246">
        <f>C427</f>
        <v/>
      </c>
      <c r="D473" s="521" t="n"/>
      <c r="E473" s="522">
        <f>E427</f>
        <v/>
      </c>
      <c r="F473" s="521" t="n"/>
      <c r="G473" s="245">
        <f>G427</f>
        <v/>
      </c>
      <c r="H473" s="520" t="n"/>
      <c r="I473" s="521" t="n"/>
      <c r="J473" s="522">
        <f>J427</f>
        <v/>
      </c>
      <c r="K473" s="521" t="n"/>
    </row>
    <row r="474">
      <c r="B474" s="13" t="inlineStr">
        <is>
          <t>Seguro</t>
        </is>
      </c>
      <c r="C474" s="246">
        <f>C428</f>
        <v/>
      </c>
      <c r="D474" s="521" t="n"/>
      <c r="E474" s="522">
        <f>E428</f>
        <v/>
      </c>
      <c r="F474" s="521" t="n"/>
      <c r="G474" s="245">
        <f>G428</f>
        <v/>
      </c>
      <c r="H474" s="520" t="n"/>
      <c r="I474" s="521" t="n"/>
      <c r="J474" s="522">
        <f>J428</f>
        <v/>
      </c>
      <c r="K474" s="521" t="n"/>
    </row>
    <row r="475">
      <c r="B475" s="13" t="inlineStr">
        <is>
          <t>Punitorios</t>
        </is>
      </c>
      <c r="C475" s="246">
        <f>C429</f>
        <v/>
      </c>
      <c r="D475" s="521" t="n"/>
      <c r="E475" s="522">
        <f>E429</f>
        <v/>
      </c>
      <c r="F475" s="521" t="n"/>
      <c r="G475" s="245">
        <f>G429</f>
        <v/>
      </c>
      <c r="H475" s="520" t="n"/>
      <c r="I475" s="521" t="n"/>
      <c r="J475" s="522">
        <f>J429</f>
        <v/>
      </c>
      <c r="K475" s="521" t="n"/>
    </row>
    <row r="476">
      <c r="B476" s="4" t="n"/>
      <c r="C476" s="24" t="n"/>
      <c r="D476" s="24" t="n"/>
      <c r="E476" s="24" t="n"/>
      <c r="F476" s="24" t="n"/>
      <c r="G476" s="7" t="n"/>
      <c r="H476" s="5" t="n"/>
      <c r="I476" s="5" t="n"/>
      <c r="J476" s="5" t="n"/>
      <c r="K476" s="6" t="n"/>
    </row>
    <row r="477">
      <c r="B477" s="177" t="inlineStr">
        <is>
          <t>Recibi por cuenta y orden del Señor/a:</t>
        </is>
      </c>
      <c r="C477" s="514" t="n"/>
      <c r="D477" s="514" t="n"/>
      <c r="E477" s="239">
        <f>$E$31</f>
        <v/>
      </c>
      <c r="F477" s="514" t="n"/>
      <c r="G477" s="514" t="n"/>
      <c r="H477" s="514" t="n"/>
      <c r="I477" s="514" t="n"/>
      <c r="J477" s="514" t="n"/>
      <c r="K477" s="14" t="inlineStr">
        <is>
          <t xml:space="preserve">la suma de </t>
        </is>
      </c>
    </row>
    <row r="478">
      <c r="B478" s="11" t="inlineStr">
        <is>
          <t xml:space="preserve">    pesos :</t>
        </is>
      </c>
      <c r="C478" s="243">
        <f>$C$32</f>
        <v/>
      </c>
      <c r="I478" s="216" t="inlineStr">
        <is>
          <t>en concepto de alquiler del inmueble</t>
        </is>
      </c>
      <c r="K478" s="510" t="n"/>
    </row>
    <row r="479" ht="15.75" customHeight="1" thickBot="1">
      <c r="B479" s="12" t="inlineStr">
        <is>
          <t>ubicado en:</t>
        </is>
      </c>
      <c r="C479" s="249">
        <f>$C$33</f>
        <v/>
      </c>
      <c r="D479" s="515" t="n"/>
      <c r="E479" s="515" t="n"/>
      <c r="F479" s="515" t="n"/>
      <c r="G479" s="515" t="n"/>
      <c r="H479" s="515" t="n"/>
      <c r="I479" s="515" t="n"/>
      <c r="J479" s="515" t="n"/>
      <c r="K479" s="513" t="n"/>
    </row>
    <row r="480">
      <c r="B480" s="4" t="n"/>
      <c r="C480" s="5" t="n"/>
      <c r="D480" s="5" t="n"/>
      <c r="E480" s="5" t="n"/>
      <c r="F480" s="5" t="n"/>
      <c r="G480" s="5" t="n"/>
      <c r="H480" s="5" t="n"/>
      <c r="I480" s="627">
        <f>SUM(E468:F476)</f>
        <v/>
      </c>
      <c r="J480" s="524" t="n"/>
      <c r="K480" s="6" t="n"/>
    </row>
    <row r="481" ht="15.75" customHeight="1" thickBot="1">
      <c r="B481" s="7" t="n"/>
      <c r="C481" s="8" t="n"/>
      <c r="D481" s="8" t="n"/>
      <c r="E481" s="8" t="n"/>
      <c r="F481" s="8" t="n"/>
      <c r="G481" s="8" t="n"/>
      <c r="H481" s="8" t="n"/>
      <c r="I481" s="525" t="n"/>
      <c r="J481" s="526" t="n"/>
      <c r="K481" s="9" t="n"/>
    </row>
    <row r="482" ht="18.75" customHeight="1">
      <c r="B482" s="15">
        <f>$B$36</f>
        <v/>
      </c>
      <c r="C482" s="520" t="n"/>
      <c r="D482" s="521" t="n"/>
      <c r="E482" s="2" t="n"/>
      <c r="F482" s="2" t="n"/>
      <c r="G482" s="2" t="n"/>
      <c r="H482" s="2" t="n"/>
      <c r="I482" s="537" t="n"/>
      <c r="J482" s="537" t="n"/>
      <c r="K482" s="3" t="n"/>
    </row>
    <row r="483">
      <c r="B483" s="538" t="n"/>
      <c r="K483" s="510" t="n"/>
    </row>
    <row r="484">
      <c r="B484" s="538" t="n"/>
      <c r="K484" s="510" t="n"/>
    </row>
    <row r="485" ht="15.75" customHeight="1">
      <c r="B485" s="1" t="n"/>
      <c r="C485" s="539" t="inlineStr">
        <is>
          <t>LIQUIDACION  PARA EL PROPIETARIO</t>
        </is>
      </c>
      <c r="D485" s="520" t="n"/>
      <c r="E485" s="520" t="n"/>
      <c r="F485" s="520" t="n"/>
      <c r="G485" s="520" t="n"/>
      <c r="H485" s="520" t="n"/>
      <c r="I485" s="520" t="n"/>
      <c r="J485" s="521" t="n"/>
      <c r="K485" s="3" t="n"/>
    </row>
    <row r="486">
      <c r="B486" s="165" t="inlineStr">
        <is>
          <t>ENTREGADO POR EL INQUILINO</t>
        </is>
      </c>
      <c r="E486" s="633">
        <f>(I480)</f>
        <v/>
      </c>
      <c r="G486" s="180" t="n"/>
      <c r="K486" s="510" t="n"/>
    </row>
    <row r="487">
      <c r="B487" s="165" t="inlineStr">
        <is>
          <t xml:space="preserve">GASTOS DE ADMINISTRACION </t>
        </is>
      </c>
      <c r="E487" s="541">
        <f>E441</f>
        <v/>
      </c>
      <c r="G487" s="180" t="n"/>
      <c r="K487" s="510" t="n"/>
    </row>
    <row r="488">
      <c r="B488" s="165" t="inlineStr">
        <is>
          <t>OTROS GASTOS</t>
        </is>
      </c>
      <c r="E488" s="635">
        <f>E442</f>
        <v/>
      </c>
      <c r="F488" s="515" t="n"/>
      <c r="G488" s="180" t="n"/>
      <c r="K488" s="510" t="n"/>
    </row>
    <row r="489" ht="18.75" customHeight="1">
      <c r="B489" s="196" t="inlineStr">
        <is>
          <t>TOTAL A PAGAR AL PROPIETARIO</t>
        </is>
      </c>
      <c r="C489" s="520" t="n"/>
      <c r="D489" s="520" t="n"/>
      <c r="E489" s="634">
        <f>E486-E487</f>
        <v/>
      </c>
      <c r="F489" s="521" t="n"/>
      <c r="G489" s="5" t="n"/>
      <c r="H489" s="5" t="n"/>
      <c r="I489" s="5" t="n"/>
      <c r="J489" s="5" t="n"/>
      <c r="K489" s="6" t="n"/>
    </row>
    <row r="490">
      <c r="B490" s="4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6" t="n"/>
    </row>
    <row r="491">
      <c r="B491" s="4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6" t="n"/>
    </row>
    <row r="492">
      <c r="B492" s="4" t="n"/>
      <c r="C492" s="5" t="n"/>
      <c r="D492" s="5" t="n"/>
      <c r="E492" s="5" t="n"/>
      <c r="F492" s="5" t="n"/>
      <c r="G492" s="5" t="n"/>
      <c r="H492" s="179" t="inlineStr">
        <is>
          <t>___________________________________</t>
        </is>
      </c>
      <c r="K492" s="6" t="n"/>
    </row>
    <row r="493">
      <c r="B493" s="7" t="n"/>
      <c r="C493" s="8" t="n"/>
      <c r="D493" s="8" t="n"/>
      <c r="E493" s="8" t="n"/>
      <c r="F493" s="8" t="n"/>
      <c r="G493" s="8" t="n"/>
      <c r="H493" s="172" t="inlineStr">
        <is>
          <t>FIRMA</t>
        </is>
      </c>
      <c r="I493" s="515" t="n"/>
      <c r="J493" s="515" t="n"/>
      <c r="K493" s="9" t="n"/>
    </row>
    <row r="494">
      <c r="B494" s="4" t="n"/>
      <c r="C494" s="5" t="n"/>
      <c r="D494" s="5" t="n"/>
      <c r="E494" s="5" t="n"/>
      <c r="F494" s="5" t="n"/>
      <c r="G494" s="5" t="n"/>
      <c r="H494" s="166" t="n"/>
      <c r="I494" s="166" t="n"/>
      <c r="J494" s="166" t="n"/>
      <c r="K494" s="6" t="n"/>
    </row>
    <row r="495">
      <c r="B495" s="5" t="n"/>
      <c r="C495" s="5" t="n"/>
      <c r="D495" s="5" t="n"/>
      <c r="E495" s="5" t="n"/>
      <c r="F495" s="5" t="n"/>
      <c r="G495" s="5" t="n"/>
      <c r="H495" s="166" t="n"/>
      <c r="I495" s="166" t="n"/>
      <c r="J495" s="166" t="n"/>
      <c r="K495" s="5" t="n"/>
    </row>
  </sheetData>
  <mergeCells count="843">
    <mergeCell ref="B431:D431"/>
    <mergeCell ref="C416:K416"/>
    <mergeCell ref="G288:I288"/>
    <mergeCell ref="B438:K438"/>
    <mergeCell ref="G62:I62"/>
    <mergeCell ref="C107:D107"/>
    <mergeCell ref="C378:D378"/>
    <mergeCell ref="C462:K462"/>
    <mergeCell ref="F410:G410"/>
    <mergeCell ref="J59:K59"/>
    <mergeCell ref="H278:J278"/>
    <mergeCell ref="I114:K114"/>
    <mergeCell ref="E79:F79"/>
    <mergeCell ref="E244:F244"/>
    <mergeCell ref="C251:K251"/>
    <mergeCell ref="E442:F442"/>
    <mergeCell ref="I387:K387"/>
    <mergeCell ref="P19:R19"/>
    <mergeCell ref="C92:E93"/>
    <mergeCell ref="J288:K288"/>
    <mergeCell ref="C181:E181"/>
    <mergeCell ref="G201:I201"/>
    <mergeCell ref="C17:K17"/>
    <mergeCell ref="C471:D471"/>
    <mergeCell ref="E471:F471"/>
    <mergeCell ref="C94:E95"/>
    <mergeCell ref="G167:K167"/>
    <mergeCell ref="C10:E11"/>
    <mergeCell ref="B213:D213"/>
    <mergeCell ref="H11:J12"/>
    <mergeCell ref="E335:F335"/>
    <mergeCell ref="C19:K19"/>
    <mergeCell ref="C190:K190"/>
    <mergeCell ref="B305:D305"/>
    <mergeCell ref="B386:D386"/>
    <mergeCell ref="B442:D442"/>
    <mergeCell ref="E168:F168"/>
    <mergeCell ref="F87:G90"/>
    <mergeCell ref="C419:K419"/>
    <mergeCell ref="F451:G454"/>
    <mergeCell ref="C235:K235"/>
    <mergeCell ref="H452:K452"/>
    <mergeCell ref="G107:I107"/>
    <mergeCell ref="I478:K478"/>
    <mergeCell ref="J62:K62"/>
    <mergeCell ref="C28:D28"/>
    <mergeCell ref="J154:K154"/>
    <mergeCell ref="E289:F289"/>
    <mergeCell ref="B233:F233"/>
    <mergeCell ref="J64:K64"/>
    <mergeCell ref="J291:K291"/>
    <mergeCell ref="G350:K350"/>
    <mergeCell ref="J156:K156"/>
    <mergeCell ref="C180:E180"/>
    <mergeCell ref="B370:F370"/>
    <mergeCell ref="G196:I196"/>
    <mergeCell ref="C232:E232"/>
    <mergeCell ref="J155:K155"/>
    <mergeCell ref="C290:D290"/>
    <mergeCell ref="J293:K293"/>
    <mergeCell ref="J426:K426"/>
    <mergeCell ref="E290:F290"/>
    <mergeCell ref="C485:J485"/>
    <mergeCell ref="C182:E182"/>
    <mergeCell ref="C384:D384"/>
    <mergeCell ref="C388:K388"/>
    <mergeCell ref="J151:K151"/>
    <mergeCell ref="B397:D397"/>
    <mergeCell ref="F45:G45"/>
    <mergeCell ref="G64:I64"/>
    <mergeCell ref="C242:D242"/>
    <mergeCell ref="G78:K78"/>
    <mergeCell ref="C379:D379"/>
    <mergeCell ref="F47:G47"/>
    <mergeCell ref="B76:D76"/>
    <mergeCell ref="E379:F379"/>
    <mergeCell ref="F411:G411"/>
    <mergeCell ref="C244:D244"/>
    <mergeCell ref="G291:I291"/>
    <mergeCell ref="E386:J386"/>
    <mergeCell ref="F46:G46"/>
    <mergeCell ref="C465:K465"/>
    <mergeCell ref="C110:D110"/>
    <mergeCell ref="J246:K246"/>
    <mergeCell ref="E443:F443"/>
    <mergeCell ref="E110:F110"/>
    <mergeCell ref="G305:K305"/>
    <mergeCell ref="P20:R20"/>
    <mergeCell ref="H133:K133"/>
    <mergeCell ref="E381:F381"/>
    <mergeCell ref="F409:G409"/>
    <mergeCell ref="C473:D473"/>
    <mergeCell ref="J469:K469"/>
    <mergeCell ref="E473:F473"/>
    <mergeCell ref="C89:E89"/>
    <mergeCell ref="F48:G48"/>
    <mergeCell ref="E76:F76"/>
    <mergeCell ref="C187:E187"/>
    <mergeCell ref="B215:D215"/>
    <mergeCell ref="C365:E366"/>
    <mergeCell ref="E380:F380"/>
    <mergeCell ref="C423:D423"/>
    <mergeCell ref="C325:K325"/>
    <mergeCell ref="G442:K442"/>
    <mergeCell ref="E472:F472"/>
    <mergeCell ref="H323:J323"/>
    <mergeCell ref="C281:K281"/>
    <mergeCell ref="C20:K20"/>
    <mergeCell ref="E487:F487"/>
    <mergeCell ref="E474:F474"/>
    <mergeCell ref="C193:K193"/>
    <mergeCell ref="F137:G137"/>
    <mergeCell ref="C418:K418"/>
    <mergeCell ref="C334:D334"/>
    <mergeCell ref="B258:D258"/>
    <mergeCell ref="C426:D426"/>
    <mergeCell ref="J381:K381"/>
    <mergeCell ref="G58:I58"/>
    <mergeCell ref="C29:D29"/>
    <mergeCell ref="F139:G139"/>
    <mergeCell ref="E29:F29"/>
    <mergeCell ref="C65:D65"/>
    <mergeCell ref="C336:D336"/>
    <mergeCell ref="G110:I110"/>
    <mergeCell ref="B260:D260"/>
    <mergeCell ref="C428:D428"/>
    <mergeCell ref="J65:K65"/>
    <mergeCell ref="F228:G228"/>
    <mergeCell ref="G423:I423"/>
    <mergeCell ref="H15:J15"/>
    <mergeCell ref="B461:F461"/>
    <mergeCell ref="H315:K315"/>
    <mergeCell ref="E77:F77"/>
    <mergeCell ref="E304:F304"/>
    <mergeCell ref="E108:F108"/>
    <mergeCell ref="H138:J139"/>
    <mergeCell ref="B163:D163"/>
    <mergeCell ref="J25:K25"/>
    <mergeCell ref="J292:K292"/>
    <mergeCell ref="C331:D331"/>
    <mergeCell ref="J286:K286"/>
    <mergeCell ref="E331:F331"/>
    <mergeCell ref="B113:D113"/>
    <mergeCell ref="E306:F306"/>
    <mergeCell ref="G168:K168"/>
    <mergeCell ref="C14:E14"/>
    <mergeCell ref="C33:K33"/>
    <mergeCell ref="G213:K213"/>
    <mergeCell ref="F92:G92"/>
    <mergeCell ref="G241:I241"/>
    <mergeCell ref="G470:I470"/>
    <mergeCell ref="J287:K287"/>
    <mergeCell ref="B38:K38"/>
    <mergeCell ref="G293:I293"/>
    <mergeCell ref="C206:K206"/>
    <mergeCell ref="B77:D77"/>
    <mergeCell ref="E258:F258"/>
    <mergeCell ref="F360:G363"/>
    <mergeCell ref="C245:D245"/>
    <mergeCell ref="C205:H205"/>
    <mergeCell ref="G243:I243"/>
    <mergeCell ref="B467:K467"/>
    <mergeCell ref="B440:D440"/>
    <mergeCell ref="G292:I292"/>
    <mergeCell ref="C24:D24"/>
    <mergeCell ref="C134:E134"/>
    <mergeCell ref="C195:D195"/>
    <mergeCell ref="E24:F24"/>
    <mergeCell ref="B40:K40"/>
    <mergeCell ref="C99:K99"/>
    <mergeCell ref="F183:G183"/>
    <mergeCell ref="E195:F195"/>
    <mergeCell ref="B211:K211"/>
    <mergeCell ref="H229:J230"/>
    <mergeCell ref="J247:K247"/>
    <mergeCell ref="E382:F382"/>
    <mergeCell ref="E31:J31"/>
    <mergeCell ref="J383:K383"/>
    <mergeCell ref="E158:J158"/>
    <mergeCell ref="C90:E90"/>
    <mergeCell ref="J475:K475"/>
    <mergeCell ref="C26:D26"/>
    <mergeCell ref="C197:D197"/>
    <mergeCell ref="E259:F259"/>
    <mergeCell ref="E240:F240"/>
    <mergeCell ref="H128:J128"/>
    <mergeCell ref="J241:K241"/>
    <mergeCell ref="G154:I154"/>
    <mergeCell ref="B302:K302"/>
    <mergeCell ref="H320:J321"/>
    <mergeCell ref="J107:K107"/>
    <mergeCell ref="C328:K328"/>
    <mergeCell ref="G246:I246"/>
    <mergeCell ref="J378:K378"/>
    <mergeCell ref="C420:K420"/>
    <mergeCell ref="G25:I25"/>
    <mergeCell ref="G383:I383"/>
    <mergeCell ref="C257:J257"/>
    <mergeCell ref="G60:I60"/>
    <mergeCell ref="F274:G274"/>
    <mergeCell ref="G397:K397"/>
    <mergeCell ref="H6:K6"/>
    <mergeCell ref="G149:I149"/>
    <mergeCell ref="G198:I198"/>
    <mergeCell ref="B395:D395"/>
    <mergeCell ref="G247:I247"/>
    <mergeCell ref="C150:D150"/>
    <mergeCell ref="C12:E13"/>
    <mergeCell ref="C337:D337"/>
    <mergeCell ref="B261:D261"/>
    <mergeCell ref="C429:D429"/>
    <mergeCell ref="G151:I151"/>
    <mergeCell ref="G76:K76"/>
    <mergeCell ref="E429:F429"/>
    <mergeCell ref="C45:E45"/>
    <mergeCell ref="J198:K198"/>
    <mergeCell ref="E395:F395"/>
    <mergeCell ref="E109:F109"/>
    <mergeCell ref="B392:K392"/>
    <mergeCell ref="J244:K244"/>
    <mergeCell ref="C54:K54"/>
    <mergeCell ref="C432:H432"/>
    <mergeCell ref="C381:D381"/>
    <mergeCell ref="H275:J276"/>
    <mergeCell ref="C146:K146"/>
    <mergeCell ref="G77:K77"/>
    <mergeCell ref="H310:J310"/>
    <mergeCell ref="E424:F424"/>
    <mergeCell ref="E111:F111"/>
    <mergeCell ref="G169:K169"/>
    <mergeCell ref="G440:K440"/>
    <mergeCell ref="C56:K56"/>
    <mergeCell ref="J28:K28"/>
    <mergeCell ref="E470:F470"/>
    <mergeCell ref="G338:I338"/>
    <mergeCell ref="H187:J187"/>
    <mergeCell ref="J289:K289"/>
    <mergeCell ref="I161:J162"/>
    <mergeCell ref="H42:K42"/>
    <mergeCell ref="E477:J477"/>
    <mergeCell ref="G104:I104"/>
    <mergeCell ref="B168:D168"/>
    <mergeCell ref="C63:D63"/>
    <mergeCell ref="E63:F63"/>
    <mergeCell ref="B254:D254"/>
    <mergeCell ref="C286:D286"/>
    <mergeCell ref="B477:D477"/>
    <mergeCell ref="F132:G135"/>
    <mergeCell ref="G258:K258"/>
    <mergeCell ref="B483:K483"/>
    <mergeCell ref="M16:N16"/>
    <mergeCell ref="E261:F261"/>
    <mergeCell ref="C32:H32"/>
    <mergeCell ref="J384:K384"/>
    <mergeCell ref="F269:G272"/>
    <mergeCell ref="E350:F350"/>
    <mergeCell ref="C27:D27"/>
    <mergeCell ref="H263:J263"/>
    <mergeCell ref="E27:F27"/>
    <mergeCell ref="G260:K260"/>
    <mergeCell ref="B347:K347"/>
    <mergeCell ref="M18:N18"/>
    <mergeCell ref="C69:K69"/>
    <mergeCell ref="J242:K242"/>
    <mergeCell ref="B120:K120"/>
    <mergeCell ref="G259:K259"/>
    <mergeCell ref="G473:I473"/>
    <mergeCell ref="G155:I155"/>
    <mergeCell ref="E196:F196"/>
    <mergeCell ref="C425:D425"/>
    <mergeCell ref="J428:K428"/>
    <mergeCell ref="C141:E141"/>
    <mergeCell ref="C458:E459"/>
    <mergeCell ref="I116:J117"/>
    <mergeCell ref="B167:D167"/>
    <mergeCell ref="E22:F22"/>
    <mergeCell ref="M19:N19"/>
    <mergeCell ref="J23:K23"/>
    <mergeCell ref="E198:F198"/>
    <mergeCell ref="C348:J348"/>
    <mergeCell ref="B259:D259"/>
    <mergeCell ref="J110:K110"/>
    <mergeCell ref="F275:G275"/>
    <mergeCell ref="G28:I28"/>
    <mergeCell ref="G199:I199"/>
    <mergeCell ref="B396:D396"/>
    <mergeCell ref="E122:F122"/>
    <mergeCell ref="C373:K373"/>
    <mergeCell ref="H406:K406"/>
    <mergeCell ref="I432:K432"/>
    <mergeCell ref="G152:I152"/>
    <mergeCell ref="J333:K333"/>
    <mergeCell ref="B398:D398"/>
    <mergeCell ref="F276:G276"/>
    <mergeCell ref="C109:D109"/>
    <mergeCell ref="F319:G319"/>
    <mergeCell ref="C409:E409"/>
    <mergeCell ref="C212:J212"/>
    <mergeCell ref="H355:J355"/>
    <mergeCell ref="J245:K245"/>
    <mergeCell ref="C382:D382"/>
    <mergeCell ref="J334:K334"/>
    <mergeCell ref="E338:F338"/>
    <mergeCell ref="B124:D124"/>
    <mergeCell ref="H93:J94"/>
    <mergeCell ref="C230:E231"/>
    <mergeCell ref="B216:D216"/>
    <mergeCell ref="B487:D487"/>
    <mergeCell ref="E104:F104"/>
    <mergeCell ref="C303:J303"/>
    <mergeCell ref="G106:I106"/>
    <mergeCell ref="J336:K336"/>
    <mergeCell ref="C323:E323"/>
    <mergeCell ref="C342:K342"/>
    <mergeCell ref="B39:K39"/>
    <mergeCell ref="F230:G230"/>
    <mergeCell ref="G379:I379"/>
    <mergeCell ref="G105:I105"/>
    <mergeCell ref="B351:D351"/>
    <mergeCell ref="F9:G9"/>
    <mergeCell ref="B345:D345"/>
    <mergeCell ref="G468:I468"/>
    <mergeCell ref="H361:K361"/>
    <mergeCell ref="B295:D295"/>
    <mergeCell ref="C387:H387"/>
    <mergeCell ref="I389:J390"/>
    <mergeCell ref="B488:D488"/>
    <mergeCell ref="G381:I381"/>
    <mergeCell ref="F136:G136"/>
    <mergeCell ref="G395:K395"/>
    <mergeCell ref="E351:F351"/>
    <mergeCell ref="G245:I245"/>
    <mergeCell ref="B255:K255"/>
    <mergeCell ref="J29:K29"/>
    <mergeCell ref="H129:J129"/>
    <mergeCell ref="J200:K200"/>
    <mergeCell ref="F227:G227"/>
    <mergeCell ref="C427:D427"/>
    <mergeCell ref="E489:F489"/>
    <mergeCell ref="C9:E9"/>
    <mergeCell ref="E427:F427"/>
    <mergeCell ref="C377:D377"/>
    <mergeCell ref="G396:K396"/>
    <mergeCell ref="J202:K202"/>
    <mergeCell ref="C410:E411"/>
    <mergeCell ref="J429:K429"/>
    <mergeCell ref="I343:J344"/>
    <mergeCell ref="G488:K488"/>
    <mergeCell ref="H81:J81"/>
    <mergeCell ref="E107:F107"/>
    <mergeCell ref="C278:E278"/>
    <mergeCell ref="C297:K297"/>
    <mergeCell ref="E340:J340"/>
    <mergeCell ref="J24:K24"/>
    <mergeCell ref="J195:K195"/>
    <mergeCell ref="G334:I334"/>
    <mergeCell ref="E441:F441"/>
    <mergeCell ref="I480:J481"/>
    <mergeCell ref="B300:D300"/>
    <mergeCell ref="E288:F288"/>
    <mergeCell ref="G29:I29"/>
    <mergeCell ref="G200:I200"/>
    <mergeCell ref="J26:K26"/>
    <mergeCell ref="C59:D59"/>
    <mergeCell ref="J197:K197"/>
    <mergeCell ref="G336:I336"/>
    <mergeCell ref="E59:F59"/>
    <mergeCell ref="F91:G91"/>
    <mergeCell ref="C321:E322"/>
    <mergeCell ref="G202:I202"/>
    <mergeCell ref="C380:D380"/>
    <mergeCell ref="C96:E96"/>
    <mergeCell ref="G124:K124"/>
    <mergeCell ref="C61:D61"/>
    <mergeCell ref="E61:F61"/>
    <mergeCell ref="F93:G93"/>
    <mergeCell ref="G487:K487"/>
    <mergeCell ref="C23:D23"/>
    <mergeCell ref="C101:K101"/>
    <mergeCell ref="C68:H68"/>
    <mergeCell ref="J149:K149"/>
    <mergeCell ref="G331:I331"/>
    <mergeCell ref="C369:E369"/>
    <mergeCell ref="H50:J50"/>
    <mergeCell ref="E125:F125"/>
    <mergeCell ref="C225:E225"/>
    <mergeCell ref="E67:J67"/>
    <mergeCell ref="B415:F415"/>
    <mergeCell ref="B103:K103"/>
    <mergeCell ref="C460:E460"/>
    <mergeCell ref="C154:D154"/>
    <mergeCell ref="C227:E227"/>
    <mergeCell ref="H279:J279"/>
    <mergeCell ref="J150:K150"/>
    <mergeCell ref="B376:K376"/>
    <mergeCell ref="E214:F214"/>
    <mergeCell ref="C417:K417"/>
    <mergeCell ref="F11:G11"/>
    <mergeCell ref="F182:G182"/>
    <mergeCell ref="J337:K337"/>
    <mergeCell ref="B67:D67"/>
    <mergeCell ref="C463:K463"/>
    <mergeCell ref="C226:E226"/>
    <mergeCell ref="C364:E364"/>
    <mergeCell ref="G426:I426"/>
    <mergeCell ref="C156:D156"/>
    <mergeCell ref="C456:E457"/>
    <mergeCell ref="C478:H478"/>
    <mergeCell ref="H354:J354"/>
    <mergeCell ref="E293:F293"/>
    <mergeCell ref="F12:G12"/>
    <mergeCell ref="G471:I471"/>
    <mergeCell ref="F367:G367"/>
    <mergeCell ref="I34:J35"/>
    <mergeCell ref="G197:I197"/>
    <mergeCell ref="H224:K224"/>
    <mergeCell ref="C472:D472"/>
    <mergeCell ref="I250:K250"/>
    <mergeCell ref="B194:K194"/>
    <mergeCell ref="C296:H296"/>
    <mergeCell ref="E167:F167"/>
    <mergeCell ref="I207:J208"/>
    <mergeCell ref="C474:D474"/>
    <mergeCell ref="C317:E317"/>
    <mergeCell ref="J63:K63"/>
    <mergeCell ref="F366:G366"/>
    <mergeCell ref="B443:D443"/>
    <mergeCell ref="H172:J172"/>
    <mergeCell ref="E169:F169"/>
    <mergeCell ref="J422:K422"/>
    <mergeCell ref="J109:K109"/>
    <mergeCell ref="H445:J445"/>
    <mergeCell ref="B209:D209"/>
    <mergeCell ref="J332:K332"/>
    <mergeCell ref="H88:K88"/>
    <mergeCell ref="C191:K191"/>
    <mergeCell ref="C469:D469"/>
    <mergeCell ref="B122:D122"/>
    <mergeCell ref="J424:K424"/>
    <mergeCell ref="E469:F469"/>
    <mergeCell ref="C234:K234"/>
    <mergeCell ref="B214:D214"/>
    <mergeCell ref="G337:I337"/>
    <mergeCell ref="F455:G455"/>
    <mergeCell ref="G351:K351"/>
    <mergeCell ref="I298:J299"/>
    <mergeCell ref="I32:K32"/>
    <mergeCell ref="C62:D62"/>
    <mergeCell ref="I159:K159"/>
    <mergeCell ref="E62:F62"/>
    <mergeCell ref="F457:G457"/>
    <mergeCell ref="C64:D64"/>
    <mergeCell ref="J60:K60"/>
    <mergeCell ref="E64:F64"/>
    <mergeCell ref="J152:K152"/>
    <mergeCell ref="E156:F156"/>
    <mergeCell ref="H179:K179"/>
    <mergeCell ref="E153:F153"/>
    <mergeCell ref="E349:F349"/>
    <mergeCell ref="G65:I65"/>
    <mergeCell ref="E155:F155"/>
    <mergeCell ref="C335:D335"/>
    <mergeCell ref="E426:F426"/>
    <mergeCell ref="C137:E138"/>
    <mergeCell ref="G428:I428"/>
    <mergeCell ref="B158:D158"/>
    <mergeCell ref="F458:G458"/>
    <mergeCell ref="C7:E7"/>
    <mergeCell ref="C433:K433"/>
    <mergeCell ref="E65:F65"/>
    <mergeCell ref="G63:I63"/>
    <mergeCell ref="B204:D204"/>
    <mergeCell ref="C394:J394"/>
    <mergeCell ref="C274:E275"/>
    <mergeCell ref="C237:K237"/>
    <mergeCell ref="H402:J402"/>
    <mergeCell ref="E428:F428"/>
    <mergeCell ref="B489:D489"/>
    <mergeCell ref="F185:G185"/>
    <mergeCell ref="G286:I286"/>
    <mergeCell ref="F318:G318"/>
    <mergeCell ref="C326:K326"/>
    <mergeCell ref="B306:D306"/>
    <mergeCell ref="H97:J97"/>
    <mergeCell ref="G429:I429"/>
    <mergeCell ref="B210:K210"/>
    <mergeCell ref="E286:F286"/>
    <mergeCell ref="B72:D72"/>
    <mergeCell ref="C240:D240"/>
    <mergeCell ref="F412:G412"/>
    <mergeCell ref="B15:F15"/>
    <mergeCell ref="G287:I287"/>
    <mergeCell ref="J468:K468"/>
    <mergeCell ref="B142:F142"/>
    <mergeCell ref="B437:K437"/>
    <mergeCell ref="E246:F246"/>
    <mergeCell ref="C111:D111"/>
    <mergeCell ref="E377:F377"/>
    <mergeCell ref="J58:K58"/>
    <mergeCell ref="F223:G226"/>
    <mergeCell ref="C318:E318"/>
    <mergeCell ref="G289:I289"/>
    <mergeCell ref="G214:K214"/>
    <mergeCell ref="H173:J173"/>
    <mergeCell ref="B74:K74"/>
    <mergeCell ref="B239:K239"/>
    <mergeCell ref="H219:J219"/>
    <mergeCell ref="E247:F247"/>
    <mergeCell ref="J382:K382"/>
    <mergeCell ref="C192:K192"/>
    <mergeCell ref="I205:K205"/>
    <mergeCell ref="J425:K425"/>
    <mergeCell ref="C475:D475"/>
    <mergeCell ref="C185:E186"/>
    <mergeCell ref="J335:K335"/>
    <mergeCell ref="C121:J121"/>
    <mergeCell ref="B304:D304"/>
    <mergeCell ref="E170:F170"/>
    <mergeCell ref="G378:I378"/>
    <mergeCell ref="C272:E272"/>
    <mergeCell ref="G424:I424"/>
    <mergeCell ref="C479:K479"/>
    <mergeCell ref="C422:D422"/>
    <mergeCell ref="C201:D201"/>
    <mergeCell ref="E201:F201"/>
    <mergeCell ref="C332:D332"/>
    <mergeCell ref="C424:D424"/>
    <mergeCell ref="B21:K21"/>
    <mergeCell ref="C18:K18"/>
    <mergeCell ref="C189:K189"/>
    <mergeCell ref="F273:G273"/>
    <mergeCell ref="C470:D470"/>
    <mergeCell ref="C139:E140"/>
    <mergeCell ref="E154:F154"/>
    <mergeCell ref="C46:E47"/>
    <mergeCell ref="G306:K306"/>
    <mergeCell ref="E488:F488"/>
    <mergeCell ref="H401:J401"/>
    <mergeCell ref="G349:K349"/>
    <mergeCell ref="E25:F25"/>
    <mergeCell ref="H311:J311"/>
    <mergeCell ref="J61:K61"/>
    <mergeCell ref="B441:D441"/>
    <mergeCell ref="H232:J232"/>
    <mergeCell ref="E58:F58"/>
    <mergeCell ref="J153:K153"/>
    <mergeCell ref="J290:K290"/>
    <mergeCell ref="C100:K100"/>
    <mergeCell ref="B285:K285"/>
    <mergeCell ref="C108:D108"/>
    <mergeCell ref="G422:I422"/>
    <mergeCell ref="F41:G44"/>
    <mergeCell ref="F364:G364"/>
    <mergeCell ref="C329:K329"/>
    <mergeCell ref="B78:D78"/>
    <mergeCell ref="B249:D249"/>
    <mergeCell ref="B436:D436"/>
    <mergeCell ref="I68:K68"/>
    <mergeCell ref="H492:J492"/>
    <mergeCell ref="C383:D383"/>
    <mergeCell ref="J379:K379"/>
    <mergeCell ref="E383:F383"/>
    <mergeCell ref="C135:E135"/>
    <mergeCell ref="G290:I290"/>
    <mergeCell ref="J471:K471"/>
    <mergeCell ref="C22:D22"/>
    <mergeCell ref="E475:F475"/>
    <mergeCell ref="E78:F78"/>
    <mergeCell ref="E149:F149"/>
    <mergeCell ref="B165:K165"/>
    <mergeCell ref="C247:D247"/>
    <mergeCell ref="G304:K304"/>
    <mergeCell ref="G384:I384"/>
    <mergeCell ref="F405:G408"/>
    <mergeCell ref="E241:F241"/>
    <mergeCell ref="J473:K473"/>
    <mergeCell ref="H493:J493"/>
    <mergeCell ref="G150:I150"/>
    <mergeCell ref="E384:F384"/>
    <mergeCell ref="H414:J414"/>
    <mergeCell ref="E378:F378"/>
    <mergeCell ref="G242:I242"/>
    <mergeCell ref="C439:J439"/>
    <mergeCell ref="C136:E136"/>
    <mergeCell ref="J472:K472"/>
    <mergeCell ref="H82:J82"/>
    <mergeCell ref="I434:J435"/>
    <mergeCell ref="H324:J324"/>
    <mergeCell ref="F178:G181"/>
    <mergeCell ref="G244:I244"/>
    <mergeCell ref="G425:I425"/>
    <mergeCell ref="C284:K284"/>
    <mergeCell ref="G23:I23"/>
    <mergeCell ref="E396:F396"/>
    <mergeCell ref="B391:D391"/>
    <mergeCell ref="C338:D338"/>
    <mergeCell ref="E425:F425"/>
    <mergeCell ref="C48:E49"/>
    <mergeCell ref="H142:J142"/>
    <mergeCell ref="G441:K441"/>
    <mergeCell ref="E106:F106"/>
    <mergeCell ref="C55:K55"/>
    <mergeCell ref="C104:D104"/>
    <mergeCell ref="E249:J249"/>
    <mergeCell ref="C114:H114"/>
    <mergeCell ref="E440:F440"/>
    <mergeCell ref="I341:K341"/>
    <mergeCell ref="C43:E43"/>
    <mergeCell ref="B393:K393"/>
    <mergeCell ref="C115:K115"/>
    <mergeCell ref="C333:D333"/>
    <mergeCell ref="E333:F333"/>
    <mergeCell ref="C316:E316"/>
    <mergeCell ref="F365:G365"/>
    <mergeCell ref="B330:K330"/>
    <mergeCell ref="H233:J233"/>
    <mergeCell ref="C408:E408"/>
    <mergeCell ref="H411:J412"/>
    <mergeCell ref="C52:K52"/>
    <mergeCell ref="E28:F28"/>
    <mergeCell ref="C144:K144"/>
    <mergeCell ref="E245:F245"/>
    <mergeCell ref="G380:I380"/>
    <mergeCell ref="J423:K423"/>
    <mergeCell ref="B340:D340"/>
    <mergeCell ref="H14:J14"/>
    <mergeCell ref="B79:D79"/>
    <mergeCell ref="C145:K145"/>
    <mergeCell ref="G474:I474"/>
    <mergeCell ref="J380:K380"/>
    <mergeCell ref="C153:D153"/>
    <mergeCell ref="E204:J204"/>
    <mergeCell ref="B148:K148"/>
    <mergeCell ref="C199:D199"/>
    <mergeCell ref="I296:K296"/>
    <mergeCell ref="E199:F199"/>
    <mergeCell ref="E242:F242"/>
    <mergeCell ref="C271:E271"/>
    <mergeCell ref="J474:K474"/>
    <mergeCell ref="G469:I469"/>
    <mergeCell ref="B97:F97"/>
    <mergeCell ref="B324:F324"/>
    <mergeCell ref="B37:K37"/>
    <mergeCell ref="H188:J188"/>
    <mergeCell ref="H366:J367"/>
    <mergeCell ref="E36:K36"/>
    <mergeCell ref="C44:E44"/>
    <mergeCell ref="J240:K240"/>
    <mergeCell ref="B170:D170"/>
    <mergeCell ref="E486:F486"/>
    <mergeCell ref="E23:F23"/>
    <mergeCell ref="C236:K236"/>
    <mergeCell ref="F320:G320"/>
    <mergeCell ref="B256:K256"/>
    <mergeCell ref="G24:I24"/>
    <mergeCell ref="G195:I195"/>
    <mergeCell ref="I252:J253"/>
    <mergeCell ref="H369:J369"/>
    <mergeCell ref="C159:H159"/>
    <mergeCell ref="G26:I26"/>
    <mergeCell ref="G153:I153"/>
    <mergeCell ref="C91:E91"/>
    <mergeCell ref="C362:E362"/>
    <mergeCell ref="C75:J75"/>
    <mergeCell ref="F321:G321"/>
    <mergeCell ref="C327:K327"/>
    <mergeCell ref="C105:D105"/>
    <mergeCell ref="J108:K108"/>
    <mergeCell ref="C454:E454"/>
    <mergeCell ref="E105:F105"/>
    <mergeCell ref="B486:D486"/>
    <mergeCell ref="E397:F397"/>
    <mergeCell ref="J331:K331"/>
    <mergeCell ref="E468:F468"/>
    <mergeCell ref="B279:F279"/>
    <mergeCell ref="C276:E277"/>
    <mergeCell ref="F314:G317"/>
    <mergeCell ref="E334:F334"/>
    <mergeCell ref="B421:K421"/>
    <mergeCell ref="B125:D125"/>
    <mergeCell ref="C455:E455"/>
    <mergeCell ref="C149:D149"/>
    <mergeCell ref="G382:I382"/>
    <mergeCell ref="J201:K201"/>
    <mergeCell ref="E336:F336"/>
    <mergeCell ref="C228:E229"/>
    <mergeCell ref="H47:J48"/>
    <mergeCell ref="C250:H250"/>
    <mergeCell ref="G240:I240"/>
    <mergeCell ref="J470:K470"/>
    <mergeCell ref="C147:K147"/>
    <mergeCell ref="C280:K280"/>
    <mergeCell ref="H51:J51"/>
    <mergeCell ref="C288:D288"/>
    <mergeCell ref="J243:K243"/>
    <mergeCell ref="F10:G10"/>
    <mergeCell ref="G377:I377"/>
    <mergeCell ref="C282:K282"/>
    <mergeCell ref="E295:J295"/>
    <mergeCell ref="C367:E368"/>
    <mergeCell ref="C341:H341"/>
    <mergeCell ref="C200:D200"/>
    <mergeCell ref="C273:E273"/>
    <mergeCell ref="E200:F200"/>
    <mergeCell ref="G122:K122"/>
    <mergeCell ref="F138:G138"/>
    <mergeCell ref="H457:J458"/>
    <mergeCell ref="C202:D202"/>
    <mergeCell ref="J27:K27"/>
    <mergeCell ref="E113:J113"/>
    <mergeCell ref="F94:G94"/>
    <mergeCell ref="E202:F202"/>
    <mergeCell ref="C291:D291"/>
    <mergeCell ref="C414:E414"/>
    <mergeCell ref="E291:F291"/>
    <mergeCell ref="C371:K371"/>
    <mergeCell ref="H264:J264"/>
    <mergeCell ref="B36:D36"/>
    <mergeCell ref="D2:I3"/>
    <mergeCell ref="C60:D60"/>
    <mergeCell ref="J196:K196"/>
    <mergeCell ref="E260:F260"/>
    <mergeCell ref="J427:K427"/>
    <mergeCell ref="G486:K486"/>
    <mergeCell ref="H141:J141"/>
    <mergeCell ref="C53:K53"/>
    <mergeCell ref="C102:K102"/>
    <mergeCell ref="H270:K270"/>
    <mergeCell ref="J22:K22"/>
    <mergeCell ref="E26:F26"/>
    <mergeCell ref="E197:F197"/>
    <mergeCell ref="G332:I332"/>
    <mergeCell ref="E124:F124"/>
    <mergeCell ref="B346:K346"/>
    <mergeCell ref="C375:K375"/>
    <mergeCell ref="C160:K160"/>
    <mergeCell ref="G27:I27"/>
    <mergeCell ref="B31:D31"/>
    <mergeCell ref="C464:K464"/>
    <mergeCell ref="B73:K73"/>
    <mergeCell ref="C155:D155"/>
    <mergeCell ref="C293:D293"/>
    <mergeCell ref="B188:F188"/>
    <mergeCell ref="G156:I156"/>
    <mergeCell ref="C143:K143"/>
    <mergeCell ref="C50:E50"/>
    <mergeCell ref="J111:K111"/>
    <mergeCell ref="C151:D151"/>
    <mergeCell ref="E213:F213"/>
    <mergeCell ref="E151:F151"/>
    <mergeCell ref="C58:D58"/>
    <mergeCell ref="E123:F123"/>
    <mergeCell ref="B164:K164"/>
    <mergeCell ref="E150:F150"/>
    <mergeCell ref="H184:J185"/>
    <mergeCell ref="G108:I108"/>
    <mergeCell ref="E215:F215"/>
    <mergeCell ref="E337:F337"/>
    <mergeCell ref="C319:E320"/>
    <mergeCell ref="J338:K338"/>
    <mergeCell ref="B349:D349"/>
    <mergeCell ref="E431:J431"/>
    <mergeCell ref="G472:I472"/>
    <mergeCell ref="C152:D152"/>
    <mergeCell ref="E352:F352"/>
    <mergeCell ref="E152:F152"/>
    <mergeCell ref="H415:J415"/>
    <mergeCell ref="G109:I109"/>
    <mergeCell ref="C283:K283"/>
    <mergeCell ref="G22:I22"/>
    <mergeCell ref="B123:D123"/>
    <mergeCell ref="B482:D482"/>
    <mergeCell ref="G111:I111"/>
    <mergeCell ref="H446:J446"/>
    <mergeCell ref="C183:E184"/>
    <mergeCell ref="C241:D241"/>
    <mergeCell ref="C363:E363"/>
    <mergeCell ref="C106:D106"/>
    <mergeCell ref="F229:G229"/>
    <mergeCell ref="J106:K106"/>
    <mergeCell ref="B119:K119"/>
    <mergeCell ref="C243:D243"/>
    <mergeCell ref="E305:F305"/>
    <mergeCell ref="E243:F243"/>
    <mergeCell ref="C292:D292"/>
    <mergeCell ref="C412:E413"/>
    <mergeCell ref="E292:F292"/>
    <mergeCell ref="C372:K372"/>
    <mergeCell ref="C468:D468"/>
    <mergeCell ref="F5:G8"/>
    <mergeCell ref="E332:F332"/>
    <mergeCell ref="E307:F307"/>
    <mergeCell ref="C16:K16"/>
    <mergeCell ref="C407:E407"/>
    <mergeCell ref="C374:K374"/>
    <mergeCell ref="C453:E453"/>
    <mergeCell ref="C166:J166"/>
    <mergeCell ref="C466:K466"/>
    <mergeCell ref="J199:K199"/>
    <mergeCell ref="H370:J370"/>
    <mergeCell ref="C238:K238"/>
    <mergeCell ref="B352:D352"/>
    <mergeCell ref="G475:I475"/>
    <mergeCell ref="C246:D246"/>
    <mergeCell ref="G335:I335"/>
    <mergeCell ref="E398:F398"/>
    <mergeCell ref="M20:N20"/>
    <mergeCell ref="G427:I427"/>
    <mergeCell ref="C25:D25"/>
    <mergeCell ref="B118:D118"/>
    <mergeCell ref="C196:D196"/>
    <mergeCell ref="C8:E8"/>
    <mergeCell ref="G333:I333"/>
    <mergeCell ref="H96:J96"/>
    <mergeCell ref="E60:F60"/>
    <mergeCell ref="C198:D198"/>
    <mergeCell ref="B301:K301"/>
    <mergeCell ref="E423:F423"/>
    <mergeCell ref="J104:K104"/>
    <mergeCell ref="B169:D169"/>
    <mergeCell ref="E422:F422"/>
    <mergeCell ref="C287:D287"/>
    <mergeCell ref="E216:F216"/>
    <mergeCell ref="H461:J461"/>
    <mergeCell ref="E287:F287"/>
    <mergeCell ref="F184:G184"/>
    <mergeCell ref="B484:K484"/>
    <mergeCell ref="G59:I59"/>
    <mergeCell ref="G123:K123"/>
    <mergeCell ref="I70:J71"/>
    <mergeCell ref="H460:J460"/>
    <mergeCell ref="G215:K215"/>
    <mergeCell ref="F456:G456"/>
    <mergeCell ref="J105:K105"/>
    <mergeCell ref="C289:D289"/>
    <mergeCell ref="B57:K57"/>
    <mergeCell ref="C98:K98"/>
    <mergeCell ref="G61:I61"/>
    <mergeCell ref="B51:F51"/>
    <mergeCell ref="B307:D307"/>
    <mergeCell ref="H220:J220"/>
    <mergeCell ref="J377:K377"/>
    <mergeCell ref="B350:D350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  <hyperlink xmlns:r="http://schemas.openxmlformats.org/officeDocument/2006/relationships" ref="B142" r:id="rId4"/>
    <hyperlink xmlns:r="http://schemas.openxmlformats.org/officeDocument/2006/relationships" ref="B188" r:id="rId5"/>
    <hyperlink xmlns:r="http://schemas.openxmlformats.org/officeDocument/2006/relationships" ref="B233" r:id="rId6"/>
    <hyperlink xmlns:r="http://schemas.openxmlformats.org/officeDocument/2006/relationships" ref="B279" r:id="rId7"/>
    <hyperlink xmlns:r="http://schemas.openxmlformats.org/officeDocument/2006/relationships" ref="B324" r:id="rId8"/>
    <hyperlink xmlns:r="http://schemas.openxmlformats.org/officeDocument/2006/relationships" ref="B370" r:id="rId9"/>
    <hyperlink xmlns:r="http://schemas.openxmlformats.org/officeDocument/2006/relationships" ref="B415" r:id="rId10"/>
    <hyperlink xmlns:r="http://schemas.openxmlformats.org/officeDocument/2006/relationships" ref="B461" r:id="rId11"/>
  </hyperlinks>
  <pageMargins left="0.44" right="0.1968503937007874" top="0.36" bottom="0.3149606299212598" header="0.17" footer="0.3149606299212598"/>
  <pageSetup orientation="portrait" scale="65"/>
  <rowBreaks count="8" manualBreakCount="8">
    <brk id="130" min="0" max="16383" man="1"/>
    <brk id="176" min="0" max="16383" man="1"/>
    <brk id="221" min="0" max="16383" man="1"/>
    <brk id="267" min="0" max="16383" man="1"/>
    <brk id="312" min="0" max="16383" man="1"/>
    <brk id="358" min="0" max="16383" man="1"/>
    <brk id="403" min="0" max="16383" man="1"/>
    <brk id="449" min="0" max="16383" man="1"/>
  </rowBreaks>
</worksheet>
</file>

<file path=xl/worksheets/sheet8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46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 xml:space="preserve"> MAZZOLA, MARIANO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RODRIGUEZ, YARA AILIN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 xml:space="preserve"> LAS FLORES  28  OFICINA Nº 3  WILDE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357000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inlineStr">
        <is>
          <t>Diferencia mes anterior</t>
        </is>
      </c>
      <c r="D27" s="521" t="n"/>
      <c r="E27" s="522" t="n">
        <v>-24000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 t="n"/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22000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8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G25" sqref="G25:I2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DOMINGUEZ MIRIAM NOEMI // DOMINGUEZ FRANCISCO JOSE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BRACHO, ROSIREE // CEDEÑO, WILLIAN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AVELLANEDA 157  DEPARTAMENTO 4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768000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46000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1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PALMER DIEGO ENRIQUE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CALAMITA HERNÁN // CALAMITA JUAN MANUEL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12 DE OCTUBRE 239 1º5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473000</v>
      </c>
      <c r="F22" s="521" t="n"/>
      <c r="G22" s="245" t="inlineStr">
        <is>
          <t xml:space="preserve">METROGAS: 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362" t="inlineStr">
        <is>
          <t xml:space="preserve">VTO:   </t>
        </is>
      </c>
      <c r="D23" s="521" t="n"/>
      <c r="E23" s="522" t="n"/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362" t="inlineStr">
        <is>
          <t xml:space="preserve">VTO:          </t>
        </is>
      </c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362" t="inlineStr">
        <is>
          <t>VTO:</t>
        </is>
      </c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/>
      <c r="K27" s="521" t="n"/>
    </row>
    <row r="28">
      <c r="B28" s="13" t="inlineStr">
        <is>
          <t xml:space="preserve">METROGAS 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EDESUR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C20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E22</f>
        <v/>
      </c>
      <c r="F58" s="521" t="n"/>
      <c r="G58" s="245" t="n"/>
      <c r="H58" s="520" t="n"/>
      <c r="I58" s="521" t="n"/>
      <c r="J58" s="522" t="n"/>
      <c r="K58" s="521" t="n"/>
    </row>
    <row r="59">
      <c r="B59" s="13" t="inlineStr">
        <is>
          <t>TSG :</t>
        </is>
      </c>
      <c r="C59" s="639">
        <f>C23</f>
        <v/>
      </c>
      <c r="D59" s="521" t="n"/>
      <c r="E59" s="522">
        <f>E23</f>
        <v/>
      </c>
      <c r="F59" s="521" t="n"/>
      <c r="G59" s="245" t="n"/>
      <c r="H59" s="520" t="n"/>
      <c r="I59" s="521" t="n"/>
      <c r="J59" s="522" t="n"/>
      <c r="K59" s="521" t="n"/>
      <c r="M59" s="18" t="inlineStr">
        <is>
          <t> </t>
        </is>
      </c>
    </row>
    <row r="60">
      <c r="B60" s="13" t="inlineStr">
        <is>
          <t>AySA:</t>
        </is>
      </c>
      <c r="C60" s="639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46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639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46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METROGAS</t>
        </is>
      </c>
      <c r="C64" s="246" t="n"/>
      <c r="D64" s="521" t="n"/>
      <c r="E64" s="522" t="n"/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EDESUR</t>
        </is>
      </c>
      <c r="C65" s="246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SUM(E58:F65)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inlineStr">
        <is>
          <t> </t>
        </is>
      </c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  <c r="M76" s="18" t="inlineStr">
        <is>
          <t>-</t>
        </is>
      </c>
    </row>
    <row r="77" ht="15.75" customHeight="1">
      <c r="B77" s="165" t="inlineStr">
        <is>
          <t xml:space="preserve">GASTOS DE ADMINISTRACION </t>
        </is>
      </c>
      <c r="E77" s="541" t="n">
        <v>-29000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SUM(E76:F78)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C22</f>
        <v/>
      </c>
      <c r="D104" s="521" t="n"/>
      <c r="E104" s="522">
        <f>E58</f>
        <v/>
      </c>
      <c r="F104" s="521" t="n"/>
      <c r="G104" s="245" t="n"/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639">
        <f>C23</f>
        <v/>
      </c>
      <c r="D105" s="521" t="n"/>
      <c r="E105" s="522">
        <f>E59</f>
        <v/>
      </c>
      <c r="F105" s="521" t="n"/>
      <c r="G105" s="245" t="n"/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639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639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METROGAS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EDESUR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SUM(E122:F124)</f>
        <v/>
      </c>
      <c r="F125" s="521" t="n"/>
      <c r="G125" s="5" t="n"/>
      <c r="H125" s="5" t="n"/>
      <c r="I125" s="5" t="n"/>
      <c r="J125" s="5" t="n"/>
      <c r="K125" s="6" t="n"/>
      <c r="M125" s="18" t="inlineStr">
        <is>
          <t> </t>
        </is>
      </c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30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RODRIGUEZ GRACIELA VIVIANA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RODRIGUEZ ALAN GABRIEL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VILLEGAS 4269 DEPARTAMENTO 1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517000</v>
      </c>
      <c r="F22" s="521" t="n"/>
      <c r="G22" s="245" t="inlineStr">
        <is>
          <t>EDESUR: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362" t="inlineStr">
        <is>
          <t>VTO:</t>
        </is>
      </c>
      <c r="D23" s="521" t="n"/>
      <c r="E23" s="522" t="n">
        <v>55000</v>
      </c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362" t="inlineStr">
        <is>
          <t>VTO:</t>
        </is>
      </c>
      <c r="D24" s="521" t="n"/>
      <c r="E24" s="522" t="n">
        <v>12000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EDESUR</t>
        </is>
      </c>
      <c r="C25" s="362" t="n"/>
      <c r="D25" s="521" t="n"/>
      <c r="E25" s="522" t="n"/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362" t="inlineStr">
        <is>
          <t>VTO:</t>
        </is>
      </c>
      <c r="D26" s="521" t="n"/>
      <c r="E26" s="522" t="n">
        <v>85000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METROGAS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SUM(E22:F28)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5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639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639">
        <f>C24</f>
        <v/>
      </c>
      <c r="D60" s="521" t="n"/>
      <c r="E60" s="522">
        <f>E24</f>
        <v/>
      </c>
      <c r="F60" s="521" t="n"/>
      <c r="G60" s="245" t="n"/>
      <c r="H60" s="520" t="n"/>
      <c r="I60" s="521" t="n"/>
      <c r="J60" s="522">
        <f>J24</f>
        <v/>
      </c>
      <c r="K60" s="521" t="n"/>
    </row>
    <row r="61">
      <c r="B61" s="13" t="inlineStr">
        <is>
          <t>EDESUR</t>
        </is>
      </c>
      <c r="C61" s="246">
        <f>C25</f>
        <v/>
      </c>
      <c r="D61" s="521" t="n"/>
      <c r="E61" s="522">
        <f>E25</f>
        <v/>
      </c>
      <c r="F61" s="521" t="n"/>
      <c r="G61" s="245" t="n"/>
      <c r="H61" s="520" t="n"/>
      <c r="I61" s="521" t="n"/>
      <c r="J61" s="522" t="n"/>
      <c r="K61" s="521" t="n"/>
    </row>
    <row r="62">
      <c r="B62" s="13" t="inlineStr">
        <is>
          <t>Expensas:</t>
        </is>
      </c>
      <c r="C62" s="639">
        <f>C26</f>
        <v/>
      </c>
      <c r="D62" s="521" t="n"/>
      <c r="E62" s="522" t="n">
        <v>85000</v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46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METROGAS</t>
        </is>
      </c>
      <c r="C64" s="246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n"/>
      <c r="C65" s="246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31000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C22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639">
        <f>C23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639">
        <f>C24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EDESUR</t>
        </is>
      </c>
      <c r="C107" s="639">
        <f>C25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639">
        <f>C26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C27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METROGAS</t>
        </is>
      </c>
      <c r="C110" s="246">
        <f>C28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n"/>
      <c r="C111" s="246">
        <f>C29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zoomScale="75" zoomScaleNormal="90" workbookViewId="0">
      <selection activeCell="E27" sqref="E27:F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NIEVES PURA, SUSANA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QUINTANA WALTER NCIOLAS // GRAVES VICTORIA MALEN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MANSILLA 5709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486000</v>
      </c>
      <c r="F22" s="521" t="n"/>
      <c r="G22" s="245" t="inlineStr">
        <is>
          <t>EDESUR: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362" t="inlineStr">
        <is>
          <t xml:space="preserve">VTO : </t>
        </is>
      </c>
      <c r="D23" s="521" t="n"/>
      <c r="E23" s="522" t="n"/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362" t="inlineStr">
        <is>
          <t xml:space="preserve">VTO:  </t>
        </is>
      </c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/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Limpieza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EDESUR</t>
        </is>
      </c>
      <c r="C27" s="237" t="n"/>
      <c r="D27" s="521" t="n"/>
      <c r="E27" s="522" t="n"/>
      <c r="F27" s="521" t="n"/>
      <c r="G27" s="504" t="n"/>
      <c r="H27" s="520" t="n"/>
      <c r="I27" s="521" t="n"/>
      <c r="J27" s="522" t="n"/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(0,5%)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362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362">
        <f>C24</f>
        <v/>
      </c>
      <c r="D60" s="521" t="n"/>
      <c r="E60" s="522" t="n"/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EDESUR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METROGAS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29000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639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639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EDESUR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METROGAS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 t="n"/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zoomScale="75" zoomScaleNormal="90" workbookViewId="0">
      <selection activeCell="E27" sqref="E27:F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BERNARDI CARLOS HORACIO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VERON RAQUEL SILVIA // BULFON CECILIA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CRISOLOGO LARRALDE 6087 (LOCAL 1)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473000</v>
      </c>
      <c r="F22" s="521" t="n"/>
      <c r="G22" s="245" t="inlineStr">
        <is>
          <t>EDESUR: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inlineStr">
        <is>
          <t>Diferencia mes anterior</t>
        </is>
      </c>
      <c r="D26" s="521" t="n"/>
      <c r="E26" s="522" t="n">
        <v>-2000</v>
      </c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EDESUR: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C20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46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46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46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46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46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EDESUR:</t>
        </is>
      </c>
      <c r="C64" s="246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46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SUM(E58:F66)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I34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24000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I13</f>
        <v/>
      </c>
      <c r="J95" s="15">
        <f>J13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 t="inlineStr">
        <is>
          <t>BERNARDI CARLOS HORACIO</t>
        </is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C19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0">
        <f>C20</f>
        <v/>
      </c>
      <c r="D102" s="514" t="n"/>
      <c r="E102" s="514" t="n"/>
      <c r="F102" s="514" t="n"/>
      <c r="G102" s="514" t="n"/>
      <c r="H102" s="514" t="n"/>
      <c r="I102" s="514" t="n"/>
      <c r="J102" s="514" t="n"/>
      <c r="K102" s="508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C22</f>
        <v/>
      </c>
      <c r="D104" s="521" t="n"/>
      <c r="E104" s="522">
        <f>E22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C23</f>
        <v/>
      </c>
      <c r="D105" s="521" t="n"/>
      <c r="E105" s="522">
        <f>E23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C24</f>
        <v/>
      </c>
      <c r="D106" s="521" t="n"/>
      <c r="E106" s="522">
        <f>E24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C25</f>
        <v/>
      </c>
      <c r="D107" s="521" t="n"/>
      <c r="E107" s="522">
        <f>E25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C26</f>
        <v/>
      </c>
      <c r="D108" s="521" t="n"/>
      <c r="E108" s="522">
        <f>E26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C27</f>
        <v/>
      </c>
      <c r="D109" s="521" t="n"/>
      <c r="E109" s="522">
        <f>E27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EDESUR:</t>
        </is>
      </c>
      <c r="C110" s="246">
        <f>C28</f>
        <v/>
      </c>
      <c r="D110" s="521" t="n"/>
      <c r="E110" s="522">
        <f>E28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C29</f>
        <v/>
      </c>
      <c r="D111" s="521" t="n"/>
      <c r="E111" s="522">
        <f>E29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C98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505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C102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SUM(E104:F112)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4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8" zoomScale="75" zoomScaleNormal="90" workbookViewId="0">
      <selection activeCell="A87" sqref="A8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VALDES JULIO OMAR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OLVEIRA LUCERO LOLA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VICTOR HUGO 264 DPTO 1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574200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12430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inlineStr">
        <is>
          <t>AYSA</t>
        </is>
      </c>
      <c r="D24" s="521" t="n"/>
      <c r="E24" s="522" t="n">
        <v>9300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METROGAS</t>
        </is>
      </c>
      <c r="D25" s="521" t="n"/>
      <c r="E25" s="522" t="n">
        <v>30612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inlineStr">
        <is>
          <t>EDESUR</t>
        </is>
      </c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>
        <v>0</v>
      </c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SUM(E22:F27)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34500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37" zoomScale="75" zoomScaleNormal="90" workbookViewId="0">
      <selection activeCell="G27" sqref="G27:I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NIEVES PURA, SUSANA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GOMEZ, ANTONELA ARACELI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CORVALAN 716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556000</v>
      </c>
      <c r="F22" s="521" t="n"/>
      <c r="G22" s="245" t="inlineStr">
        <is>
          <t>Metrogas: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inlineStr">
        <is>
          <t>Edesur:</t>
        </is>
      </c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34000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6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UZQUIZA ENRIQUE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ROMERO TAMARA SONIA // PEDERNERA RICARDO ADRIAN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AV. PATRICIOS 1364 - 4º "D"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626600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 t="n"/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E22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(2 %)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SUM(E76:F78)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SUM(E122:F124)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94" zoomScale="75" zoomScaleNormal="90" workbookViewId="0">
      <selection activeCell="E77" sqref="E77:F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ARIAS ADRIAN // ARIAS MARIELA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YERPES NICOLÁS // VITALLER MAXIMILIANO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RIVADAVIA 6387 - 3º "A"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623000</v>
      </c>
      <c r="F22" s="521" t="n"/>
      <c r="G22" s="245" t="inlineStr">
        <is>
          <t>Metrogas: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40400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664000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 t="n">
        <v>39400</v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9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5" zoomScale="75" zoomScaleNormal="90" workbookViewId="0">
      <selection activeCell="I126" sqref="I12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CHAIN, CLAUDIO ENRIQUE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ORLANDO, EMILIANO WALTER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RODO 192 (LOCAL 1)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977000</v>
      </c>
      <c r="F22" s="521" t="n"/>
      <c r="G22" s="245" t="inlineStr">
        <is>
          <t>EDESUR: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64700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21000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inlineStr">
        <is>
          <t xml:space="preserve">Diferencia mes anterior </t>
        </is>
      </c>
      <c r="D28" s="521" t="n"/>
      <c r="E28" s="522" t="n">
        <v>5000</v>
      </c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49000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895" bottom="0.3149606299212598" header="0.17" footer="0.3149606299212598"/>
  <pageSetup orientation="portrait" paperSize="9" scale="62"/>
  <rowBreaks count="1" manualBreakCount="1">
    <brk id="85" min="0" max="16383" man="1"/>
  </rowBreaks>
</worksheet>
</file>

<file path=xl/worksheets/sheet9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MILONE, OSVALDO MARIO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TRIAS, SEBASTIÁN ALBERTO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COMBATE DE LOS POZOS 625 - 5ºC (CABA)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496000</v>
      </c>
      <c r="F22" s="521" t="n"/>
      <c r="G22" s="245" t="inlineStr">
        <is>
          <t>EDENOR: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(E22+E23+E24+E25+E26+E27+E28+E29+J22+J23+J24+J25+J26+J27+J28+J29)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25000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12" zoomScale="75" zoomScaleNormal="90" workbookViewId="0">
      <selection activeCell="C55" sqref="C55:K5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CHAIN, CLAUDIO ENRIQUE // REGUEIRO, GRACIELA MABEL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LACHOWICZ, PABLO NORBERTO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RODO 198 (LOCAL 3)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1661000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88600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42700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inlineStr">
        <is>
          <t>+</t>
        </is>
      </c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SUM(E22:F24)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83000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1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4" zoomScale="75" zoomScaleNormal="90" workbookViewId="0">
      <selection activeCell="E77" sqref="E77:F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NIEVES PURA, SUSANA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LOPEZ EVELYN SOLEDAD // FARIAS ORLANDO FABIAN // LOPEZ PABLO JORGE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CORVALAN 704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798000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48000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2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5" zoomScale="75" zoomScaleNormal="90" workbookViewId="0">
      <selection activeCell="E28" sqref="E28:F2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FACONDINI MARCELO FABIAN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CATAN MIRIAM SOFIA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BRANDSEN 5909 2° "G"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470000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(E22+E23+E24+E25+E26+E27+E28+E29+J22+J23+J24+J25+J26+J27+J28+J29)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-38000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SUM(E76:F78)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SUM(E122:F124)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3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03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CHAIN, CLAUDIO ENRIQUE // REGUEIRO, GRACIELA MABEL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MORANDEIRA, FERNANDO EZEQUIEL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AV. BELGRANO 6210 (LOCAL 4)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1299500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70000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42700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inlineStr">
        <is>
          <t>NO</t>
        </is>
      </c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inlineStr">
        <is>
          <t>Diferencia mes anterior</t>
        </is>
      </c>
      <c r="D26" s="521" t="n"/>
      <c r="E26" s="522" t="n">
        <v>124500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>
        <v>0</v>
      </c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1537000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65000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4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2" zoomScale="75" zoomScaleNormal="90" workbookViewId="0">
      <selection activeCell="E36" sqref="E36:K3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SANCHEZ GIARDINA, ROCIO SOLEDAD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REYES ADRAGNA TRINA ANGELICA // LUGO PEROZO ISAI JOSE // REYES VARGAS ARQUIMIDES RAMON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SANTO DOMINGO 3991 - 1° PISO (NUEVA POMPEYA)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1051000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AGIP:</t>
        </is>
      </c>
      <c r="C23" s="237" t="n"/>
      <c r="D23" s="521" t="n"/>
      <c r="E23" s="522" t="n">
        <v>28700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17000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inlineStr">
        <is>
          <t>Diferencia mes anterior</t>
        </is>
      </c>
      <c r="D27" s="521" t="n"/>
      <c r="E27" s="522" t="n">
        <v>-5000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1097000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-53000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E76+E77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E122+E123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5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7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SANCHEZ GIARDINA, JUAN PABLO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SOTO ROCIO // PUCHETA MIRTA // GEREZ DANA // SOTO LUCAS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SANTO DOMINGO 3991 - P.B (NUEVA POMPEYA)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989000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AGIP</t>
        </is>
      </c>
      <c r="C23" s="237" t="n"/>
      <c r="D23" s="521" t="n"/>
      <c r="E23" s="522" t="n">
        <v>28700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17100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inlineStr">
        <is>
          <t>Diferencia del mes anterior</t>
        </is>
      </c>
      <c r="D27" s="521" t="n"/>
      <c r="E27" s="522" t="n">
        <v>-5000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1030000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E22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-50000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E76+E77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E122+E123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6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7" zoomScale="75" zoomScaleNormal="90" workbookViewId="0">
      <selection activeCell="I34" sqref="I34:J35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RODRIGUEZ GRACIELA VIVIANA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ROSENBLUM, CELIA SUSANA // MEDINA, SUSANA ISABEL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VILLEGAS 4269 - DEPARTAMENTO 3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617000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55000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12000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85000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640" t="inlineStr">
        <is>
          <t>--</t>
        </is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SUM(E22:F27)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 t="n"/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 t="n"/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37000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E76+E77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 t="n"/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E122+E123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7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1" zoomScale="75" zoomScaleNormal="90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BOTTINO SERGIO ALBERTO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TOUCEDA AGUSTINA ALDANA // SPINA FACUNDO NAHUEL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ARREDONDO 6057 - PISO 2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531000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/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/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Metrogas:</t>
        </is>
      </c>
      <c r="C25" s="237" t="n"/>
      <c r="D25" s="521" t="n"/>
      <c r="E25" s="522" t="n"/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Edesur: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E22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C22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Metrogas: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>
        <f>B28</f>
        <v/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-37000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E76+E77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Metrogas: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Edesur: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E79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8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61" zoomScale="75" zoomScaleNormal="90" workbookViewId="0">
      <selection activeCell="J43" sqref="J43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INDRIERI, ROSA LIDIA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BRAVO, NESTOR GUSTAVO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PAYSANDÚ 54 - LOCAL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592000</v>
      </c>
      <c r="F22" s="521" t="n"/>
      <c r="G22" s="245" t="inlineStr">
        <is>
          <t>Punitorios:</t>
        </is>
      </c>
      <c r="H22" s="520" t="n"/>
      <c r="I22" s="521" t="n"/>
      <c r="J22" s="522" t="n"/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/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/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/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/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-36000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SUM(E76:F78)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SUM(E122:F124)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0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58" zoomScale="75" zoomScaleNormal="90" workbookViewId="0">
      <selection activeCell="N72" sqref="N7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VASSALLO CLAUDIA ROSA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FIORE STELLA MARIS // GARCIA ANALIA DANIELA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CORVALAN 97 - LOCAL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731200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inlineStr">
        <is>
          <t>IVA</t>
        </is>
      </c>
      <c r="D23" s="521" t="n"/>
      <c r="E23" s="522" t="n">
        <v>153600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885000</v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 t="n">
        <v>1462300</v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 t="n">
        <v>1616000</v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-73000</v>
      </c>
      <c r="G77" s="180" t="n"/>
      <c r="K77" s="510" t="n"/>
    </row>
    <row r="78" ht="15.75" customHeight="1">
      <c r="B78" s="165" t="inlineStr">
        <is>
          <t>OTROS GASTOS</t>
        </is>
      </c>
      <c r="E78" s="542" t="n"/>
      <c r="G78" s="192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SUM(E76:F78)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 t="n"/>
      <c r="F124" s="515" t="n"/>
      <c r="G124" s="192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SUM(E122:F124)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105:D105"/>
    <mergeCell ref="C10:E11"/>
    <mergeCell ref="C32:H32"/>
    <mergeCell ref="E105:F105"/>
    <mergeCell ref="H11:J12"/>
    <mergeCell ref="C94:E9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53:K53"/>
    <mergeCell ref="B39:K39"/>
    <mergeCell ref="F46:G46"/>
    <mergeCell ref="C102:K102"/>
    <mergeCell ref="C110:D110"/>
    <mergeCell ref="J22:K22"/>
    <mergeCell ref="E26:F26"/>
    <mergeCell ref="G105:I105"/>
    <mergeCell ref="P20:R20"/>
    <mergeCell ref="F9:G9"/>
    <mergeCell ref="E124:F124"/>
    <mergeCell ref="E110:F110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H129:J129"/>
    <mergeCell ref="J111:K111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J106:K106"/>
    <mergeCell ref="H50:J50"/>
    <mergeCell ref="E125:F125"/>
    <mergeCell ref="F92:G92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E106:F106"/>
    <mergeCell ref="C99:K99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31" zoomScale="77" zoomScaleNormal="77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PEIRANO MIGUEL ERNESTO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TORRES FERNANDES NOELIA ELIZABETH // CABALLERO FUNEZ HUGO RICARDO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SAN CARLOS 67 - P.B. DEPARTAMENTO 3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619000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>
        <v>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(E22+E23+E24+E25+E26+E27+E28+E29+J22+J23+J24+J25+J26+J27+J28+J29)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37000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E124:F124"/>
    <mergeCell ref="J22:K22"/>
    <mergeCell ref="F9:G9"/>
    <mergeCell ref="C46:E47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55" zoomScale="77" zoomScaleNormal="77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AMBIT ENRIQUE ALFONSO // AMBIT MIRIAN CRISTINA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OJEDA LEONEL EZEQUIEL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FABIAN ONSARI 1534 - LOCAL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1040000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1040000</v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64000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K34:K35"/>
    <mergeCell ref="E124:F124"/>
    <mergeCell ref="J22:K22"/>
    <mergeCell ref="C46:E47"/>
    <mergeCell ref="F9:G9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7" zoomScale="77" zoomScaleNormal="77" workbookViewId="0">
      <selection activeCell="E28" sqref="E28:F2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FACONDINI, MARCELO FABIAN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ARAUJO SANCHEZ, JAVIER ENRIQUE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BAHÍA BLANCA 580 - 15°D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357000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inlineStr">
        <is>
          <t>Diferencia mes anterior</t>
        </is>
      </c>
      <c r="D27" s="521" t="n"/>
      <c r="E27" s="522" t="n">
        <v>2000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SUM(E22:F29)</f>
        <v/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29000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C105:D105"/>
    <mergeCell ref="H11:J12"/>
    <mergeCell ref="E105:F10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F46:G46"/>
    <mergeCell ref="B39:K39"/>
    <mergeCell ref="C53:K53"/>
    <mergeCell ref="C102:K102"/>
    <mergeCell ref="C110:D110"/>
    <mergeCell ref="J22:K22"/>
    <mergeCell ref="E26:F26"/>
    <mergeCell ref="G105:I105"/>
    <mergeCell ref="P20:R20"/>
    <mergeCell ref="F9:G9"/>
    <mergeCell ref="K34:K35"/>
    <mergeCell ref="E110:F110"/>
    <mergeCell ref="C46:E47"/>
    <mergeCell ref="E124:F124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J111:K111"/>
    <mergeCell ref="H129:J129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J106:K106"/>
    <mergeCell ref="E125:F125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C99:K99"/>
    <mergeCell ref="E106:F106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43" zoomScale="77" zoomScaleNormal="77" workbookViewId="0">
      <selection activeCell="E27" sqref="E27:F2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BONANNO JOSE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TORRES MARIA DE LOS ANGELES // FENOY BELEN DAIANA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FABIÁN ONSARI 4 - 14° "E"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524000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inlineStr">
        <is>
          <t>Diferencia mes anterior</t>
        </is>
      </c>
      <c r="D26" s="521" t="n"/>
      <c r="E26" s="522" t="n">
        <v>-3000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SUM(E22:F30)</f>
        <v/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-32000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SUM(E76:F78)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SUM(E122:F124)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E124:F124"/>
    <mergeCell ref="K34:K35"/>
    <mergeCell ref="J22:K22"/>
    <mergeCell ref="C46:E47"/>
    <mergeCell ref="F9:G9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64" zoomScale="77" zoomScaleNormal="77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VARELA, EMILIO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FRETTI, CECILIA GIOVANNA // CALDERON KEVIN NATANAEL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EMILIO ZOLA 6109 - 5°B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719000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650000</v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-43000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SUM(E76:F78)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SUM(E122:F124)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E124:F124"/>
    <mergeCell ref="K34:K35"/>
    <mergeCell ref="J22:K22"/>
    <mergeCell ref="C46:E47"/>
    <mergeCell ref="F9:G9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2:R129"/>
  <sheetViews>
    <sheetView zoomScale="77" zoomScaleNormal="77" workbookViewId="0">
      <selection activeCell="E78" sqref="E78:F7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EMANUEL TOMASIN BORDA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 xml:space="preserve"> BEVILACQUA FLORENCIA CELESTE // CASTELLI MARIANA MABEL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BRANDSEN 5909 - 1°D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370000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 t="n">
        <v>370000</v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22000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E124:F124"/>
    <mergeCell ref="K34:K35"/>
    <mergeCell ref="J22:K22"/>
    <mergeCell ref="C46:E47"/>
    <mergeCell ref="F9:G9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56" zoomScale="77" zoomScaleNormal="77" workbookViewId="0">
      <selection activeCell="C68" sqref="C68:H68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CARLOS BERNARDI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IBARRA GONZALO NICOLAS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ASCASUBI 1015 - PLANTA ALTA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620000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16000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Edesur:</t>
        </is>
      </c>
      <c r="C26" s="237" t="n"/>
      <c r="D26" s="521" t="n"/>
      <c r="E26" s="522" t="n">
        <v>60000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Metrogas:</t>
        </is>
      </c>
      <c r="C27" s="237" t="n"/>
      <c r="D27" s="521" t="n"/>
      <c r="E27" s="522" t="n">
        <v>1900</v>
      </c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SUM(E22:F27)</f>
        <v/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>
        <f>B26</f>
        <v/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>
        <f>B27</f>
        <v/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31000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 t="n">
        <v>667000</v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>
        <f>B62</f>
        <v/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>
        <f>B63</f>
        <v/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E79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E124:F124"/>
    <mergeCell ref="K34:K35"/>
    <mergeCell ref="J22:K22"/>
    <mergeCell ref="C46:E47"/>
    <mergeCell ref="F9:G9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34" zoomScale="77" zoomScaleNormal="77" workbookViewId="0">
      <selection activeCell="A31" sqref="A31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CARLOS BERNARDI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CASTILLO RAMIRO URIEL // RAMIREZ BUSTAMANTE MAGALI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AV. CRISOLOGO LARRALDE 6085 PISO 1 DEPTO 2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600000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>
        <v>35000</v>
      </c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SUM(E22:F29)</f>
        <v/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20000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E124:F124"/>
    <mergeCell ref="K34:K35"/>
    <mergeCell ref="J22:K22"/>
    <mergeCell ref="C46:E47"/>
    <mergeCell ref="F9:G9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2:R129"/>
  <sheetViews>
    <sheetView topLeftCell="A55" zoomScale="77" zoomScaleNormal="77" workbookViewId="0">
      <selection activeCell="A76" sqref="A76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0.2851562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>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</row>
    <row r="12" ht="9.75" customHeight="1">
      <c r="B12" s="4" t="n"/>
      <c r="C12" s="179" t="inlineStr">
        <is>
          <t xml:space="preserve">M.Corvalan 452 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15" t="n"/>
      <c r="I13" s="15" t="n">
        <v>8</v>
      </c>
      <c r="J13" s="15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kupropiedades@gmail.com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40" t="inlineStr">
        <is>
          <t>VASSALLO CLAUDIA ROSA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44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49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40" t="inlineStr">
        <is>
          <t>FAUS RODRIGO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44" t="inlineStr">
        <is>
          <t>CORVALAN 95 3°B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46" t="inlineStr">
        <is>
          <t>Agosto</t>
        </is>
      </c>
      <c r="D22" s="521" t="n"/>
      <c r="E22" s="522" t="n">
        <v>600000</v>
      </c>
      <c r="F22" s="521" t="n"/>
      <c r="G22" s="245" t="inlineStr">
        <is>
          <t>Punitorios:</t>
        </is>
      </c>
      <c r="H22" s="520" t="n"/>
      <c r="I22" s="521" t="n"/>
      <c r="J22" s="522">
        <f>(P19)</f>
        <v/>
      </c>
      <c r="K22" s="521" t="n"/>
    </row>
    <row r="23">
      <c r="B23" s="13" t="inlineStr">
        <is>
          <t>TSG :</t>
        </is>
      </c>
      <c r="C23" s="237" t="n"/>
      <c r="D23" s="521" t="n"/>
      <c r="E23" s="522" t="n">
        <v>0</v>
      </c>
      <c r="F23" s="521" t="n"/>
      <c r="G23" s="245" t="n"/>
      <c r="H23" s="520" t="n"/>
      <c r="I23" s="521" t="n"/>
      <c r="J23" s="522" t="n">
        <v>0</v>
      </c>
      <c r="K23" s="521" t="n"/>
    </row>
    <row r="24">
      <c r="B24" s="13" t="inlineStr">
        <is>
          <t>AySA:</t>
        </is>
      </c>
      <c r="C24" s="237" t="n"/>
      <c r="D24" s="521" t="n"/>
      <c r="E24" s="522" t="n">
        <v>0</v>
      </c>
      <c r="F24" s="521" t="n"/>
      <c r="G24" s="245" t="n"/>
      <c r="H24" s="520" t="n"/>
      <c r="I24" s="521" t="n"/>
      <c r="J24" s="522" t="n">
        <v>0</v>
      </c>
      <c r="K24" s="521" t="n"/>
    </row>
    <row r="25">
      <c r="B25" s="13" t="inlineStr">
        <is>
          <t>ARBA:</t>
        </is>
      </c>
      <c r="C25" s="237" t="n"/>
      <c r="D25" s="521" t="n"/>
      <c r="E25" s="522" t="n">
        <v>0</v>
      </c>
      <c r="F25" s="521" t="n"/>
      <c r="G25" s="245" t="n"/>
      <c r="H25" s="520" t="n"/>
      <c r="I25" s="521" t="n"/>
      <c r="J25" s="522" t="n">
        <v>0</v>
      </c>
      <c r="K25" s="521" t="n"/>
    </row>
    <row r="26">
      <c r="B26" s="13" t="inlineStr">
        <is>
          <t>Expensas:</t>
        </is>
      </c>
      <c r="C26" s="237" t="n"/>
      <c r="D26" s="521" t="n"/>
      <c r="E26" s="522" t="n"/>
      <c r="F26" s="521" t="n"/>
      <c r="G26" s="245" t="n"/>
      <c r="H26" s="520" t="n"/>
      <c r="I26" s="521" t="n"/>
      <c r="J26" s="522" t="n">
        <v>0</v>
      </c>
      <c r="K26" s="521" t="n"/>
    </row>
    <row r="27">
      <c r="B27" s="13" t="inlineStr">
        <is>
          <t>Exp. ExtOrd.:</t>
        </is>
      </c>
      <c r="C27" s="237" t="n"/>
      <c r="D27" s="521" t="n"/>
      <c r="E27" s="522" t="n"/>
      <c r="F27" s="521" t="n"/>
      <c r="G27" s="245" t="n"/>
      <c r="H27" s="520" t="n"/>
      <c r="I27" s="521" t="n"/>
      <c r="J27" s="522" t="n">
        <v>0</v>
      </c>
      <c r="K27" s="521" t="n"/>
    </row>
    <row r="28">
      <c r="B28" s="13" t="inlineStr">
        <is>
          <t>Cochera:</t>
        </is>
      </c>
      <c r="C28" s="237" t="n"/>
      <c r="D28" s="521" t="n"/>
      <c r="E28" s="522" t="n"/>
      <c r="F28" s="521" t="n"/>
      <c r="G28" s="245" t="n"/>
      <c r="H28" s="520" t="n"/>
      <c r="I28" s="521" t="n"/>
      <c r="J28" s="522" t="n">
        <v>0</v>
      </c>
      <c r="K28" s="521" t="n"/>
    </row>
    <row r="29">
      <c r="B29" s="13" t="inlineStr">
        <is>
          <t>Punitorios:</t>
        </is>
      </c>
      <c r="C29" s="237" t="n"/>
      <c r="D29" s="521" t="n"/>
      <c r="E29" s="522">
        <f>(P20)</f>
        <v/>
      </c>
      <c r="F29" s="521" t="n"/>
      <c r="G29" s="245" t="n"/>
      <c r="H29" s="520" t="n"/>
      <c r="I29" s="521" t="n"/>
      <c r="J29" s="522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239">
        <f>$C$16</f>
        <v/>
      </c>
      <c r="F31" s="514" t="n"/>
      <c r="G31" s="514" t="n"/>
      <c r="H31" s="514" t="n"/>
      <c r="I31" s="514" t="n"/>
      <c r="J31" s="514" t="n"/>
      <c r="K31" s="14" t="inlineStr">
        <is>
          <t xml:space="preserve">la suma de </t>
        </is>
      </c>
    </row>
    <row r="32">
      <c r="B32" s="11" t="inlineStr">
        <is>
          <t xml:space="preserve">    pesos :</t>
        </is>
      </c>
      <c r="C32" s="243" t="n"/>
      <c r="I32" s="216" t="inlineStr">
        <is>
          <t>en concepto de alquiler del inmueble</t>
        </is>
      </c>
      <c r="K32" s="510" t="n"/>
    </row>
    <row r="33" ht="15.75" customHeight="1" thickBot="1">
      <c r="B33" s="11" t="inlineStr">
        <is>
          <t>ubicado en:</t>
        </is>
      </c>
      <c r="C33" s="244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627">
        <f>SUM(E22:F29)</f>
        <v/>
      </c>
      <c r="J34" s="524" t="n"/>
      <c r="K34" s="497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637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DOS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166" t="inlineStr">
        <is>
          <t>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3533-7732/153660-2223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 xml:space="preserve">M.Corvalan 452 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15" t="n"/>
      <c r="I49" s="15">
        <f>I13</f>
        <v/>
      </c>
      <c r="J49" s="15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>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40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44">
        <f>C17</f>
        <v/>
      </c>
      <c r="K53" s="510" t="n"/>
    </row>
    <row r="54" ht="15" customHeight="1">
      <c r="B54" s="12" t="inlineStr">
        <is>
          <t>Localidad:</t>
        </is>
      </c>
      <c r="C54" s="249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40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44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246">
        <f>$C$22</f>
        <v/>
      </c>
      <c r="D58" s="521" t="n"/>
      <c r="E58" s="522">
        <f>$E$22</f>
        <v/>
      </c>
      <c r="F58" s="521" t="n"/>
      <c r="G58" s="245">
        <f>G22</f>
        <v/>
      </c>
      <c r="H58" s="520" t="n"/>
      <c r="I58" s="521" t="n"/>
      <c r="J58" s="522">
        <f>J22</f>
        <v/>
      </c>
      <c r="K58" s="521" t="n"/>
    </row>
    <row r="59">
      <c r="B59" s="13" t="inlineStr">
        <is>
          <t>TSG :</t>
        </is>
      </c>
      <c r="C59" s="237">
        <f>C23</f>
        <v/>
      </c>
      <c r="D59" s="521" t="n"/>
      <c r="E59" s="522">
        <f>E23</f>
        <v/>
      </c>
      <c r="F59" s="521" t="n"/>
      <c r="G59" s="245">
        <f>G23</f>
        <v/>
      </c>
      <c r="H59" s="520" t="n"/>
      <c r="I59" s="521" t="n"/>
      <c r="J59" s="522">
        <f>J23</f>
        <v/>
      </c>
      <c r="K59" s="521" t="n"/>
    </row>
    <row r="60">
      <c r="B60" s="13" t="inlineStr">
        <is>
          <t>AySA:</t>
        </is>
      </c>
      <c r="C60" s="237">
        <f>C24</f>
        <v/>
      </c>
      <c r="D60" s="521" t="n"/>
      <c r="E60" s="522">
        <f>E24</f>
        <v/>
      </c>
      <c r="F60" s="521" t="n"/>
      <c r="G60" s="245">
        <f>G24</f>
        <v/>
      </c>
      <c r="H60" s="520" t="n"/>
      <c r="I60" s="521" t="n"/>
      <c r="J60" s="522">
        <f>J24</f>
        <v/>
      </c>
      <c r="K60" s="521" t="n"/>
    </row>
    <row r="61">
      <c r="B61" s="13" t="inlineStr">
        <is>
          <t>ARBA:</t>
        </is>
      </c>
      <c r="C61" s="237">
        <f>C25</f>
        <v/>
      </c>
      <c r="D61" s="521" t="n"/>
      <c r="E61" s="522">
        <f>E25</f>
        <v/>
      </c>
      <c r="F61" s="521" t="n"/>
      <c r="G61" s="245">
        <f>G25</f>
        <v/>
      </c>
      <c r="H61" s="520" t="n"/>
      <c r="I61" s="521" t="n"/>
      <c r="J61" s="522">
        <f>J25</f>
        <v/>
      </c>
      <c r="K61" s="521" t="n"/>
    </row>
    <row r="62">
      <c r="B62" s="13" t="inlineStr">
        <is>
          <t>Expensas:</t>
        </is>
      </c>
      <c r="C62" s="237">
        <f>C26</f>
        <v/>
      </c>
      <c r="D62" s="521" t="n"/>
      <c r="E62" s="522">
        <f>E26</f>
        <v/>
      </c>
      <c r="F62" s="521" t="n"/>
      <c r="G62" s="245">
        <f>G26</f>
        <v/>
      </c>
      <c r="H62" s="520" t="n"/>
      <c r="I62" s="521" t="n"/>
      <c r="J62" s="522">
        <f>J26</f>
        <v/>
      </c>
      <c r="K62" s="521" t="n"/>
    </row>
    <row r="63">
      <c r="B63" s="13" t="inlineStr">
        <is>
          <t>Exp. ExtOrd.:</t>
        </is>
      </c>
      <c r="C63" s="237">
        <f>C27</f>
        <v/>
      </c>
      <c r="D63" s="521" t="n"/>
      <c r="E63" s="522">
        <f>E27</f>
        <v/>
      </c>
      <c r="F63" s="521" t="n"/>
      <c r="G63" s="245">
        <f>G27</f>
        <v/>
      </c>
      <c r="H63" s="520" t="n"/>
      <c r="I63" s="521" t="n"/>
      <c r="J63" s="522">
        <f>J27</f>
        <v/>
      </c>
      <c r="K63" s="521" t="n"/>
    </row>
    <row r="64">
      <c r="B64" s="13" t="inlineStr">
        <is>
          <t>Cochera:</t>
        </is>
      </c>
      <c r="C64" s="237">
        <f>C28</f>
        <v/>
      </c>
      <c r="D64" s="521" t="n"/>
      <c r="E64" s="522">
        <f>E28</f>
        <v/>
      </c>
      <c r="F64" s="521" t="n"/>
      <c r="G64" s="245">
        <f>G28</f>
        <v/>
      </c>
      <c r="H64" s="520" t="n"/>
      <c r="I64" s="521" t="n"/>
      <c r="J64" s="522">
        <f>J28</f>
        <v/>
      </c>
      <c r="K64" s="521" t="n"/>
    </row>
    <row r="65">
      <c r="B65" s="13" t="inlineStr">
        <is>
          <t>Punitorios</t>
        </is>
      </c>
      <c r="C65" s="237">
        <f>C29</f>
        <v/>
      </c>
      <c r="D65" s="521" t="n"/>
      <c r="E65" s="522">
        <f>E29</f>
        <v/>
      </c>
      <c r="F65" s="521" t="n"/>
      <c r="G65" s="245">
        <f>G29</f>
        <v/>
      </c>
      <c r="H65" s="520" t="n"/>
      <c r="I65" s="521" t="n"/>
      <c r="J65" s="522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239">
        <f>$E$31</f>
        <v/>
      </c>
      <c r="F67" s="514" t="n"/>
      <c r="G67" s="514" t="n"/>
      <c r="H67" s="514" t="n"/>
      <c r="I67" s="514" t="n"/>
      <c r="J67" s="514" t="n"/>
      <c r="K67" s="14" t="inlineStr">
        <is>
          <t xml:space="preserve">la suma de </t>
        </is>
      </c>
    </row>
    <row r="68">
      <c r="B68" s="11" t="inlineStr">
        <is>
          <t xml:space="preserve">    pesos :</t>
        </is>
      </c>
      <c r="C68" s="243">
        <f>$C$32</f>
        <v/>
      </c>
      <c r="I68" s="216" t="inlineStr">
        <is>
          <t>en concepto de alquiler del inmueble</t>
        </is>
      </c>
      <c r="K68" s="510" t="n"/>
    </row>
    <row r="69" ht="15.75" customHeight="1" thickBot="1">
      <c r="B69" s="12" t="inlineStr">
        <is>
          <t>ubicado en:</t>
        </is>
      </c>
      <c r="C69" s="249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627">
        <f>$I$34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33">
        <f>(I70)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41" t="n">
        <v>30000</v>
      </c>
      <c r="G77" s="180" t="n"/>
      <c r="K77" s="510" t="n"/>
    </row>
    <row r="78" ht="15.75" customHeight="1">
      <c r="B78" s="165" t="inlineStr">
        <is>
          <t>OTROS GASTOS</t>
        </is>
      </c>
      <c r="E78" s="542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634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>Uzquiza</t>
        </is>
      </c>
      <c r="H89" s="5" t="n"/>
      <c r="I89" s="5" t="n"/>
      <c r="J89" s="5" t="n"/>
      <c r="K89" s="6" t="n"/>
    </row>
    <row r="90">
      <c r="B90" s="4" t="n"/>
      <c r="C90" s="166" t="inlineStr">
        <is>
          <t>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 ht="15" customHeight="1">
      <c r="B92" s="4" t="n"/>
      <c r="C92" s="201" t="inlineStr">
        <is>
          <t xml:space="preserve">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 ht="15" customHeight="1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 xml:space="preserve">M.Corvalan 452 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15" t="n"/>
      <c r="I95" s="15">
        <f>I49</f>
        <v/>
      </c>
      <c r="J95" s="15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40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44">
        <f>C53</f>
        <v/>
      </c>
      <c r="K99" s="510" t="n"/>
    </row>
    <row r="100">
      <c r="B100" s="12" t="inlineStr">
        <is>
          <t>Localidad:</t>
        </is>
      </c>
      <c r="C100" s="249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40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249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246">
        <f>C58</f>
        <v/>
      </c>
      <c r="D104" s="521" t="n"/>
      <c r="E104" s="522">
        <f>E58</f>
        <v/>
      </c>
      <c r="F104" s="521" t="n"/>
      <c r="G104" s="245">
        <f>G58</f>
        <v/>
      </c>
      <c r="H104" s="520" t="n"/>
      <c r="I104" s="521" t="n"/>
      <c r="J104" s="522">
        <f>J58</f>
        <v/>
      </c>
      <c r="K104" s="521" t="n"/>
    </row>
    <row r="105">
      <c r="B105" s="13" t="inlineStr">
        <is>
          <t>TSG :</t>
        </is>
      </c>
      <c r="C105" s="246">
        <f>C59</f>
        <v/>
      </c>
      <c r="D105" s="521" t="n"/>
      <c r="E105" s="522">
        <f>E59</f>
        <v/>
      </c>
      <c r="F105" s="521" t="n"/>
      <c r="G105" s="245">
        <f>G59</f>
        <v/>
      </c>
      <c r="H105" s="520" t="n"/>
      <c r="I105" s="521" t="n"/>
      <c r="J105" s="522">
        <f>J59</f>
        <v/>
      </c>
      <c r="K105" s="521" t="n"/>
    </row>
    <row r="106">
      <c r="B106" s="13" t="inlineStr">
        <is>
          <t>AySA:</t>
        </is>
      </c>
      <c r="C106" s="246">
        <f>C60</f>
        <v/>
      </c>
      <c r="D106" s="521" t="n"/>
      <c r="E106" s="522">
        <f>E60</f>
        <v/>
      </c>
      <c r="F106" s="521" t="n"/>
      <c r="G106" s="245">
        <f>G60</f>
        <v/>
      </c>
      <c r="H106" s="520" t="n"/>
      <c r="I106" s="521" t="n"/>
      <c r="J106" s="522">
        <f>J60</f>
        <v/>
      </c>
      <c r="K106" s="521" t="n"/>
    </row>
    <row r="107">
      <c r="B107" s="13" t="inlineStr">
        <is>
          <t>ARBA:</t>
        </is>
      </c>
      <c r="C107" s="246">
        <f>C61</f>
        <v/>
      </c>
      <c r="D107" s="521" t="n"/>
      <c r="E107" s="522">
        <f>E61</f>
        <v/>
      </c>
      <c r="F107" s="521" t="n"/>
      <c r="G107" s="245">
        <f>G61</f>
        <v/>
      </c>
      <c r="H107" s="520" t="n"/>
      <c r="I107" s="521" t="n"/>
      <c r="J107" s="522">
        <f>J61</f>
        <v/>
      </c>
      <c r="K107" s="521" t="n"/>
    </row>
    <row r="108">
      <c r="B108" s="13" t="inlineStr">
        <is>
          <t>Expensas:</t>
        </is>
      </c>
      <c r="C108" s="246">
        <f>C62</f>
        <v/>
      </c>
      <c r="D108" s="521" t="n"/>
      <c r="E108" s="522">
        <f>E62</f>
        <v/>
      </c>
      <c r="F108" s="521" t="n"/>
      <c r="G108" s="245">
        <f>G62</f>
        <v/>
      </c>
      <c r="H108" s="520" t="n"/>
      <c r="I108" s="521" t="n"/>
      <c r="J108" s="522">
        <f>J62</f>
        <v/>
      </c>
      <c r="K108" s="521" t="n"/>
    </row>
    <row r="109">
      <c r="B109" s="13" t="inlineStr">
        <is>
          <t>Exp. ExtOrd.:</t>
        </is>
      </c>
      <c r="C109" s="246">
        <f>C63</f>
        <v/>
      </c>
      <c r="D109" s="521" t="n"/>
      <c r="E109" s="522">
        <f>E63</f>
        <v/>
      </c>
      <c r="F109" s="521" t="n"/>
      <c r="G109" s="245">
        <f>G63</f>
        <v/>
      </c>
      <c r="H109" s="520" t="n"/>
      <c r="I109" s="521" t="n"/>
      <c r="J109" s="522">
        <f>J63</f>
        <v/>
      </c>
      <c r="K109" s="521" t="n"/>
    </row>
    <row r="110">
      <c r="B110" s="13" t="inlineStr">
        <is>
          <t>Cochera:</t>
        </is>
      </c>
      <c r="C110" s="246">
        <f>C64</f>
        <v/>
      </c>
      <c r="D110" s="521" t="n"/>
      <c r="E110" s="522">
        <f>E64</f>
        <v/>
      </c>
      <c r="F110" s="521" t="n"/>
      <c r="G110" s="245">
        <f>G64</f>
        <v/>
      </c>
      <c r="H110" s="520" t="n"/>
      <c r="I110" s="521" t="n"/>
      <c r="J110" s="522">
        <f>J64</f>
        <v/>
      </c>
      <c r="K110" s="521" t="n"/>
    </row>
    <row r="111">
      <c r="B111" s="13" t="inlineStr">
        <is>
          <t>Punitorios</t>
        </is>
      </c>
      <c r="C111" s="246">
        <f>C65</f>
        <v/>
      </c>
      <c r="D111" s="521" t="n"/>
      <c r="E111" s="522">
        <f>E65</f>
        <v/>
      </c>
      <c r="F111" s="521" t="n"/>
      <c r="G111" s="245">
        <f>G65</f>
        <v/>
      </c>
      <c r="H111" s="520" t="n"/>
      <c r="I111" s="521" t="n"/>
      <c r="J111" s="522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239">
        <f>$E$31</f>
        <v/>
      </c>
      <c r="F113" s="514" t="n"/>
      <c r="G113" s="514" t="n"/>
      <c r="H113" s="514" t="n"/>
      <c r="I113" s="514" t="n"/>
      <c r="J113" s="514" t="n"/>
      <c r="K113" s="14" t="inlineStr">
        <is>
          <t xml:space="preserve">la suma de </t>
        </is>
      </c>
    </row>
    <row r="114">
      <c r="B114" s="11" t="inlineStr">
        <is>
          <t xml:space="preserve">    pesos :</t>
        </is>
      </c>
      <c r="C114" s="243">
        <f>$C$32</f>
        <v/>
      </c>
      <c r="I114" s="216" t="inlineStr">
        <is>
          <t>en concepto de alquiler del inmueble</t>
        </is>
      </c>
      <c r="K114" s="510" t="n"/>
    </row>
    <row r="115" ht="15.75" customHeight="1" thickBot="1">
      <c r="B115" s="12" t="inlineStr">
        <is>
          <t>ubicado en:</t>
        </is>
      </c>
      <c r="C115" s="249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627">
        <f>$I$34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633">
        <f>(I116)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1">
        <f>E77</f>
        <v/>
      </c>
      <c r="G123" s="180" t="n"/>
      <c r="K123" s="510" t="n"/>
    </row>
    <row r="124">
      <c r="B124" s="165" t="inlineStr">
        <is>
          <t>OTROS GASTOS</t>
        </is>
      </c>
      <c r="E124" s="63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634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8">
    <mergeCell ref="C54:K54"/>
    <mergeCell ref="E36:K36"/>
    <mergeCell ref="I32:K32"/>
    <mergeCell ref="C44:E44"/>
    <mergeCell ref="C62:D62"/>
    <mergeCell ref="G77:K77"/>
    <mergeCell ref="E62:F62"/>
    <mergeCell ref="E111:F111"/>
    <mergeCell ref="C107:D107"/>
    <mergeCell ref="G62:I62"/>
    <mergeCell ref="E23:F23"/>
    <mergeCell ref="C56:K56"/>
    <mergeCell ref="J59:K59"/>
    <mergeCell ref="J28:K28"/>
    <mergeCell ref="C64:D64"/>
    <mergeCell ref="I114:K114"/>
    <mergeCell ref="E64:F64"/>
    <mergeCell ref="J60:K60"/>
    <mergeCell ref="E79:F79"/>
    <mergeCell ref="H42:K42"/>
    <mergeCell ref="G24:I2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C94:E95"/>
    <mergeCell ref="J108:K108"/>
    <mergeCell ref="C105:D105"/>
    <mergeCell ref="E65:F65"/>
    <mergeCell ref="E105:F105"/>
    <mergeCell ref="G63:I63"/>
    <mergeCell ref="C32:H32"/>
    <mergeCell ref="M16:N16"/>
    <mergeCell ref="C10:E11"/>
    <mergeCell ref="H11:J12"/>
    <mergeCell ref="C19:K19"/>
    <mergeCell ref="C27:D27"/>
    <mergeCell ref="E27:F27"/>
    <mergeCell ref="H97:J97"/>
    <mergeCell ref="M18:N18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H47:J48"/>
    <mergeCell ref="C111:D111"/>
    <mergeCell ref="E22:F22"/>
    <mergeCell ref="J23:K23"/>
    <mergeCell ref="J58:K58"/>
    <mergeCell ref="M19:N19"/>
    <mergeCell ref="J110:K110"/>
    <mergeCell ref="J64:K64"/>
    <mergeCell ref="H51:J51"/>
    <mergeCell ref="G28:I28"/>
    <mergeCell ref="F10:G10"/>
    <mergeCell ref="E122:F122"/>
    <mergeCell ref="B74:K74"/>
    <mergeCell ref="C109:D109"/>
    <mergeCell ref="G122:K122"/>
    <mergeCell ref="C121:J121"/>
    <mergeCell ref="F45:G45"/>
    <mergeCell ref="G64:I64"/>
    <mergeCell ref="E113:J113"/>
    <mergeCell ref="F94:G94"/>
    <mergeCell ref="J27:K27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C102:K102"/>
    <mergeCell ref="C53:K53"/>
    <mergeCell ref="F46:G46"/>
    <mergeCell ref="B39:K39"/>
    <mergeCell ref="C110:D110"/>
    <mergeCell ref="E26:F26"/>
    <mergeCell ref="E110:F110"/>
    <mergeCell ref="G105:I105"/>
    <mergeCell ref="P20:R20"/>
    <mergeCell ref="E124:F124"/>
    <mergeCell ref="K34:K35"/>
    <mergeCell ref="J22:K22"/>
    <mergeCell ref="C46:E47"/>
    <mergeCell ref="F9:G9"/>
    <mergeCell ref="C89:E89"/>
    <mergeCell ref="F48:G48"/>
    <mergeCell ref="E76:F76"/>
    <mergeCell ref="B31:D31"/>
    <mergeCell ref="G27:I27"/>
    <mergeCell ref="E25:F25"/>
    <mergeCell ref="B73:K73"/>
    <mergeCell ref="J61:K61"/>
    <mergeCell ref="E58:F58"/>
    <mergeCell ref="C20:K20"/>
    <mergeCell ref="C100:K100"/>
    <mergeCell ref="C50:E50"/>
    <mergeCell ref="H129:J129"/>
    <mergeCell ref="J111:K111"/>
    <mergeCell ref="J29:K29"/>
    <mergeCell ref="C108:D108"/>
    <mergeCell ref="C58:D58"/>
    <mergeCell ref="C9:E9"/>
    <mergeCell ref="F41:G44"/>
    <mergeCell ref="E123:F123"/>
    <mergeCell ref="B78:D78"/>
    <mergeCell ref="I68:K68"/>
    <mergeCell ref="G108:I108"/>
    <mergeCell ref="E107:F107"/>
    <mergeCell ref="H81:J81"/>
    <mergeCell ref="G58:I58"/>
    <mergeCell ref="C29:D29"/>
    <mergeCell ref="E29:F29"/>
    <mergeCell ref="J24:K24"/>
    <mergeCell ref="C65:D65"/>
    <mergeCell ref="G110:I110"/>
    <mergeCell ref="J65:K65"/>
    <mergeCell ref="C22:D22"/>
    <mergeCell ref="E78:F78"/>
    <mergeCell ref="G29:I29"/>
    <mergeCell ref="J26:K26"/>
    <mergeCell ref="G109:I109"/>
    <mergeCell ref="C59:D59"/>
    <mergeCell ref="H15:J15"/>
    <mergeCell ref="F91:G91"/>
    <mergeCell ref="E59:F59"/>
    <mergeCell ref="E77:F77"/>
    <mergeCell ref="E108:F108"/>
    <mergeCell ref="G22:I22"/>
    <mergeCell ref="B123:D123"/>
    <mergeCell ref="J25:K25"/>
    <mergeCell ref="G124:K124"/>
    <mergeCell ref="C96:E96"/>
    <mergeCell ref="G111:I111"/>
    <mergeCell ref="C61:D61"/>
    <mergeCell ref="F93:G93"/>
    <mergeCell ref="B113:D113"/>
    <mergeCell ref="E61:F61"/>
    <mergeCell ref="H82:J82"/>
    <mergeCell ref="C23:D23"/>
    <mergeCell ref="C101:K101"/>
    <mergeCell ref="C68:H68"/>
    <mergeCell ref="C106:D106"/>
    <mergeCell ref="C33:K33"/>
    <mergeCell ref="C14:E14"/>
    <mergeCell ref="J106:K106"/>
    <mergeCell ref="E125:F125"/>
    <mergeCell ref="F92:G92"/>
    <mergeCell ref="H50:J50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B67:D67"/>
    <mergeCell ref="C48:E49"/>
    <mergeCell ref="C24:D24"/>
    <mergeCell ref="E106:F106"/>
    <mergeCell ref="C99:K99"/>
    <mergeCell ref="C55:K55"/>
    <mergeCell ref="C104:D104"/>
    <mergeCell ref="B40:K40"/>
    <mergeCell ref="E24:F24"/>
    <mergeCell ref="C114:H114"/>
    <mergeCell ref="E31:J31"/>
    <mergeCell ref="C90:E90"/>
    <mergeCell ref="C43:E43"/>
    <mergeCell ref="C26:D26"/>
    <mergeCell ref="C115:K115"/>
    <mergeCell ref="F12:G12"/>
    <mergeCell ref="H128:J128"/>
    <mergeCell ref="M20:N20"/>
    <mergeCell ref="B118:D118"/>
    <mergeCell ref="I34:J35"/>
    <mergeCell ref="C25:D25"/>
    <mergeCell ref="C8:E8"/>
    <mergeCell ref="C52:K52"/>
    <mergeCell ref="E28:F28"/>
    <mergeCell ref="J107:K107"/>
    <mergeCell ref="H96:J96"/>
    <mergeCell ref="E60:F60"/>
    <mergeCell ref="G25:I25"/>
    <mergeCell ref="J104:K104"/>
    <mergeCell ref="G60:I60"/>
    <mergeCell ref="B79:D79"/>
    <mergeCell ref="H14:J14"/>
    <mergeCell ref="J63:K63"/>
    <mergeCell ref="H6:K6"/>
    <mergeCell ref="J109:K109"/>
    <mergeCell ref="G123:K123"/>
    <mergeCell ref="G59:I59"/>
    <mergeCell ref="C12:E13"/>
    <mergeCell ref="I70:J71"/>
    <mergeCell ref="J105:K105"/>
    <mergeCell ref="H88:K88"/>
    <mergeCell ref="C98:K98"/>
    <mergeCell ref="B57:K57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r:id="rId2"/>
    <hyperlink xmlns:r="http://schemas.openxmlformats.org/officeDocument/2006/relationships" ref="B97" r:id="rId3"/>
  </hyperlinks>
  <pageMargins left="0.25" right="0.25" top="0.75" bottom="0.75" header="0.3" footer="0.3"/>
  <pageSetup orientation="portrait" paperSize="9" scale="65" verticalDpi="0"/>
</worksheet>
</file>

<file path=xl/worksheets/sheet119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7" zoomScale="75" zoomScaleNormal="90" workbookViewId="0">
      <selection activeCell="E22" sqref="E22:F22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  <c r="N11" s="18" t="inlineStr">
        <is>
          <t>,</t>
        </is>
      </c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AMITRANO, EDUARDO J.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CESPEDES FERNANDEZ., JOEL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 xml:space="preserve"> FABIAN  ONSARI  158 WILDE. LOCAL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1800000</v>
      </c>
      <c r="F22" s="521" t="n"/>
      <c r="G22" s="289" t="n"/>
      <c r="H22" s="520" t="n"/>
      <c r="I22" s="521" t="n"/>
      <c r="J22" s="546">
        <f>(P19)</f>
        <v/>
      </c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/>
      <c r="F23" s="521" t="n"/>
      <c r="G23" s="289" t="n"/>
      <c r="H23" s="520" t="n"/>
      <c r="I23" s="521" t="n"/>
      <c r="J23" s="546" t="n">
        <v>0</v>
      </c>
      <c r="K23" s="521" t="n"/>
    </row>
    <row r="24">
      <c r="B24" s="13" t="inlineStr">
        <is>
          <t>AySA:</t>
        </is>
      </c>
      <c r="C24" s="285" t="inlineStr">
        <is>
          <t xml:space="preserve">VTO:  </t>
        </is>
      </c>
      <c r="D24" s="521" t="n"/>
      <c r="E24" s="546" t="n"/>
      <c r="F24" s="521" t="n"/>
      <c r="G24" s="289" t="n"/>
      <c r="H24" s="520" t="n"/>
      <c r="I24" s="521" t="n"/>
      <c r="J24" s="546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n"/>
      <c r="D27" s="521" t="n"/>
      <c r="E27" s="546" t="n"/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EDESUR: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inlineStr">
        <is>
          <t xml:space="preserve">    pesos :</t>
        </is>
      </c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SUM(E22:F28)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3533-773/153660-2223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 xml:space="preserve"> 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Exp.Extra: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EDESUR: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0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>
        <f>E58*6%</f>
        <v/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inlineStr">
        <is>
          <t xml:space="preserve">    pesos :</t>
        </is>
      </c>
      <c r="C114" s="169">
        <f>C68</f>
        <v/>
      </c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C105:D105"/>
    <mergeCell ref="H11:J12"/>
    <mergeCell ref="E105:F10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F46:G46"/>
    <mergeCell ref="B39:K39"/>
    <mergeCell ref="C53:K53"/>
    <mergeCell ref="C102:K102"/>
    <mergeCell ref="C110:D110"/>
    <mergeCell ref="J22:K22"/>
    <mergeCell ref="E26:F26"/>
    <mergeCell ref="G105:I105"/>
    <mergeCell ref="P20:R20"/>
    <mergeCell ref="F9:G9"/>
    <mergeCell ref="E110:F110"/>
    <mergeCell ref="E124:F124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J111:K111"/>
    <mergeCell ref="H129:J129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J106:K106"/>
    <mergeCell ref="E125:F125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C99:K99"/>
    <mergeCell ref="E106:F106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xl/worksheets/sheet120.xml><?xml version="1.0" encoding="utf-8"?>
<worksheet xmlns="http://schemas.openxmlformats.org/spreadsheetml/2006/main">
  <sheetPr>
    <tabColor indexed="13"/>
    <outlinePr summaryBelow="1" summaryRight="1"/>
    <pageSetUpPr/>
  </sheetPr>
  <dimension ref="A2:R129"/>
  <sheetViews>
    <sheetView topLeftCell="A13" zoomScale="75" zoomScaleNormal="90" workbookViewId="0">
      <selection activeCell="E77" sqref="E77:F77"/>
    </sheetView>
  </sheetViews>
  <sheetFormatPr baseColWidth="10" defaultColWidth="11.42578125" defaultRowHeight="15"/>
  <cols>
    <col width="13.7109375" customWidth="1" style="18" min="1" max="1"/>
    <col width="18.42578125" customWidth="1" style="18" min="2" max="2"/>
    <col width="21.5703125" customWidth="1" style="18" min="3" max="3"/>
    <col width="11.42578125" customWidth="1" style="18" min="4" max="5"/>
    <col width="5.7109375" customWidth="1" style="18" min="6" max="7"/>
    <col width="11.42578125" customWidth="1" style="18" min="8" max="8"/>
    <col width="16.42578125" customWidth="1" style="18" min="9" max="9"/>
    <col width="15.42578125" customWidth="1" style="18" min="10" max="10"/>
    <col width="31.85546875" customWidth="1" style="18" min="11" max="11"/>
    <col width="4.42578125" customWidth="1" style="18" min="12" max="12"/>
    <col width="11.42578125" customWidth="1" style="18" min="13" max="14"/>
    <col width="4" customWidth="1" style="18" min="15" max="15"/>
    <col width="5.140625" customWidth="1" style="18" min="16" max="16"/>
    <col width="5.28515625" customWidth="1" style="18" min="17" max="17"/>
    <col width="11.42578125" customWidth="1" style="18" min="18" max="16384"/>
  </cols>
  <sheetData>
    <row r="2" ht="18.75" customHeight="1">
      <c r="B2" s="20" t="n"/>
      <c r="D2" s="250" t="n"/>
    </row>
    <row r="3" ht="15" customHeight="1"/>
    <row r="5" collapsed="1" ht="7.5" customHeight="1">
      <c r="B5" s="1" t="n"/>
      <c r="C5" s="2" t="n"/>
      <c r="D5" s="2" t="n"/>
      <c r="E5" s="2" t="n"/>
      <c r="F5" s="507" t="inlineStr">
        <is>
          <t>x</t>
        </is>
      </c>
      <c r="G5" s="508" t="n"/>
      <c r="H5" s="2" t="n"/>
      <c r="I5" s="2" t="n"/>
      <c r="J5" s="2" t="n"/>
      <c r="K5" s="3" t="n"/>
    </row>
    <row r="6" ht="15" customHeight="1">
      <c r="A6" s="19" t="n"/>
      <c r="B6" s="4" t="n"/>
      <c r="C6" s="5" t="n"/>
      <c r="D6" s="5" t="n"/>
      <c r="E6" s="5" t="n"/>
      <c r="F6" s="509" t="n"/>
      <c r="G6" s="510" t="n"/>
      <c r="H6" s="511" t="inlineStr">
        <is>
          <t>RECIBO  DE  ALQUILER</t>
        </is>
      </c>
      <c r="K6" s="510" t="n"/>
    </row>
    <row r="7" ht="15.75" customHeight="1">
      <c r="B7" s="4" t="n"/>
      <c r="C7" s="211" t="inlineStr">
        <is>
          <t xml:space="preserve"> Uzquiza</t>
        </is>
      </c>
      <c r="F7" s="509" t="n"/>
      <c r="G7" s="510" t="n"/>
      <c r="H7" s="5" t="n"/>
      <c r="I7" s="5" t="n"/>
      <c r="J7" s="5" t="n"/>
      <c r="K7" s="6" t="n"/>
    </row>
    <row r="8" ht="12" customHeight="1">
      <c r="B8" s="4" t="n"/>
      <c r="C8" s="166" t="inlineStr">
        <is>
          <t>ADMINISTRACIONES</t>
        </is>
      </c>
      <c r="F8" s="512" t="n"/>
      <c r="G8" s="513" t="n"/>
      <c r="H8" s="5" t="n"/>
      <c r="I8" s="21" t="inlineStr">
        <is>
          <t xml:space="preserve">N° 0001  -  </t>
        </is>
      </c>
      <c r="J8" s="22" t="inlineStr">
        <is>
          <t>000000</t>
        </is>
      </c>
      <c r="K8" s="6" t="n"/>
    </row>
    <row r="9" ht="12.75" customHeight="1">
      <c r="B9" s="4" t="n"/>
      <c r="C9" s="179" t="n"/>
      <c r="F9" s="257" t="inlineStr">
        <is>
          <t>DOCUMENTO</t>
        </is>
      </c>
      <c r="G9" s="514" t="n"/>
      <c r="H9" s="5" t="n"/>
      <c r="I9" s="5" t="n"/>
      <c r="J9" s="5" t="n"/>
      <c r="K9" s="6" t="n"/>
    </row>
    <row r="10" ht="9.75" customHeight="1">
      <c r="B10" s="4" t="n"/>
      <c r="C10" s="201" t="inlineStr">
        <is>
          <t xml:space="preserve">         3533-7732/153660-2223</t>
        </is>
      </c>
      <c r="F10" s="164" t="inlineStr">
        <is>
          <t>NO VALIDO</t>
        </is>
      </c>
      <c r="H10" s="5" t="n"/>
      <c r="I10" s="5" t="n"/>
      <c r="J10" s="5" t="n"/>
      <c r="K10" s="6" t="n"/>
    </row>
    <row r="11" ht="9.75" customHeight="1">
      <c r="B11" s="4" t="n"/>
      <c r="F11" s="164" t="inlineStr">
        <is>
          <t>COMO</t>
        </is>
      </c>
      <c r="H11" s="363" t="inlineStr">
        <is>
          <t>F  E  C  H  A</t>
        </is>
      </c>
      <c r="K11" s="6" t="n"/>
      <c r="N11" s="18" t="inlineStr">
        <is>
          <t>,</t>
        </is>
      </c>
    </row>
    <row r="12" ht="9.75" customHeight="1">
      <c r="B12" s="4" t="n"/>
      <c r="C12" s="179" t="inlineStr">
        <is>
          <t>M.Corvalan 452</t>
        </is>
      </c>
      <c r="F12" s="164" t="inlineStr">
        <is>
          <t>FACTURA</t>
        </is>
      </c>
      <c r="H12" s="515" t="n"/>
      <c r="I12" s="515" t="n"/>
      <c r="J12" s="515" t="n"/>
      <c r="K12" s="6" t="n"/>
    </row>
    <row r="13">
      <c r="B13" s="4" t="n"/>
      <c r="F13" s="5" t="n"/>
      <c r="G13" s="4" t="n"/>
      <c r="H13" s="87" t="n"/>
      <c r="I13" s="87" t="n">
        <v>8</v>
      </c>
      <c r="J13" s="87" t="n">
        <v>2026</v>
      </c>
      <c r="K13" s="6" t="n"/>
    </row>
    <row r="14" ht="26.25" customHeight="1">
      <c r="B14" s="4" t="n"/>
      <c r="C14" s="179" t="inlineStr">
        <is>
          <t>(1875) Wilde - Avellaneda</t>
        </is>
      </c>
      <c r="F14" s="5" t="n"/>
      <c r="G14" s="4" t="n"/>
      <c r="H14" s="170" t="inlineStr">
        <is>
          <t>ORIGINAL</t>
        </is>
      </c>
      <c r="I14" s="514" t="n"/>
      <c r="J14" s="514" t="n"/>
      <c r="K14" s="6" t="n"/>
    </row>
    <row r="15">
      <c r="B15" s="516" t="inlineStr">
        <is>
          <t>kupropiedades@gmal.com</t>
        </is>
      </c>
      <c r="C15" s="515" t="n"/>
      <c r="D15" s="515" t="n"/>
      <c r="E15" s="515" t="n"/>
      <c r="F15" s="513" t="n"/>
      <c r="G15" s="7" t="n"/>
      <c r="H15" s="172" t="inlineStr">
        <is>
          <t>INQUILINO</t>
        </is>
      </c>
      <c r="I15" s="515" t="n"/>
      <c r="J15" s="515" t="n"/>
      <c r="K15" s="9" t="n"/>
      <c r="P15" s="166" t="inlineStr">
        <is>
          <t>%</t>
        </is>
      </c>
      <c r="Q15" s="166" t="inlineStr">
        <is>
          <t>DIAS</t>
        </is>
      </c>
      <c r="R15" s="166" t="inlineStr">
        <is>
          <t>TOTAL %</t>
        </is>
      </c>
    </row>
    <row r="16">
      <c r="B16" s="10" t="inlineStr">
        <is>
          <t>Locador/a:</t>
        </is>
      </c>
      <c r="C16" s="287" t="inlineStr">
        <is>
          <t>MASSOCHI, EMILIANO</t>
        </is>
      </c>
      <c r="D16" s="514" t="n"/>
      <c r="E16" s="514" t="n"/>
      <c r="F16" s="514" t="n"/>
      <c r="G16" s="514" t="n"/>
      <c r="H16" s="514" t="n"/>
      <c r="I16" s="514" t="n"/>
      <c r="J16" s="514" t="n"/>
      <c r="K16" s="508" t="n"/>
      <c r="M16" s="166" t="inlineStr">
        <is>
          <t>PUNITORIOS</t>
        </is>
      </c>
      <c r="P16" s="179" t="n">
        <v>1</v>
      </c>
      <c r="Q16" s="179" t="n">
        <v>0</v>
      </c>
      <c r="R16" s="179">
        <f>(P16*Q16)</f>
        <v/>
      </c>
    </row>
    <row r="17">
      <c r="B17" s="11" t="inlineStr">
        <is>
          <t>Domicilio:</t>
        </is>
      </c>
      <c r="C17" s="288" t="n"/>
      <c r="K17" s="510" t="n"/>
      <c r="P17" s="179" t="n">
        <v>0.5</v>
      </c>
      <c r="Q17" s="179" t="n">
        <v>0</v>
      </c>
      <c r="R17" s="179">
        <f>(P17*Q17)</f>
        <v/>
      </c>
    </row>
    <row r="18">
      <c r="B18" s="12" t="inlineStr">
        <is>
          <t>Localidad:</t>
        </is>
      </c>
      <c r="C18" s="293" t="n"/>
      <c r="D18" s="515" t="n"/>
      <c r="E18" s="515" t="n"/>
      <c r="F18" s="515" t="n"/>
      <c r="G18" s="515" t="n"/>
      <c r="H18" s="515" t="n"/>
      <c r="I18" s="515" t="n"/>
      <c r="J18" s="515" t="n"/>
      <c r="K18" s="513" t="n"/>
      <c r="M18" s="247" t="n"/>
    </row>
    <row r="19">
      <c r="B19" s="10" t="inlineStr">
        <is>
          <t>Locatario/a:</t>
        </is>
      </c>
      <c r="C19" s="287" t="inlineStr">
        <is>
          <t>FONTE SANDRA MARCELA</t>
        </is>
      </c>
      <c r="D19" s="514" t="n"/>
      <c r="E19" s="514" t="n"/>
      <c r="F19" s="514" t="n"/>
      <c r="G19" s="514" t="n"/>
      <c r="H19" s="514" t="n"/>
      <c r="I19" s="514" t="n"/>
      <c r="J19" s="514" t="n"/>
      <c r="K19" s="508" t="n"/>
      <c r="M19" s="517" t="n">
        <v>0</v>
      </c>
      <c r="P19" s="238">
        <f>(M19*R16/100)</f>
        <v/>
      </c>
    </row>
    <row r="20">
      <c r="B20" s="11" t="inlineStr">
        <is>
          <t>Domicilio y Localidad:</t>
        </is>
      </c>
      <c r="C20" s="288" t="inlineStr">
        <is>
          <t>EMILIO ZOLA 6160 1° A</t>
        </is>
      </c>
      <c r="K20" s="510" t="n"/>
      <c r="M20" s="518" t="n"/>
      <c r="P20" s="238">
        <f>(M19*R17/100)</f>
        <v/>
      </c>
    </row>
    <row r="21" ht="15.75" customHeight="1">
      <c r="B21" s="519" t="inlineStr">
        <is>
          <t>Pagos y/o entrega de comprobantes:</t>
        </is>
      </c>
      <c r="C21" s="520" t="n"/>
      <c r="D21" s="520" t="n"/>
      <c r="E21" s="520" t="n"/>
      <c r="F21" s="520" t="n"/>
      <c r="G21" s="520" t="n"/>
      <c r="H21" s="520" t="n"/>
      <c r="I21" s="520" t="n"/>
      <c r="J21" s="520" t="n"/>
      <c r="K21" s="521" t="n"/>
    </row>
    <row r="22">
      <c r="B22" s="13" t="inlineStr">
        <is>
          <t>Alquiler :</t>
        </is>
      </c>
      <c r="C22" s="290" t="inlineStr">
        <is>
          <t>Agosto</t>
        </is>
      </c>
      <c r="D22" s="521" t="n"/>
      <c r="E22" s="546" t="n">
        <v>600000</v>
      </c>
      <c r="F22" s="521" t="n"/>
      <c r="G22" s="289" t="n"/>
      <c r="H22" s="520" t="n"/>
      <c r="I22" s="521" t="n"/>
      <c r="J22" s="546">
        <f>(P19)</f>
        <v/>
      </c>
      <c r="K22" s="521" t="n"/>
    </row>
    <row r="23">
      <c r="B23" s="13" t="inlineStr">
        <is>
          <t>TSG :</t>
        </is>
      </c>
      <c r="C23" s="285" t="inlineStr">
        <is>
          <t xml:space="preserve">VTO: </t>
        </is>
      </c>
      <c r="D23" s="521" t="n"/>
      <c r="E23" s="546" t="n"/>
      <c r="F23" s="521" t="n"/>
      <c r="G23" s="289" t="n"/>
      <c r="H23" s="520" t="n"/>
      <c r="I23" s="521" t="n"/>
      <c r="J23" s="546" t="n">
        <v>0</v>
      </c>
      <c r="K23" s="521" t="n"/>
    </row>
    <row r="24">
      <c r="B24" s="13" t="inlineStr">
        <is>
          <t>AySA:</t>
        </is>
      </c>
      <c r="C24" s="285" t="inlineStr">
        <is>
          <t xml:space="preserve">VTO:  </t>
        </is>
      </c>
      <c r="D24" s="521" t="n"/>
      <c r="E24" s="546" t="n"/>
      <c r="F24" s="521" t="n"/>
      <c r="G24" s="289" t="n"/>
      <c r="H24" s="520" t="n"/>
      <c r="I24" s="521" t="n"/>
      <c r="J24" s="546" t="n">
        <v>0</v>
      </c>
      <c r="K24" s="521" t="n"/>
    </row>
    <row r="25">
      <c r="B25" s="13" t="inlineStr">
        <is>
          <t>ARBA:</t>
        </is>
      </c>
      <c r="C25" s="285" t="inlineStr">
        <is>
          <t>NO</t>
        </is>
      </c>
      <c r="D25" s="521" t="n"/>
      <c r="E25" s="546" t="n">
        <v>0</v>
      </c>
      <c r="F25" s="521" t="n"/>
      <c r="G25" s="289" t="n"/>
      <c r="H25" s="520" t="n"/>
      <c r="I25" s="521" t="n"/>
      <c r="J25" s="546" t="n">
        <v>0</v>
      </c>
      <c r="K25" s="521" t="n"/>
    </row>
    <row r="26">
      <c r="B26" s="13" t="inlineStr">
        <is>
          <t>Expensas:</t>
        </is>
      </c>
      <c r="C26" s="285" t="n"/>
      <c r="D26" s="521" t="n"/>
      <c r="E26" s="546" t="n"/>
      <c r="F26" s="521" t="n"/>
      <c r="G26" s="289" t="n"/>
      <c r="H26" s="520" t="n"/>
      <c r="I26" s="521" t="n"/>
      <c r="J26" s="546" t="n">
        <v>0</v>
      </c>
      <c r="K26" s="521" t="n"/>
    </row>
    <row r="27">
      <c r="B27" s="13" t="inlineStr">
        <is>
          <t>Exp. ExtOrd.:</t>
        </is>
      </c>
      <c r="C27" s="285" t="inlineStr">
        <is>
          <t>Deposito</t>
        </is>
      </c>
      <c r="D27" s="521" t="n"/>
      <c r="E27" s="546" t="n">
        <v>600000</v>
      </c>
      <c r="F27" s="521" t="n"/>
      <c r="G27" s="289" t="n"/>
      <c r="H27" s="520" t="n"/>
      <c r="I27" s="521" t="n"/>
      <c r="J27" s="546" t="n">
        <v>0</v>
      </c>
      <c r="K27" s="521" t="n"/>
    </row>
    <row r="28">
      <c r="B28" s="13" t="inlineStr">
        <is>
          <t>EDESUR:</t>
        </is>
      </c>
      <c r="C28" s="285" t="n"/>
      <c r="D28" s="521" t="n"/>
      <c r="E28" s="546" t="n"/>
      <c r="F28" s="521" t="n"/>
      <c r="G28" s="289" t="n"/>
      <c r="H28" s="520" t="n"/>
      <c r="I28" s="521" t="n"/>
      <c r="J28" s="546" t="n">
        <v>0</v>
      </c>
      <c r="K28" s="521" t="n"/>
    </row>
    <row r="29">
      <c r="B29" s="13" t="inlineStr">
        <is>
          <t>Punitorios:</t>
        </is>
      </c>
      <c r="C29" s="285" t="n"/>
      <c r="D29" s="521" t="n"/>
      <c r="E29" s="546" t="n"/>
      <c r="F29" s="521" t="n"/>
      <c r="G29" s="289" t="n"/>
      <c r="H29" s="520" t="n"/>
      <c r="I29" s="521" t="n"/>
      <c r="J29" s="546" t="n">
        <v>0</v>
      </c>
      <c r="K29" s="521" t="n"/>
    </row>
    <row r="30">
      <c r="B30" s="4" t="n"/>
      <c r="C30" s="5" t="n"/>
      <c r="D30" s="5" t="n"/>
      <c r="E30" s="5" t="n"/>
      <c r="F30" s="5" t="n"/>
      <c r="G30" s="7" t="n"/>
      <c r="H30" s="5" t="n"/>
      <c r="I30" s="5" t="n"/>
      <c r="J30" s="5" t="n"/>
      <c r="K30" s="6" t="n"/>
    </row>
    <row r="31">
      <c r="B31" s="177" t="inlineStr">
        <is>
          <t>Recibi por cuenta y orden del Señor/a:</t>
        </is>
      </c>
      <c r="C31" s="514" t="n"/>
      <c r="D31" s="514" t="n"/>
      <c r="E31" s="176">
        <f>$C$16</f>
        <v/>
      </c>
      <c r="F31" s="514" t="n"/>
      <c r="G31" s="514" t="n"/>
      <c r="H31" s="514" t="n"/>
      <c r="I31" s="514" t="n"/>
      <c r="J31" s="514" t="n"/>
      <c r="K31" s="86" t="n"/>
    </row>
    <row r="32">
      <c r="B32" s="11" t="inlineStr">
        <is>
          <t xml:space="preserve">    pesos :</t>
        </is>
      </c>
      <c r="C32" s="260" t="n"/>
      <c r="I32" s="274" t="n"/>
      <c r="K32" s="510" t="n"/>
    </row>
    <row r="33" ht="15.75" customHeight="1" thickBot="1">
      <c r="B33" s="11" t="inlineStr">
        <is>
          <t>ubicado en:</t>
        </is>
      </c>
      <c r="C33" s="209">
        <f>$C$20</f>
        <v/>
      </c>
      <c r="K33" s="510" t="n"/>
    </row>
    <row r="34" ht="15" customHeight="1">
      <c r="B34" s="17" t="n"/>
      <c r="C34" s="5" t="n"/>
      <c r="D34" s="5" t="n"/>
      <c r="E34" s="5" t="n"/>
      <c r="F34" s="5" t="n"/>
      <c r="G34" s="5" t="n"/>
      <c r="H34" s="5" t="n"/>
      <c r="I34" s="536">
        <f>SUM(E22:F28)</f>
        <v/>
      </c>
      <c r="J34" s="524" t="n"/>
      <c r="K34" s="6" t="n"/>
    </row>
    <row r="35" ht="15" customHeight="1" thickBot="1">
      <c r="B35" s="224" t="n"/>
      <c r="C35" s="8" t="n"/>
      <c r="D35" s="8" t="n"/>
      <c r="E35" s="8" t="n"/>
      <c r="F35" s="8" t="n"/>
      <c r="G35" s="8" t="n"/>
      <c r="H35" s="8" t="n"/>
      <c r="I35" s="525" t="n"/>
      <c r="J35" s="526" t="n"/>
      <c r="K35" s="9" t="n"/>
    </row>
    <row r="36" ht="15" customHeight="1">
      <c r="B36" s="549" t="inlineStr">
        <is>
          <t>OBSERVACIONES:</t>
        </is>
      </c>
      <c r="C36" s="515" t="n"/>
      <c r="D36" s="513" t="n"/>
      <c r="E36" s="550" t="inlineStr">
        <is>
          <t>EL PAGO DE ALQUILERES DEBE REALIZARSE DE LUNES A VIERNES DE 10HS. A 12.30HS.</t>
        </is>
      </c>
      <c r="K36" s="510" t="n"/>
    </row>
    <row r="37" ht="15" customHeight="1">
      <c r="B37" s="550" t="inlineStr">
        <is>
          <t xml:space="preserve">Y DE 15.30 HS. A 18.30 HS HASTA EL DIA 10 DE CADA MES. CASO CONTRARIO, SE COBRARÁ UN INTERÉS PUNITORIO DIARIO, </t>
        </is>
      </c>
      <c r="K37" s="510" t="n"/>
    </row>
    <row r="38" ht="15" customHeight="1">
      <c r="B38" s="550" t="inlineStr">
        <is>
          <t>EQUIVALENTE DEL MEDIO POR CIENTO DIARIO (2%) QUE SE CALCULARÁ HASTA EL MOMENTO DE LA CANCELACIÓN TOTAL,</t>
        </is>
      </c>
      <c r="K38" s="510" t="n"/>
    </row>
    <row r="39" ht="15" customHeight="1">
      <c r="B39" s="550" t="inlineStr">
        <is>
          <t>DESDE EL PRIMER DÍA DEL MES IMPAGO.</t>
        </is>
      </c>
      <c r="K39" s="510" t="n"/>
    </row>
    <row r="40" ht="7.5" customFormat="1" customHeight="1" s="23">
      <c r="B40" s="531" t="inlineStr">
        <is>
          <t>----------------------------------------------------------------------------------------------------------------------------------------------------------------</t>
        </is>
      </c>
      <c r="C40" s="520" t="n"/>
      <c r="D40" s="520" t="n"/>
      <c r="E40" s="520" t="n"/>
      <c r="F40" s="520" t="n"/>
      <c r="G40" s="520" t="n"/>
      <c r="H40" s="520" t="n"/>
      <c r="I40" s="520" t="n"/>
      <c r="J40" s="520" t="n"/>
      <c r="K40" s="521" t="n"/>
    </row>
    <row r="41" ht="15" customHeight="1">
      <c r="A41" s="19" t="n"/>
      <c r="B41" s="1" t="n"/>
      <c r="C41" s="2" t="n"/>
      <c r="D41" s="2" t="n"/>
      <c r="E41" s="2" t="n"/>
      <c r="F41" s="212" t="inlineStr">
        <is>
          <t>x</t>
        </is>
      </c>
      <c r="G41" s="514" t="n"/>
      <c r="H41" s="2" t="n"/>
      <c r="I41" s="2" t="n"/>
      <c r="J41" s="2" t="n"/>
      <c r="K41" s="3" t="n"/>
    </row>
    <row r="42" ht="15" customHeight="1">
      <c r="B42" s="4" t="n"/>
      <c r="C42" s="5" t="n"/>
      <c r="D42" s="5" t="n"/>
      <c r="E42" s="5" t="n"/>
      <c r="H42" s="210" t="inlineStr">
        <is>
          <t>RECIBO  DE  ALQUILER</t>
        </is>
      </c>
      <c r="K42" s="510" t="n"/>
    </row>
    <row r="43" ht="15.75" customHeight="1">
      <c r="B43" s="4" t="n"/>
      <c r="C43" s="211" t="inlineStr">
        <is>
          <t>Uzquiza</t>
        </is>
      </c>
      <c r="H43" s="5" t="n"/>
      <c r="I43" s="5" t="n"/>
      <c r="J43" s="5" t="n"/>
      <c r="K43" s="6" t="n"/>
    </row>
    <row r="44" ht="15" customHeight="1">
      <c r="B44" s="4" t="n"/>
      <c r="C44" s="267" t="inlineStr">
        <is>
          <t xml:space="preserve">                                       Administraciones</t>
        </is>
      </c>
      <c r="H44" s="5" t="n"/>
      <c r="I44" s="21" t="inlineStr">
        <is>
          <t xml:space="preserve">N° 0001  -  </t>
        </is>
      </c>
      <c r="J44" s="22">
        <f>$J$8</f>
        <v/>
      </c>
      <c r="K44" s="6" t="n"/>
    </row>
    <row r="45" ht="11.25" customHeight="1">
      <c r="B45" s="4" t="n"/>
      <c r="C45" s="179" t="n"/>
      <c r="F45" s="164" t="inlineStr">
        <is>
          <t>DOCUMENTO</t>
        </is>
      </c>
      <c r="H45" s="5" t="n"/>
      <c r="I45" s="5" t="n"/>
      <c r="J45" s="5" t="n"/>
      <c r="K45" s="6" t="n"/>
    </row>
    <row r="46" ht="11.25" customHeight="1">
      <c r="B46" s="4" t="n"/>
      <c r="C46" s="201" t="inlineStr">
        <is>
          <t xml:space="preserve">        3533-773/153660-2223</t>
        </is>
      </c>
      <c r="F46" s="164" t="inlineStr">
        <is>
          <t>NO VALIDO</t>
        </is>
      </c>
      <c r="H46" s="5" t="n"/>
      <c r="I46" s="5" t="n"/>
      <c r="J46" s="5" t="n"/>
      <c r="K46" s="6" t="n"/>
    </row>
    <row r="47" ht="11.25" customHeight="1">
      <c r="B47" s="4" t="n"/>
      <c r="F47" s="164" t="inlineStr">
        <is>
          <t>COMO</t>
        </is>
      </c>
      <c r="H47" s="363" t="inlineStr">
        <is>
          <t>F  E  C  H  A</t>
        </is>
      </c>
      <c r="K47" s="6" t="n"/>
    </row>
    <row r="48">
      <c r="B48" s="4" t="n"/>
      <c r="C48" s="179" t="inlineStr">
        <is>
          <t>M.Corvalan 452</t>
        </is>
      </c>
      <c r="F48" s="164" t="inlineStr">
        <is>
          <t>FACTURA</t>
        </is>
      </c>
      <c r="H48" s="515" t="n"/>
      <c r="I48" s="515" t="n"/>
      <c r="J48" s="515" t="n"/>
      <c r="K48" s="6" t="n"/>
    </row>
    <row r="49" ht="15" customHeight="1">
      <c r="B49" s="4" t="n"/>
      <c r="F49" s="5" t="n"/>
      <c r="G49" s="4" t="n"/>
      <c r="H49" s="30" t="n"/>
      <c r="I49" s="30">
        <f>I13</f>
        <v/>
      </c>
      <c r="J49" s="30">
        <f>J13</f>
        <v/>
      </c>
      <c r="K49" s="6" t="n"/>
    </row>
    <row r="50" ht="26.25" customHeight="1">
      <c r="B50" s="4" t="n"/>
      <c r="C50" s="179" t="inlineStr">
        <is>
          <t>(1875) Wilde - Avellaneda</t>
        </is>
      </c>
      <c r="F50" s="5" t="n"/>
      <c r="G50" s="4" t="n"/>
      <c r="H50" s="170" t="inlineStr">
        <is>
          <t>DUPLICADO</t>
        </is>
      </c>
      <c r="I50" s="514" t="n"/>
      <c r="J50" s="514" t="n"/>
      <c r="K50" s="6" t="n"/>
    </row>
    <row r="51" ht="15.75" customHeight="1">
      <c r="B51" s="516" t="inlineStr">
        <is>
          <t xml:space="preserve"> kupropiedades@gmail.com</t>
        </is>
      </c>
      <c r="C51" s="515" t="n"/>
      <c r="D51" s="515" t="n"/>
      <c r="E51" s="515" t="n"/>
      <c r="F51" s="513" t="n"/>
      <c r="G51" s="7" t="n"/>
      <c r="H51" s="172" t="inlineStr">
        <is>
          <t>PARA LA INMOBILIARIA</t>
        </is>
      </c>
      <c r="I51" s="515" t="n"/>
      <c r="J51" s="515" t="n"/>
      <c r="K51" s="9" t="n"/>
    </row>
    <row r="52" ht="15" customHeight="1">
      <c r="B52" s="10" t="inlineStr">
        <is>
          <t>Locador/a:</t>
        </is>
      </c>
      <c r="C52" s="202">
        <f>C16</f>
        <v/>
      </c>
      <c r="D52" s="514" t="n"/>
      <c r="E52" s="514" t="n"/>
      <c r="F52" s="514" t="n"/>
      <c r="G52" s="514" t="n"/>
      <c r="H52" s="514" t="n"/>
      <c r="I52" s="514" t="n"/>
      <c r="J52" s="514" t="n"/>
      <c r="K52" s="508" t="n"/>
    </row>
    <row r="53">
      <c r="B53" s="11" t="inlineStr">
        <is>
          <t>Domicilio:</t>
        </is>
      </c>
      <c r="C53" s="209">
        <f>C17</f>
        <v/>
      </c>
      <c r="K53" s="510" t="n"/>
    </row>
    <row r="54" ht="15" customHeight="1">
      <c r="B54" s="12" t="inlineStr">
        <is>
          <t>Localidad:</t>
        </is>
      </c>
      <c r="C54" s="161">
        <f>C18</f>
        <v/>
      </c>
      <c r="D54" s="515" t="n"/>
      <c r="E54" s="515" t="n"/>
      <c r="F54" s="515" t="n"/>
      <c r="G54" s="515" t="n"/>
      <c r="H54" s="515" t="n"/>
      <c r="I54" s="515" t="n"/>
      <c r="J54" s="515" t="n"/>
      <c r="K54" s="513" t="n"/>
    </row>
    <row r="55" ht="15" customHeight="1">
      <c r="B55" s="10" t="inlineStr">
        <is>
          <t>Locatario/a:</t>
        </is>
      </c>
      <c r="C55" s="202">
        <f>C19</f>
        <v/>
      </c>
      <c r="D55" s="514" t="n"/>
      <c r="E55" s="514" t="n"/>
      <c r="F55" s="514" t="n"/>
      <c r="G55" s="514" t="n"/>
      <c r="H55" s="514" t="n"/>
      <c r="I55" s="514" t="n"/>
      <c r="J55" s="514" t="n"/>
      <c r="K55" s="508" t="n"/>
    </row>
    <row r="56">
      <c r="B56" s="11" t="inlineStr">
        <is>
          <t>Domicilio y Localidad:</t>
        </is>
      </c>
      <c r="C56" s="209">
        <f>C20</f>
        <v/>
      </c>
      <c r="K56" s="510" t="n"/>
    </row>
    <row r="57" ht="15.75" customHeight="1">
      <c r="B57" s="519" t="inlineStr">
        <is>
          <t>Pagos y/o entrega de comprobantes:</t>
        </is>
      </c>
      <c r="C57" s="520" t="n"/>
      <c r="D57" s="520" t="n"/>
      <c r="E57" s="520" t="n"/>
      <c r="F57" s="520" t="n"/>
      <c r="G57" s="520" t="n"/>
      <c r="H57" s="520" t="n"/>
      <c r="I57" s="520" t="n"/>
      <c r="J57" s="520" t="n"/>
      <c r="K57" s="521" t="n"/>
    </row>
    <row r="58">
      <c r="B58" s="13" t="inlineStr">
        <is>
          <t>Alquiler :</t>
        </is>
      </c>
      <c r="C58" s="532">
        <f>$C$22</f>
        <v/>
      </c>
      <c r="D58" s="521" t="n"/>
      <c r="E58" s="533">
        <f>E22</f>
        <v/>
      </c>
      <c r="F58" s="521" t="n"/>
      <c r="G58" s="534">
        <f>G22</f>
        <v/>
      </c>
      <c r="H58" s="520" t="n"/>
      <c r="I58" s="521" t="n"/>
      <c r="J58" s="533">
        <f>J22</f>
        <v/>
      </c>
      <c r="K58" s="521" t="n"/>
    </row>
    <row r="59">
      <c r="B59" s="13" t="inlineStr">
        <is>
          <t>TSG :</t>
        </is>
      </c>
      <c r="C59" s="535">
        <f>C23</f>
        <v/>
      </c>
      <c r="D59" s="521" t="n"/>
      <c r="E59" s="533">
        <f>E23</f>
        <v/>
      </c>
      <c r="F59" s="521" t="n"/>
      <c r="G59" s="534">
        <f>G23</f>
        <v/>
      </c>
      <c r="H59" s="520" t="n"/>
      <c r="I59" s="521" t="n"/>
      <c r="J59" s="533">
        <f>J23</f>
        <v/>
      </c>
      <c r="K59" s="521" t="n"/>
    </row>
    <row r="60">
      <c r="B60" s="13" t="inlineStr">
        <is>
          <t>AySA:</t>
        </is>
      </c>
      <c r="C60" s="535">
        <f>C24</f>
        <v/>
      </c>
      <c r="D60" s="521" t="n"/>
      <c r="E60" s="533">
        <f>E24</f>
        <v/>
      </c>
      <c r="F60" s="521" t="n"/>
      <c r="G60" s="534">
        <f>G24</f>
        <v/>
      </c>
      <c r="H60" s="520" t="n"/>
      <c r="I60" s="521" t="n"/>
      <c r="J60" s="533">
        <f>J24</f>
        <v/>
      </c>
      <c r="K60" s="521" t="n"/>
    </row>
    <row r="61">
      <c r="B61" s="13" t="inlineStr">
        <is>
          <t>ARBA:</t>
        </is>
      </c>
      <c r="C61" s="535">
        <f>C25</f>
        <v/>
      </c>
      <c r="D61" s="521" t="n"/>
      <c r="E61" s="533">
        <f>E25</f>
        <v/>
      </c>
      <c r="F61" s="521" t="n"/>
      <c r="G61" s="534">
        <f>G25</f>
        <v/>
      </c>
      <c r="H61" s="520" t="n"/>
      <c r="I61" s="521" t="n"/>
      <c r="J61" s="533">
        <f>J25</f>
        <v/>
      </c>
      <c r="K61" s="521" t="n"/>
    </row>
    <row r="62">
      <c r="B62" s="13" t="inlineStr">
        <is>
          <t>Expensas:</t>
        </is>
      </c>
      <c r="C62" s="535">
        <f>C26</f>
        <v/>
      </c>
      <c r="D62" s="521" t="n"/>
      <c r="E62" s="533">
        <f>E26</f>
        <v/>
      </c>
      <c r="F62" s="521" t="n"/>
      <c r="G62" s="534">
        <f>G26</f>
        <v/>
      </c>
      <c r="H62" s="520" t="n"/>
      <c r="I62" s="521" t="n"/>
      <c r="J62" s="533">
        <f>J26</f>
        <v/>
      </c>
      <c r="K62" s="521" t="n"/>
    </row>
    <row r="63">
      <c r="B63" s="13" t="inlineStr">
        <is>
          <t>Exp.Extra:</t>
        </is>
      </c>
      <c r="C63" s="535">
        <f>C27</f>
        <v/>
      </c>
      <c r="D63" s="521" t="n"/>
      <c r="E63" s="533">
        <f>E27</f>
        <v/>
      </c>
      <c r="F63" s="521" t="n"/>
      <c r="G63" s="534">
        <f>G27</f>
        <v/>
      </c>
      <c r="H63" s="520" t="n"/>
      <c r="I63" s="521" t="n"/>
      <c r="J63" s="533">
        <f>J27</f>
        <v/>
      </c>
      <c r="K63" s="521" t="n"/>
    </row>
    <row r="64">
      <c r="B64" s="13" t="inlineStr">
        <is>
          <t>EDESUR:</t>
        </is>
      </c>
      <c r="C64" s="535">
        <f>C28</f>
        <v/>
      </c>
      <c r="D64" s="521" t="n"/>
      <c r="E64" s="533">
        <f>E28</f>
        <v/>
      </c>
      <c r="F64" s="521" t="n"/>
      <c r="G64" s="534">
        <f>G28</f>
        <v/>
      </c>
      <c r="H64" s="520" t="n"/>
      <c r="I64" s="521" t="n"/>
      <c r="J64" s="533">
        <f>J28</f>
        <v/>
      </c>
      <c r="K64" s="521" t="n"/>
    </row>
    <row r="65">
      <c r="B65" s="13" t="inlineStr">
        <is>
          <t>Punitorios</t>
        </is>
      </c>
      <c r="C65" s="535">
        <f>C29</f>
        <v/>
      </c>
      <c r="D65" s="521" t="n"/>
      <c r="E65" s="533">
        <f>E29</f>
        <v/>
      </c>
      <c r="F65" s="521" t="n"/>
      <c r="G65" s="534">
        <f>G29</f>
        <v/>
      </c>
      <c r="H65" s="520" t="n"/>
      <c r="I65" s="521" t="n"/>
      <c r="J65" s="533">
        <f>J29</f>
        <v/>
      </c>
      <c r="K65" s="521" t="n"/>
    </row>
    <row r="66">
      <c r="B66" s="4" t="n"/>
      <c r="C66" s="5" t="n"/>
      <c r="D66" s="5" t="n"/>
      <c r="E66" s="5" t="n"/>
      <c r="F66" s="5" t="n"/>
      <c r="G66" s="7" t="n"/>
      <c r="H66" s="5" t="n"/>
      <c r="I66" s="5" t="n"/>
      <c r="J66" s="5" t="n"/>
      <c r="K66" s="6" t="n"/>
      <c r="O66" s="18" t="inlineStr">
        <is>
          <t>  </t>
        </is>
      </c>
    </row>
    <row r="67">
      <c r="B67" s="177" t="inlineStr">
        <is>
          <t>Recibi por cuenta y orden del Señor/a:</t>
        </is>
      </c>
      <c r="C67" s="514" t="n"/>
      <c r="D67" s="514" t="n"/>
      <c r="E67" s="176">
        <f>$E$31</f>
        <v/>
      </c>
      <c r="F67" s="514" t="n"/>
      <c r="G67" s="514" t="n"/>
      <c r="H67" s="514" t="n"/>
      <c r="I67" s="514" t="n"/>
      <c r="J67" s="514" t="n"/>
      <c r="K67" s="86" t="n"/>
    </row>
    <row r="68">
      <c r="B68" s="11" t="inlineStr">
        <is>
          <t xml:space="preserve">    pesos :</t>
        </is>
      </c>
      <c r="C68" s="169" t="n"/>
      <c r="I68" s="274" t="n"/>
      <c r="K68" s="510" t="n"/>
    </row>
    <row r="69" ht="15.75" customHeight="1" thickBot="1">
      <c r="B69" s="12" t="inlineStr">
        <is>
          <t>ubicado en:</t>
        </is>
      </c>
      <c r="C69" s="161">
        <f>$C$33</f>
        <v/>
      </c>
      <c r="D69" s="515" t="n"/>
      <c r="E69" s="515" t="n"/>
      <c r="F69" s="515" t="n"/>
      <c r="G69" s="515" t="n"/>
      <c r="H69" s="515" t="n"/>
      <c r="I69" s="515" t="n"/>
      <c r="J69" s="515" t="n"/>
      <c r="K69" s="513" t="n"/>
    </row>
    <row r="70" ht="15" customHeight="1">
      <c r="B70" s="4" t="n"/>
      <c r="C70" s="5" t="n"/>
      <c r="D70" s="5" t="n"/>
      <c r="E70" s="5" t="n"/>
      <c r="F70" s="5" t="n"/>
      <c r="G70" s="5" t="n"/>
      <c r="H70" s="5" t="n"/>
      <c r="I70" s="536">
        <f>I34</f>
        <v/>
      </c>
      <c r="J70" s="524" t="n"/>
      <c r="K70" s="6" t="n"/>
    </row>
    <row r="71" ht="15.75" customHeight="1" thickBot="1">
      <c r="B71" s="7" t="n"/>
      <c r="C71" s="8" t="n"/>
      <c r="D71" s="8" t="n"/>
      <c r="E71" s="8" t="n"/>
      <c r="F71" s="8" t="n"/>
      <c r="G71" s="8" t="n"/>
      <c r="H71" s="8" t="n"/>
      <c r="I71" s="525" t="n"/>
      <c r="J71" s="526" t="n"/>
      <c r="K71" s="9" t="n"/>
    </row>
    <row r="72" ht="15.75" customHeight="1">
      <c r="B72" s="15">
        <f>$B$36</f>
        <v/>
      </c>
      <c r="C72" s="520" t="n"/>
      <c r="D72" s="521" t="n"/>
      <c r="E72" s="2" t="n"/>
      <c r="F72" s="2" t="n"/>
      <c r="G72" s="2" t="n"/>
      <c r="H72" s="2" t="n"/>
      <c r="I72" s="537" t="n"/>
      <c r="J72" s="537" t="n"/>
      <c r="K72" s="3" t="n"/>
    </row>
    <row r="73" ht="15.75" customHeight="1">
      <c r="B73" s="538" t="n"/>
      <c r="K73" s="510" t="n"/>
    </row>
    <row r="74" ht="15.75" customHeight="1">
      <c r="B74" s="538" t="n"/>
      <c r="K74" s="510" t="n"/>
    </row>
    <row r="75" ht="15.75" customHeight="1">
      <c r="B75" s="1" t="n"/>
      <c r="C75" s="539" t="inlineStr">
        <is>
          <t>LIQUIDACION  PARA LA  INMOBILIARIA</t>
        </is>
      </c>
      <c r="D75" s="520" t="n"/>
      <c r="E75" s="520" t="n"/>
      <c r="F75" s="520" t="n"/>
      <c r="G75" s="520" t="n"/>
      <c r="H75" s="520" t="n"/>
      <c r="I75" s="520" t="n"/>
      <c r="J75" s="521" t="n"/>
      <c r="K75" s="3" t="n"/>
    </row>
    <row r="76" ht="15.75" customHeight="1">
      <c r="B76" s="165" t="inlineStr">
        <is>
          <t>ENTREGADO POR EL INQUILINO</t>
        </is>
      </c>
      <c r="E76" s="603">
        <f>I70</f>
        <v/>
      </c>
      <c r="G76" s="180" t="n"/>
      <c r="K76" s="510" t="n"/>
    </row>
    <row r="77" ht="15.75" customHeight="1">
      <c r="B77" s="165" t="inlineStr">
        <is>
          <t xml:space="preserve">GASTOS DE ADMINISTRACION </t>
        </is>
      </c>
      <c r="E77" s="555">
        <f>E58*6%</f>
        <v/>
      </c>
      <c r="G77" s="180" t="n"/>
      <c r="K77" s="510" t="n"/>
    </row>
    <row r="78" ht="15.75" customHeight="1">
      <c r="B78" s="165" t="inlineStr">
        <is>
          <t>OTROS GASTOS</t>
        </is>
      </c>
      <c r="E78" s="556" t="n">
        <v>0</v>
      </c>
      <c r="G78" s="180" t="n"/>
      <c r="K78" s="510" t="n"/>
    </row>
    <row r="79" ht="15.75" customHeight="1">
      <c r="B79" s="196" t="inlineStr">
        <is>
          <t>TOTAL A PAGAR AL PROPIETARIO</t>
        </is>
      </c>
      <c r="C79" s="520" t="n"/>
      <c r="D79" s="520" t="n"/>
      <c r="E79" s="543">
        <f>E76-E77</f>
        <v/>
      </c>
      <c r="F79" s="521" t="n"/>
      <c r="G79" s="5" t="n"/>
      <c r="H79" s="5" t="n"/>
      <c r="I79" s="5" t="n"/>
      <c r="J79" s="5" t="n"/>
      <c r="K79" s="6" t="n"/>
    </row>
    <row r="80" ht="15.75" customHeight="1"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</row>
    <row r="81">
      <c r="A81" s="25" t="n"/>
      <c r="B81" s="4" t="n"/>
      <c r="C81" s="5" t="n"/>
      <c r="D81" s="5" t="n"/>
      <c r="E81" s="5" t="n"/>
      <c r="F81" s="5" t="n"/>
      <c r="G81" s="5" t="n"/>
      <c r="H81" s="179" t="inlineStr">
        <is>
          <t>___________________________________</t>
        </is>
      </c>
      <c r="K81" s="6" t="n"/>
    </row>
    <row r="82">
      <c r="B82" s="4" t="n"/>
      <c r="C82" s="5" t="n"/>
      <c r="D82" s="5" t="n"/>
      <c r="E82" s="5" t="n"/>
      <c r="F82" s="5" t="n"/>
      <c r="G82" s="5" t="n"/>
      <c r="H82" s="166" t="inlineStr">
        <is>
          <t xml:space="preserve"> FIRMA DEL PROPIETARIO</t>
        </is>
      </c>
      <c r="K82" s="6" t="n"/>
    </row>
    <row r="83">
      <c r="B83" s="4" t="n"/>
      <c r="C83" s="5" t="n"/>
      <c r="D83" s="5" t="n"/>
      <c r="E83" s="5" t="n"/>
      <c r="F83" s="5" t="n"/>
      <c r="G83" s="5" t="n"/>
      <c r="H83" s="166" t="n"/>
      <c r="I83" s="166" t="n"/>
      <c r="J83" s="166" t="n"/>
      <c r="K83" s="6" t="n"/>
    </row>
    <row r="84">
      <c r="B84" s="7" t="n"/>
      <c r="C84" s="8" t="n"/>
      <c r="D84" s="8" t="n"/>
      <c r="E84" s="8" t="n"/>
      <c r="F84" s="8" t="n"/>
      <c r="G84" s="8" t="n"/>
      <c r="H84" s="172" t="n"/>
      <c r="I84" s="172" t="n"/>
      <c r="J84" s="172" t="n"/>
      <c r="K84" s="9" t="n"/>
    </row>
    <row r="85">
      <c r="B85" s="4" t="n"/>
      <c r="C85" s="5" t="n"/>
      <c r="D85" s="5" t="n"/>
      <c r="E85" s="5" t="n"/>
      <c r="F85" s="5" t="n"/>
      <c r="G85" s="5" t="n"/>
      <c r="H85" s="166" t="n"/>
      <c r="I85" s="166" t="n"/>
      <c r="J85" s="166" t="n"/>
      <c r="K85" s="6" t="n"/>
    </row>
    <row r="86">
      <c r="B86" s="5" t="n"/>
      <c r="C86" s="5" t="n"/>
      <c r="D86" s="5" t="n"/>
      <c r="E86" s="5" t="n"/>
      <c r="F86" s="5" t="n"/>
      <c r="G86" s="5" t="n"/>
      <c r="H86" s="166" t="n"/>
      <c r="I86" s="166" t="n"/>
      <c r="J86" s="166" t="n"/>
      <c r="K86" s="5" t="n"/>
    </row>
    <row r="87">
      <c r="B87" s="1" t="n"/>
      <c r="C87" s="2" t="n"/>
      <c r="D87" s="2" t="n"/>
      <c r="E87" s="2" t="n"/>
      <c r="F87" s="212" t="inlineStr">
        <is>
          <t>x</t>
        </is>
      </c>
      <c r="G87" s="514" t="n"/>
      <c r="H87" s="2" t="n"/>
      <c r="I87" s="2" t="n"/>
      <c r="J87" s="2" t="n"/>
      <c r="K87" s="3" t="n"/>
    </row>
    <row r="88">
      <c r="B88" s="4" t="n"/>
      <c r="C88" s="5" t="n"/>
      <c r="D88" s="5" t="n"/>
      <c r="E88" s="5" t="n"/>
      <c r="H88" s="210" t="inlineStr">
        <is>
          <t>RECIBO  DE  ALQUILER</t>
        </is>
      </c>
      <c r="K88" s="510" t="n"/>
    </row>
    <row r="89" ht="15.75" customHeight="1">
      <c r="B89" s="4" t="n"/>
      <c r="C89" s="211" t="inlineStr">
        <is>
          <t xml:space="preserve"> Uzquiza</t>
        </is>
      </c>
      <c r="H89" s="5" t="n"/>
      <c r="I89" s="5" t="n"/>
      <c r="J89" s="5" t="n"/>
      <c r="K89" s="6" t="n"/>
    </row>
    <row r="90">
      <c r="B90" s="4" t="n"/>
      <c r="C90" s="267" t="inlineStr">
        <is>
          <t xml:space="preserve">                                    Administraciones</t>
        </is>
      </c>
      <c r="H90" s="5" t="n"/>
      <c r="I90" s="21" t="inlineStr">
        <is>
          <t xml:space="preserve">N° 0001  -  </t>
        </is>
      </c>
      <c r="J90" s="22">
        <f>$J$8</f>
        <v/>
      </c>
      <c r="K90" s="6" t="n"/>
    </row>
    <row r="91">
      <c r="B91" s="4" t="n"/>
      <c r="C91" s="179" t="n"/>
      <c r="F91" s="164" t="inlineStr">
        <is>
          <t>DOCUMENTO</t>
        </is>
      </c>
      <c r="H91" s="5" t="n"/>
      <c r="I91" s="5" t="n"/>
      <c r="J91" s="5" t="n"/>
      <c r="K91" s="6" t="n"/>
    </row>
    <row r="92">
      <c r="B92" s="4" t="n"/>
      <c r="C92" s="201" t="inlineStr">
        <is>
          <t xml:space="preserve">         3533-7732/153660-2223</t>
        </is>
      </c>
      <c r="F92" s="164" t="inlineStr">
        <is>
          <t>NO VALIDO</t>
        </is>
      </c>
      <c r="H92" s="5" t="n"/>
      <c r="I92" s="5" t="n"/>
      <c r="J92" s="5" t="n"/>
      <c r="K92" s="6" t="n"/>
    </row>
    <row r="93">
      <c r="B93" s="4" t="n"/>
      <c r="F93" s="164" t="inlineStr">
        <is>
          <t>COMO</t>
        </is>
      </c>
      <c r="H93" s="363" t="inlineStr">
        <is>
          <t>F  E  C  H  A</t>
        </is>
      </c>
      <c r="K93" s="6" t="n"/>
    </row>
    <row r="94">
      <c r="B94" s="4" t="n"/>
      <c r="C94" s="179" t="inlineStr">
        <is>
          <t>M.Corvalan 452</t>
        </is>
      </c>
      <c r="F94" s="164" t="inlineStr">
        <is>
          <t>FACTURA</t>
        </is>
      </c>
      <c r="H94" s="515" t="n"/>
      <c r="I94" s="515" t="n"/>
      <c r="J94" s="515" t="n"/>
      <c r="K94" s="6" t="n"/>
    </row>
    <row r="95">
      <c r="B95" s="4" t="n"/>
      <c r="F95" s="5" t="n"/>
      <c r="G95" s="4" t="n"/>
      <c r="H95" s="30" t="n"/>
      <c r="I95" s="30">
        <f>I49</f>
        <v/>
      </c>
      <c r="J95" s="30">
        <f>J49</f>
        <v/>
      </c>
      <c r="K95" s="6" t="n"/>
    </row>
    <row r="96" ht="21.75" customHeight="1">
      <c r="B96" s="4" t="n"/>
      <c r="C96" s="179" t="inlineStr">
        <is>
          <t>(1875) Wilde - Avellaneda</t>
        </is>
      </c>
      <c r="F96" s="5" t="n"/>
      <c r="G96" s="4" t="n"/>
      <c r="H96" s="170" t="inlineStr">
        <is>
          <t>TRIPLICADO</t>
        </is>
      </c>
      <c r="I96" s="514" t="n"/>
      <c r="J96" s="514" t="n"/>
      <c r="K96" s="6" t="n"/>
    </row>
    <row r="97" ht="15" customHeight="1">
      <c r="B97" s="516" t="inlineStr">
        <is>
          <t>kupropiedades@gmail.com</t>
        </is>
      </c>
      <c r="C97" s="515" t="n"/>
      <c r="D97" s="515" t="n"/>
      <c r="E97" s="515" t="n"/>
      <c r="F97" s="513" t="n"/>
      <c r="G97" s="7" t="n"/>
      <c r="H97" s="172" t="inlineStr">
        <is>
          <t>PARA EL PROPIETARIO</t>
        </is>
      </c>
      <c r="I97" s="515" t="n"/>
      <c r="J97" s="515" t="n"/>
      <c r="K97" s="9" t="n"/>
    </row>
    <row r="98">
      <c r="B98" s="10" t="inlineStr">
        <is>
          <t>Locador/a:</t>
        </is>
      </c>
      <c r="C98" s="202">
        <f>C52</f>
        <v/>
      </c>
      <c r="D98" s="514" t="n"/>
      <c r="E98" s="514" t="n"/>
      <c r="F98" s="514" t="n"/>
      <c r="G98" s="514" t="n"/>
      <c r="H98" s="514" t="n"/>
      <c r="I98" s="514" t="n"/>
      <c r="J98" s="514" t="n"/>
      <c r="K98" s="508" t="n"/>
    </row>
    <row r="99">
      <c r="B99" s="11" t="inlineStr">
        <is>
          <t>Domicilio:</t>
        </is>
      </c>
      <c r="C99" s="209">
        <f>C53</f>
        <v/>
      </c>
      <c r="K99" s="510" t="n"/>
    </row>
    <row r="100">
      <c r="B100" s="12" t="inlineStr">
        <is>
          <t>Localidad:</t>
        </is>
      </c>
      <c r="C100" s="161">
        <f>C54</f>
        <v/>
      </c>
      <c r="D100" s="515" t="n"/>
      <c r="E100" s="515" t="n"/>
      <c r="F100" s="515" t="n"/>
      <c r="G100" s="515" t="n"/>
      <c r="H100" s="515" t="n"/>
      <c r="I100" s="515" t="n"/>
      <c r="J100" s="515" t="n"/>
      <c r="K100" s="513" t="n"/>
    </row>
    <row r="101">
      <c r="B101" s="10" t="inlineStr">
        <is>
          <t>Locatario/a:</t>
        </is>
      </c>
      <c r="C101" s="202">
        <f>C55</f>
        <v/>
      </c>
      <c r="D101" s="514" t="n"/>
      <c r="E101" s="514" t="n"/>
      <c r="F101" s="514" t="n"/>
      <c r="G101" s="514" t="n"/>
      <c r="H101" s="514" t="n"/>
      <c r="I101" s="514" t="n"/>
      <c r="J101" s="514" t="n"/>
      <c r="K101" s="508" t="n"/>
    </row>
    <row r="102">
      <c r="B102" s="11" t="inlineStr">
        <is>
          <t>Domicilio y Localidad:</t>
        </is>
      </c>
      <c r="C102" s="161">
        <f>C56</f>
        <v/>
      </c>
      <c r="D102" s="515" t="n"/>
      <c r="E102" s="515" t="n"/>
      <c r="F102" s="515" t="n"/>
      <c r="G102" s="515" t="n"/>
      <c r="H102" s="515" t="n"/>
      <c r="I102" s="515" t="n"/>
      <c r="J102" s="515" t="n"/>
      <c r="K102" s="513" t="n"/>
    </row>
    <row r="103" ht="15.75" customHeight="1">
      <c r="B103" s="519" t="inlineStr">
        <is>
          <t>Pagos y/o entrega de comprobantes:</t>
        </is>
      </c>
      <c r="C103" s="520" t="n"/>
      <c r="D103" s="520" t="n"/>
      <c r="E103" s="520" t="n"/>
      <c r="F103" s="520" t="n"/>
      <c r="G103" s="520" t="n"/>
      <c r="H103" s="520" t="n"/>
      <c r="I103" s="520" t="n"/>
      <c r="J103" s="520" t="n"/>
      <c r="K103" s="521" t="n"/>
    </row>
    <row r="104">
      <c r="B104" s="13" t="inlineStr">
        <is>
          <t>Alquiler :</t>
        </is>
      </c>
      <c r="C104" s="532">
        <f>C58</f>
        <v/>
      </c>
      <c r="D104" s="521" t="n"/>
      <c r="E104" s="533">
        <f>E58</f>
        <v/>
      </c>
      <c r="F104" s="521" t="n"/>
      <c r="G104" s="534">
        <f>G58</f>
        <v/>
      </c>
      <c r="H104" s="520" t="n"/>
      <c r="I104" s="521" t="n"/>
      <c r="J104" s="533">
        <f>J58</f>
        <v/>
      </c>
      <c r="K104" s="521" t="n"/>
    </row>
    <row r="105">
      <c r="B105" s="13" t="inlineStr">
        <is>
          <t>TSG :</t>
        </is>
      </c>
      <c r="C105" s="532">
        <f>C59</f>
        <v/>
      </c>
      <c r="D105" s="521" t="n"/>
      <c r="E105" s="533">
        <f>E59</f>
        <v/>
      </c>
      <c r="F105" s="521" t="n"/>
      <c r="G105" s="534">
        <f>G59</f>
        <v/>
      </c>
      <c r="H105" s="520" t="n"/>
      <c r="I105" s="521" t="n"/>
      <c r="J105" s="533">
        <f>J59</f>
        <v/>
      </c>
      <c r="K105" s="521" t="n"/>
    </row>
    <row r="106">
      <c r="B106" s="13" t="inlineStr">
        <is>
          <t>AySA:</t>
        </is>
      </c>
      <c r="C106" s="532">
        <f>C60</f>
        <v/>
      </c>
      <c r="D106" s="521" t="n"/>
      <c r="E106" s="533">
        <f>E60</f>
        <v/>
      </c>
      <c r="F106" s="521" t="n"/>
      <c r="G106" s="534">
        <f>G60</f>
        <v/>
      </c>
      <c r="H106" s="520" t="n"/>
      <c r="I106" s="521" t="n"/>
      <c r="J106" s="533">
        <f>J60</f>
        <v/>
      </c>
      <c r="K106" s="521" t="n"/>
    </row>
    <row r="107">
      <c r="B107" s="13" t="inlineStr">
        <is>
          <t>ARBA:</t>
        </is>
      </c>
      <c r="C107" s="532">
        <f>C61</f>
        <v/>
      </c>
      <c r="D107" s="521" t="n"/>
      <c r="E107" s="533">
        <f>E61</f>
        <v/>
      </c>
      <c r="F107" s="521" t="n"/>
      <c r="G107" s="534">
        <f>G61</f>
        <v/>
      </c>
      <c r="H107" s="520" t="n"/>
      <c r="I107" s="521" t="n"/>
      <c r="J107" s="533">
        <f>J61</f>
        <v/>
      </c>
      <c r="K107" s="521" t="n"/>
    </row>
    <row r="108">
      <c r="B108" s="13" t="inlineStr">
        <is>
          <t>Expensas:</t>
        </is>
      </c>
      <c r="C108" s="532">
        <f>C62</f>
        <v/>
      </c>
      <c r="D108" s="521" t="n"/>
      <c r="E108" s="533">
        <f>E62</f>
        <v/>
      </c>
      <c r="F108" s="521" t="n"/>
      <c r="G108" s="534">
        <f>G62</f>
        <v/>
      </c>
      <c r="H108" s="520" t="n"/>
      <c r="I108" s="521" t="n"/>
      <c r="J108" s="533">
        <f>J62</f>
        <v/>
      </c>
      <c r="K108" s="521" t="n"/>
    </row>
    <row r="109">
      <c r="B109" s="13" t="inlineStr">
        <is>
          <t>Exp. ExtOrd.:</t>
        </is>
      </c>
      <c r="C109" s="532">
        <f>C63</f>
        <v/>
      </c>
      <c r="D109" s="521" t="n"/>
      <c r="E109" s="533">
        <f>E63</f>
        <v/>
      </c>
      <c r="F109" s="521" t="n"/>
      <c r="G109" s="534">
        <f>G63</f>
        <v/>
      </c>
      <c r="H109" s="520" t="n"/>
      <c r="I109" s="521" t="n"/>
      <c r="J109" s="533">
        <f>J63</f>
        <v/>
      </c>
      <c r="K109" s="521" t="n"/>
    </row>
    <row r="110">
      <c r="B110" s="13" t="inlineStr">
        <is>
          <t>EDESUR:</t>
        </is>
      </c>
      <c r="C110" s="532">
        <f>C64</f>
        <v/>
      </c>
      <c r="D110" s="521" t="n"/>
      <c r="E110" s="533">
        <f>E64</f>
        <v/>
      </c>
      <c r="F110" s="521" t="n"/>
      <c r="G110" s="534">
        <f>G64</f>
        <v/>
      </c>
      <c r="H110" s="520" t="n"/>
      <c r="I110" s="521" t="n"/>
      <c r="J110" s="533">
        <f>J64</f>
        <v/>
      </c>
      <c r="K110" s="521" t="n"/>
    </row>
    <row r="111">
      <c r="B111" s="13" t="inlineStr">
        <is>
          <t>Punitorios</t>
        </is>
      </c>
      <c r="C111" s="532">
        <f>C65</f>
        <v/>
      </c>
      <c r="D111" s="521" t="n"/>
      <c r="E111" s="533">
        <f>E65</f>
        <v/>
      </c>
      <c r="F111" s="521" t="n"/>
      <c r="G111" s="534">
        <f>G65</f>
        <v/>
      </c>
      <c r="H111" s="520" t="n"/>
      <c r="I111" s="521" t="n"/>
      <c r="J111" s="533">
        <f>J65</f>
        <v/>
      </c>
      <c r="K111" s="521" t="n"/>
    </row>
    <row r="112">
      <c r="B112" s="4" t="n"/>
      <c r="C112" s="24" t="n"/>
      <c r="D112" s="24" t="n"/>
      <c r="E112" s="24" t="n"/>
      <c r="F112" s="24" t="n"/>
      <c r="G112" s="7" t="n"/>
      <c r="H112" s="5" t="n"/>
      <c r="I112" s="5" t="n"/>
      <c r="J112" s="5" t="n"/>
      <c r="K112" s="6" t="n"/>
    </row>
    <row r="113">
      <c r="B113" s="177" t="inlineStr">
        <is>
          <t>Recibi por cuenta y orden del Señor/a:</t>
        </is>
      </c>
      <c r="C113" s="514" t="n"/>
      <c r="D113" s="514" t="n"/>
      <c r="E113" s="176">
        <f>$E$31</f>
        <v/>
      </c>
      <c r="F113" s="514" t="n"/>
      <c r="G113" s="514" t="n"/>
      <c r="H113" s="514" t="n"/>
      <c r="I113" s="514" t="n"/>
      <c r="J113" s="514" t="n"/>
      <c r="K113" s="86" t="n"/>
    </row>
    <row r="114">
      <c r="B114" s="11" t="inlineStr">
        <is>
          <t xml:space="preserve">    pesos :</t>
        </is>
      </c>
      <c r="C114" s="169">
        <f>C68</f>
        <v/>
      </c>
      <c r="I114" s="274" t="n"/>
      <c r="K114" s="510" t="n"/>
    </row>
    <row r="115" ht="15.75" customHeight="1" thickBot="1">
      <c r="B115" s="12" t="inlineStr">
        <is>
          <t>ubicado en:</t>
        </is>
      </c>
      <c r="C115" s="161">
        <f>$C$33</f>
        <v/>
      </c>
      <c r="D115" s="515" t="n"/>
      <c r="E115" s="515" t="n"/>
      <c r="F115" s="515" t="n"/>
      <c r="G115" s="515" t="n"/>
      <c r="H115" s="515" t="n"/>
      <c r="I115" s="515" t="n"/>
      <c r="J115" s="515" t="n"/>
      <c r="K115" s="513" t="n"/>
    </row>
    <row r="116">
      <c r="B116" s="4" t="n"/>
      <c r="C116" s="5" t="n"/>
      <c r="D116" s="5" t="n"/>
      <c r="E116" s="5" t="n"/>
      <c r="F116" s="5" t="n"/>
      <c r="G116" s="5" t="n"/>
      <c r="H116" s="5" t="n"/>
      <c r="I116" s="536">
        <f>I70</f>
        <v/>
      </c>
      <c r="J116" s="524" t="n"/>
      <c r="K116" s="6" t="n"/>
    </row>
    <row r="117" ht="15.75" customHeight="1" thickBot="1">
      <c r="B117" s="7" t="n"/>
      <c r="C117" s="8" t="n"/>
      <c r="D117" s="8" t="n"/>
      <c r="E117" s="8" t="n"/>
      <c r="F117" s="8" t="n"/>
      <c r="G117" s="8" t="n"/>
      <c r="H117" s="8" t="n"/>
      <c r="I117" s="525" t="n"/>
      <c r="J117" s="526" t="n"/>
      <c r="K117" s="9" t="n"/>
    </row>
    <row r="118" ht="18.75" customHeight="1">
      <c r="B118" s="15">
        <f>$B$36</f>
        <v/>
      </c>
      <c r="C118" s="520" t="n"/>
      <c r="D118" s="521" t="n"/>
      <c r="E118" s="2" t="n"/>
      <c r="F118" s="2" t="n"/>
      <c r="G118" s="2" t="n"/>
      <c r="H118" s="2" t="n"/>
      <c r="I118" s="537" t="n"/>
      <c r="J118" s="537" t="n"/>
      <c r="K118" s="3" t="n"/>
    </row>
    <row r="119">
      <c r="B119" s="538" t="n"/>
      <c r="K119" s="510" t="n"/>
    </row>
    <row r="120">
      <c r="B120" s="538" t="n"/>
      <c r="K120" s="510" t="n"/>
    </row>
    <row r="121" ht="15.75" customHeight="1">
      <c r="B121" s="1" t="n"/>
      <c r="C121" s="539" t="inlineStr">
        <is>
          <t>LIQUIDACION  PARA EL PROPIETARIO</t>
        </is>
      </c>
      <c r="D121" s="520" t="n"/>
      <c r="E121" s="520" t="n"/>
      <c r="F121" s="520" t="n"/>
      <c r="G121" s="520" t="n"/>
      <c r="H121" s="520" t="n"/>
      <c r="I121" s="520" t="n"/>
      <c r="J121" s="521" t="n"/>
      <c r="K121" s="3" t="n"/>
    </row>
    <row r="122">
      <c r="B122" s="165" t="inlineStr">
        <is>
          <t>ENTREGADO POR EL INQUILINO</t>
        </is>
      </c>
      <c r="E122" s="540">
        <f>I116</f>
        <v/>
      </c>
      <c r="G122" s="180" t="n"/>
      <c r="K122" s="510" t="n"/>
    </row>
    <row r="123">
      <c r="B123" s="165" t="inlineStr">
        <is>
          <t xml:space="preserve">GASTOS DE ADMINISTRACION </t>
        </is>
      </c>
      <c r="E123" s="544">
        <f>E77</f>
        <v/>
      </c>
      <c r="G123" s="180" t="n"/>
      <c r="K123" s="510" t="n"/>
    </row>
    <row r="124">
      <c r="B124" s="165" t="inlineStr">
        <is>
          <t>OTROS GASTOS</t>
        </is>
      </c>
      <c r="E124" s="545">
        <f>E78</f>
        <v/>
      </c>
      <c r="F124" s="515" t="n"/>
      <c r="G124" s="180" t="n"/>
      <c r="K124" s="510" t="n"/>
    </row>
    <row r="125" ht="18.75" customHeight="1">
      <c r="B125" s="196" t="inlineStr">
        <is>
          <t>TOTAL A PAGAR AL PROPIETARIO</t>
        </is>
      </c>
      <c r="C125" s="520" t="n"/>
      <c r="D125" s="520" t="n"/>
      <c r="E125" s="543">
        <f>E122-E123</f>
        <v/>
      </c>
      <c r="F125" s="521" t="n"/>
      <c r="G125" s="5" t="n"/>
      <c r="H125" s="5" t="n"/>
      <c r="I125" s="5" t="n"/>
      <c r="J125" s="5" t="n"/>
      <c r="K125" s="6" t="n"/>
    </row>
    <row r="126"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6" t="n"/>
    </row>
    <row r="127"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6" t="n"/>
    </row>
    <row r="128">
      <c r="B128" s="4" t="n"/>
      <c r="C128" s="5" t="n"/>
      <c r="D128" s="5" t="n"/>
      <c r="E128" s="5" t="n"/>
      <c r="F128" s="5" t="n"/>
      <c r="G128" s="5" t="n"/>
      <c r="H128" s="179" t="inlineStr">
        <is>
          <t>___________________________________</t>
        </is>
      </c>
      <c r="K128" s="6" t="n"/>
    </row>
    <row r="129">
      <c r="B129" s="7" t="n"/>
      <c r="C129" s="8" t="n"/>
      <c r="D129" s="8" t="n"/>
      <c r="E129" s="8" t="n"/>
      <c r="F129" s="8" t="n"/>
      <c r="G129" s="8" t="n"/>
      <c r="H129" s="172" t="inlineStr">
        <is>
          <t>FIRMA</t>
        </is>
      </c>
      <c r="I129" s="515" t="n"/>
      <c r="J129" s="515" t="n"/>
      <c r="K129" s="9" t="n"/>
    </row>
  </sheetData>
  <mergeCells count="227">
    <mergeCell ref="C54:K54"/>
    <mergeCell ref="E36:K36"/>
    <mergeCell ref="I32:K32"/>
    <mergeCell ref="C44:E44"/>
    <mergeCell ref="C62:D62"/>
    <mergeCell ref="E62:F62"/>
    <mergeCell ref="G77:K77"/>
    <mergeCell ref="G62:I62"/>
    <mergeCell ref="C107:D107"/>
    <mergeCell ref="E111:F111"/>
    <mergeCell ref="E23:F23"/>
    <mergeCell ref="C56:K56"/>
    <mergeCell ref="J28:K28"/>
    <mergeCell ref="J59:K59"/>
    <mergeCell ref="C64:D64"/>
    <mergeCell ref="E64:F64"/>
    <mergeCell ref="E79:F79"/>
    <mergeCell ref="J60:K60"/>
    <mergeCell ref="H42:K42"/>
    <mergeCell ref="G24:I24"/>
    <mergeCell ref="I114:K114"/>
    <mergeCell ref="G104:I104"/>
    <mergeCell ref="P19:R19"/>
    <mergeCell ref="C92:E93"/>
    <mergeCell ref="C63:D63"/>
    <mergeCell ref="G65:I65"/>
    <mergeCell ref="E63:F63"/>
    <mergeCell ref="C17:K17"/>
    <mergeCell ref="G26:I26"/>
    <mergeCell ref="C7:E7"/>
    <mergeCell ref="C91:E91"/>
    <mergeCell ref="C75:J75"/>
    <mergeCell ref="E65:F65"/>
    <mergeCell ref="M16:N16"/>
    <mergeCell ref="G63:I63"/>
    <mergeCell ref="C94:E95"/>
    <mergeCell ref="C10:E11"/>
    <mergeCell ref="C32:H32"/>
    <mergeCell ref="C105:D105"/>
    <mergeCell ref="H11:J12"/>
    <mergeCell ref="E105:F105"/>
    <mergeCell ref="J108:K108"/>
    <mergeCell ref="C19:K19"/>
    <mergeCell ref="C27:D27"/>
    <mergeCell ref="E27:F27"/>
    <mergeCell ref="M18:N18"/>
    <mergeCell ref="H97:J97"/>
    <mergeCell ref="C69:K69"/>
    <mergeCell ref="B120:K120"/>
    <mergeCell ref="F87:G90"/>
    <mergeCell ref="B125:D125"/>
    <mergeCell ref="B72:D72"/>
    <mergeCell ref="G107:I107"/>
    <mergeCell ref="B15:F15"/>
    <mergeCell ref="J62:K62"/>
    <mergeCell ref="I116:J117"/>
    <mergeCell ref="C28:D28"/>
    <mergeCell ref="E22:F22"/>
    <mergeCell ref="M19:N19"/>
    <mergeCell ref="H47:J48"/>
    <mergeCell ref="J23:K23"/>
    <mergeCell ref="J58:K58"/>
    <mergeCell ref="C111:D111"/>
    <mergeCell ref="J110:K110"/>
    <mergeCell ref="H51:J51"/>
    <mergeCell ref="J64:K64"/>
    <mergeCell ref="G28:I28"/>
    <mergeCell ref="F10:G10"/>
    <mergeCell ref="B74:K74"/>
    <mergeCell ref="E122:F122"/>
    <mergeCell ref="C109:D109"/>
    <mergeCell ref="G122:K122"/>
    <mergeCell ref="C121:J121"/>
    <mergeCell ref="F45:G45"/>
    <mergeCell ref="J27:K27"/>
    <mergeCell ref="G64:I64"/>
    <mergeCell ref="F94:G94"/>
    <mergeCell ref="E113:J113"/>
    <mergeCell ref="G78:K78"/>
    <mergeCell ref="B124:D124"/>
    <mergeCell ref="H93:J94"/>
    <mergeCell ref="B36:D36"/>
    <mergeCell ref="F47:G47"/>
    <mergeCell ref="B76:D76"/>
    <mergeCell ref="D2:I3"/>
    <mergeCell ref="C60:D60"/>
    <mergeCell ref="E104:F104"/>
    <mergeCell ref="G106:I106"/>
    <mergeCell ref="B21:K21"/>
    <mergeCell ref="C18:K18"/>
    <mergeCell ref="F46:G46"/>
    <mergeCell ref="B39:K39"/>
    <mergeCell ref="C53:K53"/>
    <mergeCell ref="C102:K102"/>
    <mergeCell ref="C110:D110"/>
    <mergeCell ref="J22:K22"/>
    <mergeCell ref="E26:F26"/>
    <mergeCell ref="G105:I105"/>
    <mergeCell ref="P20:R20"/>
    <mergeCell ref="F9:G9"/>
    <mergeCell ref="E110:F110"/>
    <mergeCell ref="E124:F124"/>
    <mergeCell ref="C46:E47"/>
    <mergeCell ref="C89:E89"/>
    <mergeCell ref="F48:G48"/>
    <mergeCell ref="G27:I27"/>
    <mergeCell ref="B31:D31"/>
    <mergeCell ref="E25:F25"/>
    <mergeCell ref="E76:F76"/>
    <mergeCell ref="B73:K73"/>
    <mergeCell ref="J61:K61"/>
    <mergeCell ref="E58:F58"/>
    <mergeCell ref="C20:K20"/>
    <mergeCell ref="C100:K100"/>
    <mergeCell ref="C50:E50"/>
    <mergeCell ref="J29:K29"/>
    <mergeCell ref="J111:K111"/>
    <mergeCell ref="H129:J129"/>
    <mergeCell ref="C108:D108"/>
    <mergeCell ref="C58:D58"/>
    <mergeCell ref="C9:E9"/>
    <mergeCell ref="F41:G44"/>
    <mergeCell ref="B78:D78"/>
    <mergeCell ref="E123:F123"/>
    <mergeCell ref="I68:K68"/>
    <mergeCell ref="G108:I108"/>
    <mergeCell ref="G58:I58"/>
    <mergeCell ref="H81:J81"/>
    <mergeCell ref="C29:D29"/>
    <mergeCell ref="E107:F107"/>
    <mergeCell ref="E29:F29"/>
    <mergeCell ref="J24:K24"/>
    <mergeCell ref="C65:D65"/>
    <mergeCell ref="G110:I110"/>
    <mergeCell ref="C22:D22"/>
    <mergeCell ref="J65:K65"/>
    <mergeCell ref="G29:I29"/>
    <mergeCell ref="E78:F78"/>
    <mergeCell ref="J26:K26"/>
    <mergeCell ref="C59:D59"/>
    <mergeCell ref="H15:J15"/>
    <mergeCell ref="G109:I109"/>
    <mergeCell ref="E59:F59"/>
    <mergeCell ref="F91:G91"/>
    <mergeCell ref="E77:F77"/>
    <mergeCell ref="E108:F108"/>
    <mergeCell ref="G22:I22"/>
    <mergeCell ref="B123:D123"/>
    <mergeCell ref="J25:K25"/>
    <mergeCell ref="C96:E96"/>
    <mergeCell ref="G124:K124"/>
    <mergeCell ref="C61:D61"/>
    <mergeCell ref="G111:I111"/>
    <mergeCell ref="E61:F61"/>
    <mergeCell ref="F93:G93"/>
    <mergeCell ref="B113:D113"/>
    <mergeCell ref="H82:J82"/>
    <mergeCell ref="C23:D23"/>
    <mergeCell ref="C101:K101"/>
    <mergeCell ref="C68:H68"/>
    <mergeCell ref="C106:D106"/>
    <mergeCell ref="C14:E14"/>
    <mergeCell ref="C33:K33"/>
    <mergeCell ref="F92:G92"/>
    <mergeCell ref="H50:J50"/>
    <mergeCell ref="J106:K106"/>
    <mergeCell ref="E125:F125"/>
    <mergeCell ref="B119:K119"/>
    <mergeCell ref="E67:J67"/>
    <mergeCell ref="G23:I23"/>
    <mergeCell ref="F5:G8"/>
    <mergeCell ref="B38:K38"/>
    <mergeCell ref="B103:K103"/>
    <mergeCell ref="B77:D77"/>
    <mergeCell ref="C16:K16"/>
    <mergeCell ref="F11:G11"/>
    <mergeCell ref="C24:D24"/>
    <mergeCell ref="C48:E49"/>
    <mergeCell ref="B67:D67"/>
    <mergeCell ref="E24:F24"/>
    <mergeCell ref="B40:K40"/>
    <mergeCell ref="C55:K55"/>
    <mergeCell ref="C99:K99"/>
    <mergeCell ref="E106:F106"/>
    <mergeCell ref="C104:D104"/>
    <mergeCell ref="E31:J31"/>
    <mergeCell ref="C114:H114"/>
    <mergeCell ref="C90:E90"/>
    <mergeCell ref="C26:D26"/>
    <mergeCell ref="C43:E43"/>
    <mergeCell ref="C115:K115"/>
    <mergeCell ref="F12:G12"/>
    <mergeCell ref="H128:J128"/>
    <mergeCell ref="M20:N20"/>
    <mergeCell ref="C25:D25"/>
    <mergeCell ref="I34:J35"/>
    <mergeCell ref="B118:D118"/>
    <mergeCell ref="C8:E8"/>
    <mergeCell ref="C52:K52"/>
    <mergeCell ref="E28:F28"/>
    <mergeCell ref="J107:K107"/>
    <mergeCell ref="H96:J96"/>
    <mergeCell ref="E60:F60"/>
    <mergeCell ref="G25:I25"/>
    <mergeCell ref="J104:K104"/>
    <mergeCell ref="H14:J14"/>
    <mergeCell ref="G60:I60"/>
    <mergeCell ref="B79:D79"/>
    <mergeCell ref="J63:K63"/>
    <mergeCell ref="H6:K6"/>
    <mergeCell ref="J109:K109"/>
    <mergeCell ref="G59:I59"/>
    <mergeCell ref="G123:K123"/>
    <mergeCell ref="C12:E13"/>
    <mergeCell ref="I70:J71"/>
    <mergeCell ref="J105:K105"/>
    <mergeCell ref="B57:K57"/>
    <mergeCell ref="H88:K88"/>
    <mergeCell ref="C98:K98"/>
    <mergeCell ref="G76:K76"/>
    <mergeCell ref="B122:D122"/>
    <mergeCell ref="C45:E45"/>
    <mergeCell ref="G61:I61"/>
    <mergeCell ref="B51:F51"/>
    <mergeCell ref="E109:F109"/>
    <mergeCell ref="B97:F97"/>
    <mergeCell ref="B37:K37"/>
  </mergeCells>
  <hyperlinks>
    <hyperlink xmlns:r="http://schemas.openxmlformats.org/officeDocument/2006/relationships" ref="B15" r:id="rId1"/>
    <hyperlink xmlns:r="http://schemas.openxmlformats.org/officeDocument/2006/relationships" ref="B51" display="jhmalnero@gmail.com" r:id="rId2"/>
    <hyperlink xmlns:r="http://schemas.openxmlformats.org/officeDocument/2006/relationships" ref="B97" r:id="rId3"/>
  </hyperlinks>
  <pageMargins left="0.44" right="0.1968503937007874" top="0.36" bottom="0.3149606299212598" header="0.17" footer="0.3149606299212598"/>
  <pageSetup orientation="portrait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2018-04-16T20:17:56Z</dcterms:created>
  <dcterms:modified xsi:type="dcterms:W3CDTF">2026-08-20T21:34:46Z</dcterms:modified>
  <cp:lastModifiedBy>Urquiza Inmobiliaria</cp:lastModifiedBy>
  <cp:lastPrinted>2026-07-06T18:15:52Z</cp:lastPrinted>
</cp:coreProperties>
</file>