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newgdrive\My Drive\Econ PhD\Work 2023\Quota baskets\qp_model_cc\working_model\datasets 2\"/>
    </mc:Choice>
  </mc:AlternateContent>
  <xr:revisionPtr revIDLastSave="0" documentId="13_ncr:1_{7F50A55B-34BF-4960-8F99-7733EDB162B6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pivot" sheetId="3" r:id="rId1"/>
    <sheet name="core_data" sheetId="1" r:id="rId2"/>
    <sheet name="analis" sheetId="2" r:id="rId3"/>
    <sheet name="guttatus" sheetId="4" r:id="rId4"/>
    <sheet name="vessel" sheetId="9" r:id="rId5"/>
    <sheet name="itajara" sheetId="5" r:id="rId6"/>
    <sheet name="bonaci" sheetId="6" r:id="rId7"/>
    <sheet name="comparison" sheetId="7" r:id="rId8"/>
    <sheet name="q_array" sheetId="8" r:id="rId9"/>
    <sheet name="Sheet2" sheetId="10" r:id="rId10"/>
  </sheets>
  <definedNames>
    <definedName name="_xlnm._FilterDatabase" localSheetId="1" hidden="1">core_data!$A$1:$G$4368</definedName>
    <definedName name="solver_adj" localSheetId="2" hidden="1">analis!$Q$39:$Q$77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analis!$Q$39:$Q$77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analis!$P$78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8" l="1"/>
  <c r="D40" i="8"/>
  <c r="C40" i="8"/>
  <c r="B40" i="8"/>
  <c r="C29" i="8"/>
  <c r="D29" i="8"/>
  <c r="E29" i="8"/>
  <c r="B29" i="8"/>
  <c r="F26" i="8"/>
  <c r="F27" i="8"/>
  <c r="F28" i="8"/>
  <c r="F25" i="8"/>
  <c r="Q79" i="2" l="1"/>
  <c r="N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38" i="2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26" i="9"/>
  <c r="E16" i="9"/>
  <c r="E17" i="9"/>
  <c r="E18" i="9"/>
  <c r="E19" i="9"/>
  <c r="E20" i="9"/>
  <c r="E21" i="9"/>
  <c r="E22" i="9"/>
  <c r="E23" i="9"/>
  <c r="E24" i="9"/>
  <c r="E1" i="2"/>
  <c r="D1" i="2"/>
  <c r="F9" i="8" l="1"/>
  <c r="D1" i="4"/>
  <c r="F10" i="8" s="1"/>
  <c r="D1" i="5"/>
  <c r="F11" i="8" s="1"/>
  <c r="D1" i="6"/>
  <c r="F12" i="8"/>
  <c r="F3" i="8"/>
  <c r="F4" i="8"/>
  <c r="F5" i="8"/>
  <c r="F2" i="8"/>
  <c r="E10" i="7"/>
  <c r="F9" i="7"/>
  <c r="F10" i="7"/>
  <c r="F8" i="7"/>
  <c r="F7" i="7"/>
  <c r="C10" i="7"/>
  <c r="B10" i="7"/>
  <c r="B9" i="7"/>
  <c r="C9" i="7"/>
  <c r="D8" i="7"/>
  <c r="C8" i="7"/>
  <c r="B8" i="7"/>
  <c r="D3" i="7"/>
  <c r="D4" i="7"/>
  <c r="D5" i="7"/>
  <c r="D6" i="7"/>
  <c r="D7" i="7"/>
  <c r="D2" i="7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8" i="6"/>
  <c r="N77" i="6"/>
  <c r="L77" i="6"/>
  <c r="K77" i="6"/>
  <c r="L76" i="6"/>
  <c r="K76" i="6"/>
  <c r="N76" i="6" s="1"/>
  <c r="L75" i="6"/>
  <c r="K75" i="6"/>
  <c r="N75" i="6" s="1"/>
  <c r="N74" i="6"/>
  <c r="L74" i="6"/>
  <c r="K74" i="6"/>
  <c r="L73" i="6"/>
  <c r="K73" i="6"/>
  <c r="N73" i="6" s="1"/>
  <c r="N72" i="6"/>
  <c r="L72" i="6"/>
  <c r="K72" i="6"/>
  <c r="L71" i="6"/>
  <c r="K71" i="6"/>
  <c r="N71" i="6" s="1"/>
  <c r="L70" i="6"/>
  <c r="K70" i="6"/>
  <c r="L69" i="6"/>
  <c r="N69" i="6" s="1"/>
  <c r="K69" i="6"/>
  <c r="L68" i="6"/>
  <c r="K68" i="6"/>
  <c r="N68" i="6" s="1"/>
  <c r="I68" i="6"/>
  <c r="L67" i="6"/>
  <c r="K67" i="6"/>
  <c r="N67" i="6" s="1"/>
  <c r="L66" i="6"/>
  <c r="K66" i="6"/>
  <c r="N66" i="6" s="1"/>
  <c r="N65" i="6"/>
  <c r="L65" i="6"/>
  <c r="K65" i="6"/>
  <c r="L64" i="6"/>
  <c r="K64" i="6"/>
  <c r="N64" i="6" s="1"/>
  <c r="L63" i="6"/>
  <c r="K63" i="6"/>
  <c r="N62" i="6"/>
  <c r="L62" i="6"/>
  <c r="K62" i="6"/>
  <c r="L61" i="6"/>
  <c r="K61" i="6"/>
  <c r="N60" i="6"/>
  <c r="L60" i="6"/>
  <c r="K60" i="6"/>
  <c r="L59" i="6"/>
  <c r="K59" i="6"/>
  <c r="I59" i="6"/>
  <c r="L58" i="6"/>
  <c r="K58" i="6"/>
  <c r="N58" i="6" s="1"/>
  <c r="L57" i="6"/>
  <c r="N57" i="6" s="1"/>
  <c r="K57" i="6"/>
  <c r="L56" i="6"/>
  <c r="K56" i="6"/>
  <c r="I56" i="6"/>
  <c r="N55" i="6"/>
  <c r="L55" i="6"/>
  <c r="K55" i="6"/>
  <c r="L54" i="6"/>
  <c r="K54" i="6"/>
  <c r="N54" i="6" s="1"/>
  <c r="N53" i="6"/>
  <c r="L53" i="6"/>
  <c r="K53" i="6"/>
  <c r="L52" i="6"/>
  <c r="K52" i="6"/>
  <c r="N52" i="6" s="1"/>
  <c r="L51" i="6"/>
  <c r="K51" i="6"/>
  <c r="N51" i="6" s="1"/>
  <c r="N50" i="6"/>
  <c r="L50" i="6"/>
  <c r="K50" i="6"/>
  <c r="L49" i="6"/>
  <c r="K49" i="6"/>
  <c r="N49" i="6" s="1"/>
  <c r="N48" i="6"/>
  <c r="L48" i="6"/>
  <c r="K48" i="6"/>
  <c r="L47" i="6"/>
  <c r="K47" i="6"/>
  <c r="N47" i="6" s="1"/>
  <c r="I47" i="6"/>
  <c r="L46" i="6"/>
  <c r="K46" i="6"/>
  <c r="N46" i="6" s="1"/>
  <c r="L45" i="6"/>
  <c r="N45" i="6" s="1"/>
  <c r="K45" i="6"/>
  <c r="L44" i="6"/>
  <c r="K44" i="6"/>
  <c r="N44" i="6" s="1"/>
  <c r="L43" i="6"/>
  <c r="K43" i="6"/>
  <c r="N43" i="6" s="1"/>
  <c r="L42" i="6"/>
  <c r="K42" i="6"/>
  <c r="L41" i="6"/>
  <c r="K41" i="6"/>
  <c r="N41" i="6" s="1"/>
  <c r="L40" i="6"/>
  <c r="K40" i="6"/>
  <c r="L39" i="6"/>
  <c r="K39" i="6"/>
  <c r="L38" i="6"/>
  <c r="N38" i="6" s="1"/>
  <c r="K38" i="6"/>
  <c r="L37" i="6"/>
  <c r="K37" i="6"/>
  <c r="N37" i="6" s="1"/>
  <c r="I37" i="6"/>
  <c r="N36" i="6"/>
  <c r="L36" i="6"/>
  <c r="K36" i="6"/>
  <c r="L35" i="6"/>
  <c r="K35" i="6"/>
  <c r="N35" i="6" s="1"/>
  <c r="L34" i="6"/>
  <c r="K34" i="6"/>
  <c r="N34" i="6" s="1"/>
  <c r="L33" i="6"/>
  <c r="K33" i="6"/>
  <c r="L32" i="6"/>
  <c r="K32" i="6"/>
  <c r="N32" i="6" s="1"/>
  <c r="N31" i="6"/>
  <c r="L31" i="6"/>
  <c r="K31" i="6"/>
  <c r="L30" i="6"/>
  <c r="K30" i="6"/>
  <c r="N30" i="6" s="1"/>
  <c r="N29" i="6"/>
  <c r="L29" i="6"/>
  <c r="K29" i="6"/>
  <c r="L28" i="6"/>
  <c r="K28" i="6"/>
  <c r="N28" i="6" s="1"/>
  <c r="L27" i="6"/>
  <c r="K27" i="6"/>
  <c r="N26" i="6"/>
  <c r="L26" i="6"/>
  <c r="K26" i="6"/>
  <c r="L25" i="6"/>
  <c r="K25" i="6"/>
  <c r="N25" i="6" s="1"/>
  <c r="I25" i="6"/>
  <c r="L24" i="6"/>
  <c r="K24" i="6"/>
  <c r="N24" i="6" s="1"/>
  <c r="L23" i="6"/>
  <c r="K23" i="6"/>
  <c r="L22" i="6"/>
  <c r="K22" i="6"/>
  <c r="N22" i="6" s="1"/>
  <c r="L21" i="6"/>
  <c r="N21" i="6" s="1"/>
  <c r="K21" i="6"/>
  <c r="L20" i="6"/>
  <c r="K20" i="6"/>
  <c r="N20" i="6" s="1"/>
  <c r="L19" i="6"/>
  <c r="K19" i="6"/>
  <c r="N19" i="6" s="1"/>
  <c r="L18" i="6"/>
  <c r="K18" i="6"/>
  <c r="I18" i="6"/>
  <c r="L17" i="6"/>
  <c r="K17" i="6"/>
  <c r="N17" i="6" s="1"/>
  <c r="L16" i="6"/>
  <c r="K16" i="6"/>
  <c r="N16" i="6" s="1"/>
  <c r="L15" i="6"/>
  <c r="K15" i="6"/>
  <c r="N15" i="6" s="1"/>
  <c r="I15" i="6"/>
  <c r="L14" i="6"/>
  <c r="K14" i="6"/>
  <c r="N14" i="6" s="1"/>
  <c r="L13" i="6"/>
  <c r="K13" i="6"/>
  <c r="L12" i="6"/>
  <c r="K12" i="6"/>
  <c r="N12" i="6" s="1"/>
  <c r="L11" i="6"/>
  <c r="K11" i="6"/>
  <c r="L10" i="6"/>
  <c r="K10" i="6"/>
  <c r="N10" i="6" s="1"/>
  <c r="L9" i="6"/>
  <c r="N9" i="6" s="1"/>
  <c r="K9" i="6"/>
  <c r="L8" i="6"/>
  <c r="K8" i="6"/>
  <c r="D4" i="6"/>
  <c r="I76" i="6" s="1"/>
  <c r="N80" i="4"/>
  <c r="N80" i="5"/>
  <c r="K80" i="5"/>
  <c r="K7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N31" i="5" s="1"/>
  <c r="K32" i="5"/>
  <c r="L32" i="5"/>
  <c r="K33" i="5"/>
  <c r="L33" i="5"/>
  <c r="K34" i="5"/>
  <c r="L34" i="5"/>
  <c r="K35" i="5"/>
  <c r="L35" i="5"/>
  <c r="K36" i="5"/>
  <c r="L36" i="5"/>
  <c r="N36" i="5" s="1"/>
  <c r="K37" i="5"/>
  <c r="L37" i="5"/>
  <c r="K38" i="5"/>
  <c r="N38" i="5" s="1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N47" i="5" s="1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N72" i="5" s="1"/>
  <c r="L72" i="5"/>
  <c r="K73" i="5"/>
  <c r="L73" i="5"/>
  <c r="K74" i="5"/>
  <c r="L74" i="5"/>
  <c r="K75" i="5"/>
  <c r="L75" i="5"/>
  <c r="K76" i="5"/>
  <c r="L76" i="5"/>
  <c r="K77" i="5"/>
  <c r="L77" i="5"/>
  <c r="L8" i="5"/>
  <c r="K8" i="5"/>
  <c r="K8" i="4"/>
  <c r="G80" i="5"/>
  <c r="G81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8" i="5"/>
  <c r="N76" i="5"/>
  <c r="N75" i="5"/>
  <c r="I74" i="5"/>
  <c r="I68" i="5"/>
  <c r="N66" i="5"/>
  <c r="I62" i="5"/>
  <c r="I56" i="5"/>
  <c r="I50" i="5"/>
  <c r="N48" i="5"/>
  <c r="N45" i="5"/>
  <c r="I44" i="5"/>
  <c r="N42" i="5"/>
  <c r="I38" i="5"/>
  <c r="I32" i="5"/>
  <c r="N30" i="5"/>
  <c r="N28" i="5"/>
  <c r="N27" i="5"/>
  <c r="I26" i="5"/>
  <c r="N24" i="5"/>
  <c r="N22" i="5"/>
  <c r="N20" i="5"/>
  <c r="I20" i="5"/>
  <c r="N18" i="5"/>
  <c r="I14" i="5"/>
  <c r="N12" i="5"/>
  <c r="N9" i="5"/>
  <c r="I8" i="5"/>
  <c r="H8" i="5" s="1"/>
  <c r="F8" i="5" s="1"/>
  <c r="D4" i="5"/>
  <c r="I48" i="5" s="1"/>
  <c r="L80" i="4"/>
  <c r="M80" i="4"/>
  <c r="K80" i="4"/>
  <c r="L78" i="4"/>
  <c r="M78" i="4"/>
  <c r="K78" i="4"/>
  <c r="K9" i="4"/>
  <c r="L9" i="4"/>
  <c r="N9" i="4" s="1"/>
  <c r="M9" i="4"/>
  <c r="K10" i="4"/>
  <c r="L10" i="4"/>
  <c r="N10" i="4" s="1"/>
  <c r="M10" i="4"/>
  <c r="K11" i="4"/>
  <c r="N11" i="4" s="1"/>
  <c r="L11" i="4"/>
  <c r="M11" i="4"/>
  <c r="K12" i="4"/>
  <c r="L12" i="4"/>
  <c r="M12" i="4"/>
  <c r="N12" i="4"/>
  <c r="K13" i="4"/>
  <c r="L13" i="4"/>
  <c r="N13" i="4" s="1"/>
  <c r="M13" i="4"/>
  <c r="K14" i="4"/>
  <c r="N14" i="4" s="1"/>
  <c r="L14" i="4"/>
  <c r="M14" i="4"/>
  <c r="K15" i="4"/>
  <c r="L15" i="4"/>
  <c r="M15" i="4"/>
  <c r="N15" i="4"/>
  <c r="K16" i="4"/>
  <c r="L16" i="4"/>
  <c r="N16" i="4" s="1"/>
  <c r="M16" i="4"/>
  <c r="K17" i="4"/>
  <c r="N17" i="4" s="1"/>
  <c r="L17" i="4"/>
  <c r="M17" i="4"/>
  <c r="K18" i="4"/>
  <c r="L18" i="4"/>
  <c r="M18" i="4"/>
  <c r="N18" i="4"/>
  <c r="K19" i="4"/>
  <c r="L19" i="4"/>
  <c r="N19" i="4" s="1"/>
  <c r="M19" i="4"/>
  <c r="K20" i="4"/>
  <c r="N20" i="4" s="1"/>
  <c r="L20" i="4"/>
  <c r="M20" i="4"/>
  <c r="K21" i="4"/>
  <c r="L21" i="4"/>
  <c r="M21" i="4"/>
  <c r="N21" i="4"/>
  <c r="K22" i="4"/>
  <c r="L22" i="4"/>
  <c r="N22" i="4" s="1"/>
  <c r="M22" i="4"/>
  <c r="K23" i="4"/>
  <c r="N23" i="4" s="1"/>
  <c r="L23" i="4"/>
  <c r="M23" i="4"/>
  <c r="K24" i="4"/>
  <c r="L24" i="4"/>
  <c r="M24" i="4"/>
  <c r="N24" i="4"/>
  <c r="K25" i="4"/>
  <c r="L25" i="4"/>
  <c r="N25" i="4" s="1"/>
  <c r="M25" i="4"/>
  <c r="K26" i="4"/>
  <c r="N26" i="4" s="1"/>
  <c r="L26" i="4"/>
  <c r="M26" i="4"/>
  <c r="K27" i="4"/>
  <c r="L27" i="4"/>
  <c r="N27" i="4" s="1"/>
  <c r="M27" i="4"/>
  <c r="K28" i="4"/>
  <c r="L28" i="4"/>
  <c r="N28" i="4" s="1"/>
  <c r="M28" i="4"/>
  <c r="K29" i="4"/>
  <c r="N29" i="4" s="1"/>
  <c r="L29" i="4"/>
  <c r="M29" i="4"/>
  <c r="K30" i="4"/>
  <c r="L30" i="4"/>
  <c r="M30" i="4"/>
  <c r="N30" i="4"/>
  <c r="K31" i="4"/>
  <c r="L31" i="4"/>
  <c r="N31" i="4" s="1"/>
  <c r="M31" i="4"/>
  <c r="K32" i="4"/>
  <c r="N32" i="4" s="1"/>
  <c r="L32" i="4"/>
  <c r="M32" i="4"/>
  <c r="K33" i="4"/>
  <c r="L33" i="4"/>
  <c r="M33" i="4"/>
  <c r="N33" i="4"/>
  <c r="K34" i="4"/>
  <c r="L34" i="4"/>
  <c r="N34" i="4" s="1"/>
  <c r="M34" i="4"/>
  <c r="K35" i="4"/>
  <c r="N35" i="4" s="1"/>
  <c r="L35" i="4"/>
  <c r="M35" i="4"/>
  <c r="K36" i="4"/>
  <c r="L36" i="4"/>
  <c r="M36" i="4"/>
  <c r="N36" i="4"/>
  <c r="K37" i="4"/>
  <c r="L37" i="4"/>
  <c r="N37" i="4" s="1"/>
  <c r="M37" i="4"/>
  <c r="K38" i="4"/>
  <c r="N38" i="4" s="1"/>
  <c r="L38" i="4"/>
  <c r="M38" i="4"/>
  <c r="K39" i="4"/>
  <c r="L39" i="4"/>
  <c r="M39" i="4"/>
  <c r="N39" i="4"/>
  <c r="K40" i="4"/>
  <c r="L40" i="4"/>
  <c r="N40" i="4" s="1"/>
  <c r="M40" i="4"/>
  <c r="K41" i="4"/>
  <c r="N41" i="4" s="1"/>
  <c r="L41" i="4"/>
  <c r="M41" i="4"/>
  <c r="K42" i="4"/>
  <c r="L42" i="4"/>
  <c r="M42" i="4"/>
  <c r="N42" i="4"/>
  <c r="K43" i="4"/>
  <c r="L43" i="4"/>
  <c r="N43" i="4" s="1"/>
  <c r="M43" i="4"/>
  <c r="K44" i="4"/>
  <c r="N44" i="4" s="1"/>
  <c r="L44" i="4"/>
  <c r="M44" i="4"/>
  <c r="K45" i="4"/>
  <c r="L45" i="4"/>
  <c r="M45" i="4"/>
  <c r="N45" i="4"/>
  <c r="K46" i="4"/>
  <c r="L46" i="4"/>
  <c r="N46" i="4" s="1"/>
  <c r="M46" i="4"/>
  <c r="K47" i="4"/>
  <c r="N47" i="4" s="1"/>
  <c r="L47" i="4"/>
  <c r="M47" i="4"/>
  <c r="K48" i="4"/>
  <c r="L48" i="4"/>
  <c r="M48" i="4"/>
  <c r="N48" i="4"/>
  <c r="K49" i="4"/>
  <c r="L49" i="4"/>
  <c r="N49" i="4" s="1"/>
  <c r="M49" i="4"/>
  <c r="K50" i="4"/>
  <c r="N50" i="4" s="1"/>
  <c r="L50" i="4"/>
  <c r="M50" i="4"/>
  <c r="K51" i="4"/>
  <c r="L51" i="4"/>
  <c r="M51" i="4"/>
  <c r="N51" i="4"/>
  <c r="K52" i="4"/>
  <c r="L52" i="4"/>
  <c r="N52" i="4" s="1"/>
  <c r="M52" i="4"/>
  <c r="K53" i="4"/>
  <c r="N53" i="4" s="1"/>
  <c r="L53" i="4"/>
  <c r="M53" i="4"/>
  <c r="K54" i="4"/>
  <c r="L54" i="4"/>
  <c r="M54" i="4"/>
  <c r="N54" i="4"/>
  <c r="K55" i="4"/>
  <c r="L55" i="4"/>
  <c r="N55" i="4" s="1"/>
  <c r="M55" i="4"/>
  <c r="K56" i="4"/>
  <c r="N56" i="4" s="1"/>
  <c r="L56" i="4"/>
  <c r="M56" i="4"/>
  <c r="K57" i="4"/>
  <c r="L57" i="4"/>
  <c r="M57" i="4"/>
  <c r="N57" i="4"/>
  <c r="K58" i="4"/>
  <c r="L58" i="4"/>
  <c r="N58" i="4" s="1"/>
  <c r="M58" i="4"/>
  <c r="K59" i="4"/>
  <c r="N59" i="4" s="1"/>
  <c r="L59" i="4"/>
  <c r="M59" i="4"/>
  <c r="K60" i="4"/>
  <c r="L60" i="4"/>
  <c r="M60" i="4"/>
  <c r="N60" i="4"/>
  <c r="K61" i="4"/>
  <c r="L61" i="4"/>
  <c r="N61" i="4" s="1"/>
  <c r="M61" i="4"/>
  <c r="K62" i="4"/>
  <c r="N62" i="4" s="1"/>
  <c r="L62" i="4"/>
  <c r="M62" i="4"/>
  <c r="K63" i="4"/>
  <c r="L63" i="4"/>
  <c r="M63" i="4"/>
  <c r="N63" i="4"/>
  <c r="K64" i="4"/>
  <c r="L64" i="4"/>
  <c r="N64" i="4" s="1"/>
  <c r="M64" i="4"/>
  <c r="K65" i="4"/>
  <c r="N65" i="4" s="1"/>
  <c r="L65" i="4"/>
  <c r="M65" i="4"/>
  <c r="K66" i="4"/>
  <c r="L66" i="4"/>
  <c r="M66" i="4"/>
  <c r="N66" i="4"/>
  <c r="K67" i="4"/>
  <c r="L67" i="4"/>
  <c r="N67" i="4" s="1"/>
  <c r="M67" i="4"/>
  <c r="K68" i="4"/>
  <c r="N68" i="4" s="1"/>
  <c r="L68" i="4"/>
  <c r="M68" i="4"/>
  <c r="K69" i="4"/>
  <c r="L69" i="4"/>
  <c r="M69" i="4"/>
  <c r="N69" i="4"/>
  <c r="K70" i="4"/>
  <c r="L70" i="4"/>
  <c r="N70" i="4" s="1"/>
  <c r="M70" i="4"/>
  <c r="K71" i="4"/>
  <c r="N71" i="4" s="1"/>
  <c r="L71" i="4"/>
  <c r="M71" i="4"/>
  <c r="K72" i="4"/>
  <c r="L72" i="4"/>
  <c r="M72" i="4"/>
  <c r="N72" i="4" s="1"/>
  <c r="K73" i="4"/>
  <c r="L73" i="4"/>
  <c r="N73" i="4" s="1"/>
  <c r="M73" i="4"/>
  <c r="K74" i="4"/>
  <c r="N74" i="4" s="1"/>
  <c r="L74" i="4"/>
  <c r="M74" i="4"/>
  <c r="K75" i="4"/>
  <c r="L75" i="4"/>
  <c r="M75" i="4"/>
  <c r="N75" i="4" s="1"/>
  <c r="K76" i="4"/>
  <c r="L76" i="4"/>
  <c r="N76" i="4" s="1"/>
  <c r="M76" i="4"/>
  <c r="K77" i="4"/>
  <c r="N77" i="4" s="1"/>
  <c r="L77" i="4"/>
  <c r="M77" i="4"/>
  <c r="M8" i="4"/>
  <c r="N8" i="4" s="1"/>
  <c r="L8" i="4"/>
  <c r="N79" i="2"/>
  <c r="N80" i="2" s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8" i="4"/>
  <c r="D4" i="4"/>
  <c r="I19" i="4" s="1"/>
  <c r="O77" i="2"/>
  <c r="P77" i="2" s="1"/>
  <c r="T59" i="2"/>
  <c r="W51" i="2"/>
  <c r="W60" i="2"/>
  <c r="W61" i="2"/>
  <c r="W63" i="2"/>
  <c r="S9" i="2"/>
  <c r="T9" i="2"/>
  <c r="U9" i="2"/>
  <c r="V9" i="2"/>
  <c r="S10" i="2"/>
  <c r="T10" i="2"/>
  <c r="U10" i="2"/>
  <c r="V10" i="2"/>
  <c r="S11" i="2"/>
  <c r="W11" i="2" s="1"/>
  <c r="T11" i="2"/>
  <c r="U11" i="2"/>
  <c r="V11" i="2"/>
  <c r="S12" i="2"/>
  <c r="W12" i="2" s="1"/>
  <c r="T12" i="2"/>
  <c r="U12" i="2"/>
  <c r="V12" i="2"/>
  <c r="S13" i="2"/>
  <c r="T13" i="2"/>
  <c r="U13" i="2"/>
  <c r="V13" i="2"/>
  <c r="W13" i="2" s="1"/>
  <c r="S14" i="2"/>
  <c r="W14" i="2" s="1"/>
  <c r="T14" i="2"/>
  <c r="U14" i="2"/>
  <c r="V14" i="2"/>
  <c r="S15" i="2"/>
  <c r="W15" i="2" s="1"/>
  <c r="T15" i="2"/>
  <c r="U15" i="2"/>
  <c r="V15" i="2"/>
  <c r="S16" i="2"/>
  <c r="T16" i="2"/>
  <c r="U16" i="2"/>
  <c r="V16" i="2"/>
  <c r="S17" i="2"/>
  <c r="W17" i="2" s="1"/>
  <c r="T17" i="2"/>
  <c r="U17" i="2"/>
  <c r="V17" i="2"/>
  <c r="S18" i="2"/>
  <c r="T18" i="2"/>
  <c r="U18" i="2"/>
  <c r="V18" i="2"/>
  <c r="S19" i="2"/>
  <c r="T19" i="2"/>
  <c r="U19" i="2"/>
  <c r="V19" i="2"/>
  <c r="S20" i="2"/>
  <c r="W20" i="2" s="1"/>
  <c r="T20" i="2"/>
  <c r="U20" i="2"/>
  <c r="V20" i="2"/>
  <c r="S21" i="2"/>
  <c r="T21" i="2"/>
  <c r="U21" i="2"/>
  <c r="V21" i="2"/>
  <c r="S22" i="2"/>
  <c r="T22" i="2"/>
  <c r="U22" i="2"/>
  <c r="V22" i="2"/>
  <c r="S23" i="2"/>
  <c r="W23" i="2" s="1"/>
  <c r="T23" i="2"/>
  <c r="U23" i="2"/>
  <c r="V23" i="2"/>
  <c r="S24" i="2"/>
  <c r="W24" i="2" s="1"/>
  <c r="T24" i="2"/>
  <c r="U24" i="2"/>
  <c r="V24" i="2"/>
  <c r="S25" i="2"/>
  <c r="T25" i="2"/>
  <c r="U25" i="2"/>
  <c r="V25" i="2"/>
  <c r="W25" i="2" s="1"/>
  <c r="S26" i="2"/>
  <c r="W26" i="2" s="1"/>
  <c r="T26" i="2"/>
  <c r="U26" i="2"/>
  <c r="V26" i="2"/>
  <c r="S27" i="2"/>
  <c r="W27" i="2" s="1"/>
  <c r="T27" i="2"/>
  <c r="U27" i="2"/>
  <c r="V27" i="2"/>
  <c r="S28" i="2"/>
  <c r="T28" i="2"/>
  <c r="U28" i="2"/>
  <c r="V28" i="2"/>
  <c r="S29" i="2"/>
  <c r="W29" i="2" s="1"/>
  <c r="T29" i="2"/>
  <c r="U29" i="2"/>
  <c r="V29" i="2"/>
  <c r="S30" i="2"/>
  <c r="T30" i="2"/>
  <c r="U30" i="2"/>
  <c r="V30" i="2"/>
  <c r="S31" i="2"/>
  <c r="T31" i="2"/>
  <c r="U31" i="2"/>
  <c r="V31" i="2"/>
  <c r="S32" i="2"/>
  <c r="W32" i="2" s="1"/>
  <c r="T32" i="2"/>
  <c r="U32" i="2"/>
  <c r="V32" i="2"/>
  <c r="S33" i="2"/>
  <c r="T33" i="2"/>
  <c r="U33" i="2"/>
  <c r="V33" i="2"/>
  <c r="S34" i="2"/>
  <c r="T34" i="2"/>
  <c r="U34" i="2"/>
  <c r="V34" i="2"/>
  <c r="S35" i="2"/>
  <c r="W35" i="2" s="1"/>
  <c r="T35" i="2"/>
  <c r="U35" i="2"/>
  <c r="V35" i="2"/>
  <c r="S36" i="2"/>
  <c r="W36" i="2" s="1"/>
  <c r="T36" i="2"/>
  <c r="U36" i="2"/>
  <c r="V36" i="2"/>
  <c r="S37" i="2"/>
  <c r="T37" i="2"/>
  <c r="U37" i="2"/>
  <c r="V37" i="2"/>
  <c r="W37" i="2" s="1"/>
  <c r="S38" i="2"/>
  <c r="W38" i="2" s="1"/>
  <c r="T38" i="2"/>
  <c r="U38" i="2"/>
  <c r="V38" i="2"/>
  <c r="S39" i="2"/>
  <c r="T39" i="2"/>
  <c r="U39" i="2"/>
  <c r="V39" i="2"/>
  <c r="W39" i="2" s="1"/>
  <c r="S40" i="2"/>
  <c r="T40" i="2"/>
  <c r="U40" i="2"/>
  <c r="V40" i="2"/>
  <c r="S41" i="2"/>
  <c r="W41" i="2" s="1"/>
  <c r="T41" i="2"/>
  <c r="U41" i="2"/>
  <c r="V41" i="2"/>
  <c r="S42" i="2"/>
  <c r="T42" i="2"/>
  <c r="U42" i="2"/>
  <c r="V42" i="2"/>
  <c r="S43" i="2"/>
  <c r="T43" i="2"/>
  <c r="U43" i="2"/>
  <c r="V43" i="2"/>
  <c r="S44" i="2"/>
  <c r="W44" i="2" s="1"/>
  <c r="T44" i="2"/>
  <c r="U44" i="2"/>
  <c r="V44" i="2"/>
  <c r="S45" i="2"/>
  <c r="T45" i="2"/>
  <c r="U45" i="2"/>
  <c r="V45" i="2"/>
  <c r="S46" i="2"/>
  <c r="T46" i="2"/>
  <c r="U46" i="2"/>
  <c r="V46" i="2"/>
  <c r="S47" i="2"/>
  <c r="W47" i="2" s="1"/>
  <c r="T47" i="2"/>
  <c r="U47" i="2"/>
  <c r="V47" i="2"/>
  <c r="S48" i="2"/>
  <c r="W48" i="2" s="1"/>
  <c r="T48" i="2"/>
  <c r="U48" i="2"/>
  <c r="V48" i="2"/>
  <c r="S49" i="2"/>
  <c r="T49" i="2"/>
  <c r="U49" i="2"/>
  <c r="V49" i="2"/>
  <c r="W49" i="2" s="1"/>
  <c r="S50" i="2"/>
  <c r="W50" i="2" s="1"/>
  <c r="T50" i="2"/>
  <c r="U50" i="2"/>
  <c r="V50" i="2"/>
  <c r="S51" i="2"/>
  <c r="T51" i="2"/>
  <c r="U51" i="2"/>
  <c r="V51" i="2"/>
  <c r="S52" i="2"/>
  <c r="T52" i="2"/>
  <c r="U52" i="2"/>
  <c r="V52" i="2"/>
  <c r="S53" i="2"/>
  <c r="W53" i="2" s="1"/>
  <c r="T53" i="2"/>
  <c r="U53" i="2"/>
  <c r="V53" i="2"/>
  <c r="S54" i="2"/>
  <c r="T54" i="2"/>
  <c r="U54" i="2"/>
  <c r="V54" i="2"/>
  <c r="S55" i="2"/>
  <c r="T55" i="2"/>
  <c r="U55" i="2"/>
  <c r="V55" i="2"/>
  <c r="S56" i="2"/>
  <c r="W56" i="2" s="1"/>
  <c r="T56" i="2"/>
  <c r="U56" i="2"/>
  <c r="V56" i="2"/>
  <c r="S57" i="2"/>
  <c r="T57" i="2"/>
  <c r="U57" i="2"/>
  <c r="V57" i="2"/>
  <c r="S58" i="2"/>
  <c r="T58" i="2"/>
  <c r="U58" i="2"/>
  <c r="V58" i="2"/>
  <c r="S59" i="2"/>
  <c r="W59" i="2" s="1"/>
  <c r="U59" i="2"/>
  <c r="V59" i="2"/>
  <c r="S60" i="2"/>
  <c r="T60" i="2"/>
  <c r="U60" i="2"/>
  <c r="V60" i="2"/>
  <c r="S61" i="2"/>
  <c r="T61" i="2"/>
  <c r="U61" i="2"/>
  <c r="V61" i="2"/>
  <c r="S62" i="2"/>
  <c r="T62" i="2"/>
  <c r="W62" i="2" s="1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W66" i="2" s="1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W69" i="2" s="1"/>
  <c r="S70" i="2"/>
  <c r="T70" i="2"/>
  <c r="U70" i="2"/>
  <c r="V70" i="2"/>
  <c r="S71" i="2"/>
  <c r="T71" i="2"/>
  <c r="U71" i="2"/>
  <c r="V71" i="2"/>
  <c r="S72" i="2"/>
  <c r="W72" i="2" s="1"/>
  <c r="T72" i="2"/>
  <c r="U72" i="2"/>
  <c r="V72" i="2"/>
  <c r="S73" i="2"/>
  <c r="W73" i="2" s="1"/>
  <c r="T73" i="2"/>
  <c r="U73" i="2"/>
  <c r="V73" i="2"/>
  <c r="S74" i="2"/>
  <c r="T74" i="2"/>
  <c r="W74" i="2" s="1"/>
  <c r="U74" i="2"/>
  <c r="V74" i="2"/>
  <c r="S75" i="2"/>
  <c r="W75" i="2" s="1"/>
  <c r="T75" i="2"/>
  <c r="U75" i="2"/>
  <c r="V75" i="2"/>
  <c r="S76" i="2"/>
  <c r="T76" i="2"/>
  <c r="U76" i="2"/>
  <c r="V76" i="2"/>
  <c r="S77" i="2"/>
  <c r="T77" i="2"/>
  <c r="U77" i="2"/>
  <c r="V77" i="2"/>
  <c r="V8" i="2"/>
  <c r="U8" i="2"/>
  <c r="T8" i="2"/>
  <c r="S8" i="2"/>
  <c r="W8" i="2" s="1"/>
  <c r="D4" i="2"/>
  <c r="E8" i="7" s="1"/>
  <c r="E9" i="7" s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E7" i="7" s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8" i="2"/>
  <c r="L7" i="2"/>
  <c r="H7" i="2"/>
  <c r="K7" i="2"/>
  <c r="G7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J77" i="2" s="1"/>
  <c r="C16" i="8" l="1"/>
  <c r="C21" i="8" s="1"/>
  <c r="D16" i="8"/>
  <c r="B16" i="8"/>
  <c r="E16" i="8"/>
  <c r="W70" i="2"/>
  <c r="W58" i="2"/>
  <c r="W55" i="2"/>
  <c r="W52" i="2"/>
  <c r="W46" i="2"/>
  <c r="W43" i="2"/>
  <c r="W40" i="2"/>
  <c r="W34" i="2"/>
  <c r="W31" i="2"/>
  <c r="W28" i="2"/>
  <c r="W22" i="2"/>
  <c r="W19" i="2"/>
  <c r="W16" i="2"/>
  <c r="W10" i="2"/>
  <c r="W67" i="2"/>
  <c r="W68" i="2"/>
  <c r="W57" i="2"/>
  <c r="W45" i="2"/>
  <c r="W33" i="2"/>
  <c r="W21" i="2"/>
  <c r="W9" i="2"/>
  <c r="W71" i="2"/>
  <c r="T78" i="2"/>
  <c r="T80" i="2" s="1"/>
  <c r="W65" i="2"/>
  <c r="W64" i="2"/>
  <c r="U78" i="2"/>
  <c r="U79" i="2" s="1"/>
  <c r="W54" i="2"/>
  <c r="W42" i="2"/>
  <c r="W30" i="2"/>
  <c r="W18" i="2"/>
  <c r="W77" i="2"/>
  <c r="V78" i="2"/>
  <c r="V79" i="2" s="1"/>
  <c r="W76" i="2"/>
  <c r="E19" i="8"/>
  <c r="D19" i="8"/>
  <c r="F19" i="8" s="1"/>
  <c r="D18" i="8"/>
  <c r="F18" i="8" s="1"/>
  <c r="E18" i="8"/>
  <c r="E17" i="8"/>
  <c r="B17" i="8"/>
  <c r="D17" i="8"/>
  <c r="N13" i="6"/>
  <c r="N23" i="6"/>
  <c r="N33" i="6"/>
  <c r="N40" i="6"/>
  <c r="N27" i="6"/>
  <c r="N61" i="6"/>
  <c r="N11" i="6"/>
  <c r="N8" i="6"/>
  <c r="N18" i="6"/>
  <c r="N42" i="6"/>
  <c r="K78" i="6"/>
  <c r="K80" i="6" s="1"/>
  <c r="N80" i="6" s="1"/>
  <c r="N39" i="6"/>
  <c r="N56" i="6"/>
  <c r="L78" i="6"/>
  <c r="L80" i="6" s="1"/>
  <c r="N63" i="6"/>
  <c r="N70" i="6"/>
  <c r="I75" i="6"/>
  <c r="I44" i="6"/>
  <c r="I66" i="6"/>
  <c r="I13" i="6"/>
  <c r="I35" i="6"/>
  <c r="I63" i="6"/>
  <c r="I32" i="6"/>
  <c r="I54" i="6"/>
  <c r="I73" i="6"/>
  <c r="I23" i="6"/>
  <c r="I51" i="6"/>
  <c r="I20" i="6"/>
  <c r="I42" i="6"/>
  <c r="I11" i="6"/>
  <c r="I39" i="6"/>
  <c r="I61" i="6"/>
  <c r="I8" i="6"/>
  <c r="H8" i="6" s="1"/>
  <c r="F8" i="6" s="1"/>
  <c r="I30" i="6"/>
  <c r="I71" i="6"/>
  <c r="I27" i="6"/>
  <c r="I49" i="6"/>
  <c r="I17" i="6"/>
  <c r="I29" i="6"/>
  <c r="I41" i="6"/>
  <c r="I53" i="6"/>
  <c r="I65" i="6"/>
  <c r="I77" i="6"/>
  <c r="G80" i="6" s="1"/>
  <c r="G81" i="6" s="1"/>
  <c r="N59" i="6"/>
  <c r="I10" i="6"/>
  <c r="I22" i="6"/>
  <c r="I70" i="6"/>
  <c r="I12" i="6"/>
  <c r="I24" i="6"/>
  <c r="I36" i="6"/>
  <c r="I48" i="6"/>
  <c r="I60" i="6"/>
  <c r="I72" i="6"/>
  <c r="I34" i="6"/>
  <c r="I46" i="6"/>
  <c r="I58" i="6"/>
  <c r="I19" i="6"/>
  <c r="I31" i="6"/>
  <c r="I43" i="6"/>
  <c r="I55" i="6"/>
  <c r="I67" i="6"/>
  <c r="I14" i="6"/>
  <c r="I26" i="6"/>
  <c r="I38" i="6"/>
  <c r="I50" i="6"/>
  <c r="I62" i="6"/>
  <c r="I74" i="6"/>
  <c r="I9" i="6"/>
  <c r="I21" i="6"/>
  <c r="I33" i="6"/>
  <c r="I45" i="6"/>
  <c r="I57" i="6"/>
  <c r="I69" i="6"/>
  <c r="I16" i="6"/>
  <c r="I28" i="6"/>
  <c r="I40" i="6"/>
  <c r="I52" i="6"/>
  <c r="I64" i="6"/>
  <c r="N49" i="5"/>
  <c r="N69" i="5"/>
  <c r="N21" i="5"/>
  <c r="N10" i="5"/>
  <c r="N16" i="5"/>
  <c r="N33" i="5"/>
  <c r="N58" i="5"/>
  <c r="N39" i="5"/>
  <c r="N64" i="5"/>
  <c r="L78" i="5"/>
  <c r="L80" i="5" s="1"/>
  <c r="N62" i="5"/>
  <c r="N34" i="5"/>
  <c r="N51" i="5"/>
  <c r="N54" i="5"/>
  <c r="N15" i="5"/>
  <c r="N60" i="5"/>
  <c r="N40" i="5"/>
  <c r="N57" i="5"/>
  <c r="N63" i="5"/>
  <c r="N11" i="5"/>
  <c r="N35" i="5"/>
  <c r="N14" i="5"/>
  <c r="N19" i="5"/>
  <c r="N43" i="5"/>
  <c r="N67" i="5"/>
  <c r="N17" i="5"/>
  <c r="N41" i="5"/>
  <c r="N65" i="5"/>
  <c r="N46" i="5"/>
  <c r="N70" i="5"/>
  <c r="N25" i="5"/>
  <c r="N44" i="5"/>
  <c r="N68" i="5"/>
  <c r="N73" i="5"/>
  <c r="N23" i="5"/>
  <c r="N71" i="5"/>
  <c r="N52" i="5"/>
  <c r="N26" i="5"/>
  <c r="N50" i="5"/>
  <c r="N55" i="5"/>
  <c r="N74" i="5"/>
  <c r="N29" i="5"/>
  <c r="N53" i="5"/>
  <c r="N77" i="5"/>
  <c r="N8" i="5"/>
  <c r="N13" i="5"/>
  <c r="N32" i="5"/>
  <c r="N37" i="5"/>
  <c r="N56" i="5"/>
  <c r="I11" i="5"/>
  <c r="I29" i="5"/>
  <c r="I47" i="5"/>
  <c r="I65" i="5"/>
  <c r="I17" i="5"/>
  <c r="I35" i="5"/>
  <c r="I53" i="5"/>
  <c r="I71" i="5"/>
  <c r="I23" i="5"/>
  <c r="I41" i="5"/>
  <c r="I59" i="5"/>
  <c r="I77" i="5"/>
  <c r="I10" i="5"/>
  <c r="I13" i="5"/>
  <c r="I16" i="5"/>
  <c r="I19" i="5"/>
  <c r="I22" i="5"/>
  <c r="I25" i="5"/>
  <c r="I28" i="5"/>
  <c r="I31" i="5"/>
  <c r="I34" i="5"/>
  <c r="I37" i="5"/>
  <c r="I40" i="5"/>
  <c r="I43" i="5"/>
  <c r="I46" i="5"/>
  <c r="I49" i="5"/>
  <c r="I52" i="5"/>
  <c r="I55" i="5"/>
  <c r="I58" i="5"/>
  <c r="N59" i="5"/>
  <c r="I61" i="5"/>
  <c r="I64" i="5"/>
  <c r="I67" i="5"/>
  <c r="I70" i="5"/>
  <c r="I73" i="5"/>
  <c r="I76" i="5"/>
  <c r="I15" i="5"/>
  <c r="I18" i="5"/>
  <c r="I21" i="5"/>
  <c r="I27" i="5"/>
  <c r="I30" i="5"/>
  <c r="I36" i="5"/>
  <c r="I39" i="5"/>
  <c r="I42" i="5"/>
  <c r="I45" i="5"/>
  <c r="I51" i="5"/>
  <c r="I54" i="5"/>
  <c r="I57" i="5"/>
  <c r="I60" i="5"/>
  <c r="N61" i="5"/>
  <c r="I63" i="5"/>
  <c r="I66" i="5"/>
  <c r="I69" i="5"/>
  <c r="I72" i="5"/>
  <c r="I75" i="5"/>
  <c r="I9" i="5"/>
  <c r="H9" i="5" s="1"/>
  <c r="F9" i="5" s="1"/>
  <c r="I12" i="5"/>
  <c r="I24" i="5"/>
  <c r="I33" i="5"/>
  <c r="N78" i="4"/>
  <c r="I8" i="4"/>
  <c r="H8" i="4" s="1"/>
  <c r="F8" i="4" s="1"/>
  <c r="I66" i="4"/>
  <c r="I54" i="4"/>
  <c r="I42" i="4"/>
  <c r="I30" i="4"/>
  <c r="I18" i="4"/>
  <c r="I17" i="4"/>
  <c r="I76" i="4"/>
  <c r="I64" i="4"/>
  <c r="I52" i="4"/>
  <c r="I40" i="4"/>
  <c r="I28" i="4"/>
  <c r="I16" i="4"/>
  <c r="I77" i="4"/>
  <c r="G80" i="4" s="1"/>
  <c r="G81" i="4" s="1"/>
  <c r="I75" i="4"/>
  <c r="I63" i="4"/>
  <c r="I51" i="4"/>
  <c r="I39" i="4"/>
  <c r="I27" i="4"/>
  <c r="I15" i="4"/>
  <c r="I74" i="4"/>
  <c r="I62" i="4"/>
  <c r="I50" i="4"/>
  <c r="I38" i="4"/>
  <c r="I26" i="4"/>
  <c r="I14" i="4"/>
  <c r="I53" i="4"/>
  <c r="I73" i="4"/>
  <c r="I61" i="4"/>
  <c r="I49" i="4"/>
  <c r="I37" i="4"/>
  <c r="I25" i="4"/>
  <c r="I13" i="4"/>
  <c r="I72" i="4"/>
  <c r="I60" i="4"/>
  <c r="I48" i="4"/>
  <c r="I36" i="4"/>
  <c r="I24" i="4"/>
  <c r="I12" i="4"/>
  <c r="I29" i="4"/>
  <c r="I71" i="4"/>
  <c r="I59" i="4"/>
  <c r="I47" i="4"/>
  <c r="I35" i="4"/>
  <c r="I23" i="4"/>
  <c r="I11" i="4"/>
  <c r="I65" i="4"/>
  <c r="I70" i="4"/>
  <c r="I58" i="4"/>
  <c r="I46" i="4"/>
  <c r="I34" i="4"/>
  <c r="I22" i="4"/>
  <c r="I10" i="4"/>
  <c r="I41" i="4"/>
  <c r="I69" i="4"/>
  <c r="I57" i="4"/>
  <c r="I45" i="4"/>
  <c r="I33" i="4"/>
  <c r="I21" i="4"/>
  <c r="I9" i="4"/>
  <c r="I68" i="4"/>
  <c r="I56" i="4"/>
  <c r="I44" i="4"/>
  <c r="I32" i="4"/>
  <c r="I20" i="4"/>
  <c r="I67" i="4"/>
  <c r="I55" i="4"/>
  <c r="I43" i="4"/>
  <c r="I31" i="4"/>
  <c r="V80" i="2"/>
  <c r="V81" i="2" s="1"/>
  <c r="S78" i="2"/>
  <c r="S79" i="2" s="1"/>
  <c r="G8" i="2"/>
  <c r="G9" i="2" s="1"/>
  <c r="I9" i="2" s="1"/>
  <c r="J68" i="2"/>
  <c r="J44" i="2"/>
  <c r="J67" i="2"/>
  <c r="J19" i="2"/>
  <c r="J65" i="2"/>
  <c r="J41" i="2"/>
  <c r="J29" i="2"/>
  <c r="J76" i="2"/>
  <c r="J64" i="2"/>
  <c r="J52" i="2"/>
  <c r="J40" i="2"/>
  <c r="J28" i="2"/>
  <c r="J16" i="2"/>
  <c r="J27" i="2"/>
  <c r="J74" i="2"/>
  <c r="J26" i="2"/>
  <c r="J73" i="2"/>
  <c r="J61" i="2"/>
  <c r="J49" i="2"/>
  <c r="J37" i="2"/>
  <c r="J25" i="2"/>
  <c r="J13" i="2"/>
  <c r="J39" i="2"/>
  <c r="J62" i="2"/>
  <c r="J14" i="2"/>
  <c r="J72" i="2"/>
  <c r="J12" i="2"/>
  <c r="J63" i="2"/>
  <c r="J15" i="2"/>
  <c r="J38" i="2"/>
  <c r="J60" i="2"/>
  <c r="J71" i="2"/>
  <c r="J59" i="2"/>
  <c r="J47" i="2"/>
  <c r="J35" i="2"/>
  <c r="J23" i="2"/>
  <c r="J11" i="2"/>
  <c r="J75" i="2"/>
  <c r="J50" i="2"/>
  <c r="J36" i="2"/>
  <c r="J24" i="2"/>
  <c r="J70" i="2"/>
  <c r="J58" i="2"/>
  <c r="J46" i="2"/>
  <c r="J34" i="2"/>
  <c r="J22" i="2"/>
  <c r="J10" i="2"/>
  <c r="J51" i="2"/>
  <c r="J48" i="2"/>
  <c r="J69" i="2"/>
  <c r="J57" i="2"/>
  <c r="J45" i="2"/>
  <c r="J33" i="2"/>
  <c r="J21" i="2"/>
  <c r="J9" i="2"/>
  <c r="J20" i="2"/>
  <c r="J56" i="2"/>
  <c r="J43" i="2"/>
  <c r="J8" i="2"/>
  <c r="J66" i="2"/>
  <c r="J54" i="2"/>
  <c r="J42" i="2"/>
  <c r="J30" i="2"/>
  <c r="J18" i="2"/>
  <c r="J32" i="2"/>
  <c r="J55" i="2"/>
  <c r="J31" i="2"/>
  <c r="J53" i="2"/>
  <c r="J17" i="2"/>
  <c r="K8" i="2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I8" i="2"/>
  <c r="G10" i="2"/>
  <c r="E21" i="8" l="1"/>
  <c r="F17" i="8"/>
  <c r="B21" i="8"/>
  <c r="F16" i="8"/>
  <c r="D21" i="8"/>
  <c r="T81" i="2"/>
  <c r="W81" i="2" s="1"/>
  <c r="W80" i="2"/>
  <c r="T79" i="2"/>
  <c r="W79" i="2" s="1"/>
  <c r="W78" i="2"/>
  <c r="H9" i="6"/>
  <c r="F9" i="6" s="1"/>
  <c r="H10" i="6" s="1"/>
  <c r="F10" i="6" s="1"/>
  <c r="N78" i="6"/>
  <c r="N78" i="5"/>
  <c r="H10" i="5"/>
  <c r="F10" i="5" s="1"/>
  <c r="H9" i="4"/>
  <c r="F9" i="4" s="1"/>
  <c r="H10" i="4" s="1"/>
  <c r="F10" i="4" s="1"/>
  <c r="G11" i="2"/>
  <c r="I10" i="2"/>
  <c r="H11" i="6" l="1"/>
  <c r="F11" i="6" s="1"/>
  <c r="H11" i="5"/>
  <c r="F11" i="5" s="1"/>
  <c r="H11" i="4"/>
  <c r="F11" i="4" s="1"/>
  <c r="H12" i="4" s="1"/>
  <c r="F12" i="4" s="1"/>
  <c r="G12" i="2"/>
  <c r="I11" i="2"/>
  <c r="H12" i="6" l="1"/>
  <c r="F12" i="6" s="1"/>
  <c r="H12" i="5"/>
  <c r="F12" i="5" s="1"/>
  <c r="H13" i="4"/>
  <c r="F13" i="4" s="1"/>
  <c r="G13" i="2"/>
  <c r="I12" i="2"/>
  <c r="H13" i="6" l="1"/>
  <c r="F13" i="6"/>
  <c r="H13" i="5"/>
  <c r="F13" i="5" s="1"/>
  <c r="H14" i="4"/>
  <c r="F14" i="4" s="1"/>
  <c r="G14" i="2"/>
  <c r="I13" i="2"/>
  <c r="H14" i="6" l="1"/>
  <c r="F14" i="6" s="1"/>
  <c r="H14" i="5"/>
  <c r="F14" i="5" s="1"/>
  <c r="H15" i="4"/>
  <c r="F15" i="4" s="1"/>
  <c r="G15" i="2"/>
  <c r="I14" i="2"/>
  <c r="H15" i="6" l="1"/>
  <c r="F15" i="6" s="1"/>
  <c r="H15" i="5"/>
  <c r="F15" i="5" s="1"/>
  <c r="H16" i="4"/>
  <c r="F16" i="4" s="1"/>
  <c r="G16" i="2"/>
  <c r="I15" i="2"/>
  <c r="H16" i="6" l="1"/>
  <c r="F16" i="6" s="1"/>
  <c r="H16" i="5"/>
  <c r="F16" i="5" s="1"/>
  <c r="H17" i="4"/>
  <c r="F17" i="4" s="1"/>
  <c r="G17" i="2"/>
  <c r="I16" i="2"/>
  <c r="H17" i="6" l="1"/>
  <c r="F17" i="6" s="1"/>
  <c r="H17" i="5"/>
  <c r="F17" i="5" s="1"/>
  <c r="H18" i="4"/>
  <c r="F18" i="4" s="1"/>
  <c r="G18" i="2"/>
  <c r="I17" i="2"/>
  <c r="H18" i="6" l="1"/>
  <c r="F18" i="6" s="1"/>
  <c r="H18" i="5"/>
  <c r="F18" i="5" s="1"/>
  <c r="H19" i="4"/>
  <c r="F19" i="4" s="1"/>
  <c r="G19" i="2"/>
  <c r="I18" i="2"/>
  <c r="H19" i="6" l="1"/>
  <c r="F19" i="6" s="1"/>
  <c r="H19" i="5"/>
  <c r="F19" i="5" s="1"/>
  <c r="H20" i="4"/>
  <c r="F20" i="4" s="1"/>
  <c r="G20" i="2"/>
  <c r="I19" i="2"/>
  <c r="H20" i="6" l="1"/>
  <c r="F20" i="6" s="1"/>
  <c r="H20" i="5"/>
  <c r="F20" i="5" s="1"/>
  <c r="H21" i="4"/>
  <c r="F21" i="4" s="1"/>
  <c r="G21" i="2"/>
  <c r="I20" i="2"/>
  <c r="H21" i="6" l="1"/>
  <c r="F21" i="6"/>
  <c r="H21" i="5"/>
  <c r="F21" i="5" s="1"/>
  <c r="H22" i="4"/>
  <c r="F22" i="4" s="1"/>
  <c r="G22" i="2"/>
  <c r="I21" i="2"/>
  <c r="H22" i="6" l="1"/>
  <c r="F22" i="6" s="1"/>
  <c r="H22" i="5"/>
  <c r="F22" i="5" s="1"/>
  <c r="H23" i="4"/>
  <c r="F23" i="4" s="1"/>
  <c r="G23" i="2"/>
  <c r="I22" i="2"/>
  <c r="H23" i="6" l="1"/>
  <c r="F23" i="6" s="1"/>
  <c r="H23" i="5"/>
  <c r="F23" i="5" s="1"/>
  <c r="H24" i="4"/>
  <c r="F24" i="4" s="1"/>
  <c r="G24" i="2"/>
  <c r="I23" i="2"/>
  <c r="H24" i="6" l="1"/>
  <c r="F24" i="6" s="1"/>
  <c r="H24" i="5"/>
  <c r="F24" i="5" s="1"/>
  <c r="H25" i="4"/>
  <c r="F25" i="4"/>
  <c r="G25" i="2"/>
  <c r="I24" i="2"/>
  <c r="H25" i="6" l="1"/>
  <c r="F25" i="6" s="1"/>
  <c r="H25" i="5"/>
  <c r="F25" i="5" s="1"/>
  <c r="H26" i="4"/>
  <c r="F26" i="4" s="1"/>
  <c r="G26" i="2"/>
  <c r="I25" i="2"/>
  <c r="H26" i="6" l="1"/>
  <c r="F26" i="6" s="1"/>
  <c r="H26" i="5"/>
  <c r="F26" i="5" s="1"/>
  <c r="H27" i="4"/>
  <c r="F27" i="4" s="1"/>
  <c r="G27" i="2"/>
  <c r="I26" i="2"/>
  <c r="H27" i="6" l="1"/>
  <c r="F27" i="6" s="1"/>
  <c r="H27" i="5"/>
  <c r="F27" i="5" s="1"/>
  <c r="H28" i="4"/>
  <c r="F28" i="4" s="1"/>
  <c r="G28" i="2"/>
  <c r="I27" i="2"/>
  <c r="H28" i="6" l="1"/>
  <c r="F28" i="6"/>
  <c r="H28" i="5"/>
  <c r="F28" i="5" s="1"/>
  <c r="H29" i="4"/>
  <c r="F29" i="4" s="1"/>
  <c r="G29" i="2"/>
  <c r="I28" i="2"/>
  <c r="H29" i="6" l="1"/>
  <c r="F29" i="6" s="1"/>
  <c r="H29" i="5"/>
  <c r="F29" i="5" s="1"/>
  <c r="H30" i="4"/>
  <c r="F30" i="4" s="1"/>
  <c r="G30" i="2"/>
  <c r="I29" i="2"/>
  <c r="H30" i="6" l="1"/>
  <c r="F30" i="6" s="1"/>
  <c r="H30" i="5"/>
  <c r="F30" i="5" s="1"/>
  <c r="H31" i="4"/>
  <c r="F31" i="4" s="1"/>
  <c r="G31" i="2"/>
  <c r="I30" i="2"/>
  <c r="H31" i="6" l="1"/>
  <c r="F31" i="6" s="1"/>
  <c r="H31" i="5"/>
  <c r="F31" i="5" s="1"/>
  <c r="H32" i="4"/>
  <c r="F32" i="4" s="1"/>
  <c r="G32" i="2"/>
  <c r="I31" i="2"/>
  <c r="H32" i="6" l="1"/>
  <c r="F32" i="6" s="1"/>
  <c r="H32" i="5"/>
  <c r="F32" i="5" s="1"/>
  <c r="H33" i="4"/>
  <c r="F33" i="4" s="1"/>
  <c r="G33" i="2"/>
  <c r="I32" i="2"/>
  <c r="H33" i="6" l="1"/>
  <c r="F33" i="6" s="1"/>
  <c r="H33" i="5"/>
  <c r="F33" i="5" s="1"/>
  <c r="H34" i="4"/>
  <c r="F34" i="4" s="1"/>
  <c r="G34" i="2"/>
  <c r="I33" i="2"/>
  <c r="H34" i="6" l="1"/>
  <c r="F34" i="6" s="1"/>
  <c r="H34" i="5"/>
  <c r="F34" i="5" s="1"/>
  <c r="H35" i="4"/>
  <c r="F35" i="4" s="1"/>
  <c r="G35" i="2"/>
  <c r="I34" i="2"/>
  <c r="H35" i="6" l="1"/>
  <c r="F35" i="6" s="1"/>
  <c r="H35" i="5"/>
  <c r="F35" i="5" s="1"/>
  <c r="H36" i="4"/>
  <c r="F36" i="4" s="1"/>
  <c r="G36" i="2"/>
  <c r="I35" i="2"/>
  <c r="H36" i="6" l="1"/>
  <c r="F36" i="6" s="1"/>
  <c r="H36" i="5"/>
  <c r="F36" i="5" s="1"/>
  <c r="H37" i="4"/>
  <c r="F37" i="4" s="1"/>
  <c r="G37" i="2"/>
  <c r="I36" i="2"/>
  <c r="H37" i="6" l="1"/>
  <c r="F37" i="6" s="1"/>
  <c r="H37" i="5"/>
  <c r="F37" i="5" s="1"/>
  <c r="H38" i="4"/>
  <c r="F38" i="4" s="1"/>
  <c r="G38" i="2"/>
  <c r="I37" i="2"/>
  <c r="H38" i="6" l="1"/>
  <c r="F38" i="6" s="1"/>
  <c r="H38" i="5"/>
  <c r="F38" i="5" s="1"/>
  <c r="H39" i="4"/>
  <c r="F39" i="4" s="1"/>
  <c r="G39" i="2"/>
  <c r="I38" i="2"/>
  <c r="H39" i="6" l="1"/>
  <c r="F39" i="6" s="1"/>
  <c r="H39" i="5"/>
  <c r="F39" i="5"/>
  <c r="H40" i="4"/>
  <c r="F40" i="4" s="1"/>
  <c r="G40" i="2"/>
  <c r="I39" i="2"/>
  <c r="H40" i="6" l="1"/>
  <c r="F40" i="6" s="1"/>
  <c r="H40" i="5"/>
  <c r="F40" i="5" s="1"/>
  <c r="H41" i="4"/>
  <c r="F41" i="4" s="1"/>
  <c r="G41" i="2"/>
  <c r="I40" i="2"/>
  <c r="H41" i="6" l="1"/>
  <c r="F41" i="6" s="1"/>
  <c r="H41" i="5"/>
  <c r="F41" i="5" s="1"/>
  <c r="H42" i="4"/>
  <c r="F42" i="4" s="1"/>
  <c r="G42" i="2"/>
  <c r="I41" i="2"/>
  <c r="H42" i="6" l="1"/>
  <c r="F42" i="6" s="1"/>
  <c r="H42" i="5"/>
  <c r="F42" i="5"/>
  <c r="H43" i="4"/>
  <c r="F43" i="4" s="1"/>
  <c r="G43" i="2"/>
  <c r="I42" i="2"/>
  <c r="H43" i="6" l="1"/>
  <c r="F43" i="6" s="1"/>
  <c r="H43" i="5"/>
  <c r="F43" i="5" s="1"/>
  <c r="H44" i="4"/>
  <c r="F44" i="4" s="1"/>
  <c r="G44" i="2"/>
  <c r="I43" i="2"/>
  <c r="H44" i="6" l="1"/>
  <c r="F44" i="6" s="1"/>
  <c r="H44" i="5"/>
  <c r="F44" i="5"/>
  <c r="H45" i="4"/>
  <c r="F45" i="4" s="1"/>
  <c r="G45" i="2"/>
  <c r="I44" i="2"/>
  <c r="H45" i="6" l="1"/>
  <c r="F45" i="6" s="1"/>
  <c r="H45" i="5"/>
  <c r="F45" i="5"/>
  <c r="H46" i="4"/>
  <c r="F46" i="4" s="1"/>
  <c r="G46" i="2"/>
  <c r="I45" i="2"/>
  <c r="H46" i="6" l="1"/>
  <c r="F46" i="6" s="1"/>
  <c r="H46" i="5"/>
  <c r="F46" i="5" s="1"/>
  <c r="H47" i="4"/>
  <c r="F47" i="4" s="1"/>
  <c r="G47" i="2"/>
  <c r="I46" i="2"/>
  <c r="H47" i="6" l="1"/>
  <c r="F47" i="6"/>
  <c r="H47" i="5"/>
  <c r="F47" i="5"/>
  <c r="H48" i="4"/>
  <c r="F48" i="4" s="1"/>
  <c r="G48" i="2"/>
  <c r="I47" i="2"/>
  <c r="H48" i="6" l="1"/>
  <c r="F48" i="6" s="1"/>
  <c r="H48" i="5"/>
  <c r="F48" i="5"/>
  <c r="H49" i="4"/>
  <c r="F49" i="4"/>
  <c r="G49" i="2"/>
  <c r="I48" i="2"/>
  <c r="H49" i="6" l="1"/>
  <c r="F49" i="6" s="1"/>
  <c r="H49" i="5"/>
  <c r="F49" i="5" s="1"/>
  <c r="H50" i="4"/>
  <c r="F50" i="4"/>
  <c r="G50" i="2"/>
  <c r="I49" i="2"/>
  <c r="H50" i="6" l="1"/>
  <c r="F50" i="6" s="1"/>
  <c r="H50" i="5"/>
  <c r="F50" i="5"/>
  <c r="H51" i="4"/>
  <c r="F51" i="4" s="1"/>
  <c r="G51" i="2"/>
  <c r="I50" i="2"/>
  <c r="H51" i="6" l="1"/>
  <c r="F51" i="6" s="1"/>
  <c r="H51" i="5"/>
  <c r="F51" i="5"/>
  <c r="H52" i="4"/>
  <c r="F52" i="4" s="1"/>
  <c r="G52" i="2"/>
  <c r="I51" i="2"/>
  <c r="H52" i="6" l="1"/>
  <c r="F52" i="6"/>
  <c r="H52" i="5"/>
  <c r="F52" i="5"/>
  <c r="H53" i="4"/>
  <c r="F53" i="4"/>
  <c r="G53" i="2"/>
  <c r="I52" i="2"/>
  <c r="H53" i="6" l="1"/>
  <c r="F53" i="6"/>
  <c r="H53" i="5"/>
  <c r="F53" i="5" s="1"/>
  <c r="H54" i="4"/>
  <c r="F54" i="4" s="1"/>
  <c r="G54" i="2"/>
  <c r="I53" i="2"/>
  <c r="H54" i="6" l="1"/>
  <c r="F54" i="6"/>
  <c r="H54" i="5"/>
  <c r="F54" i="5"/>
  <c r="H55" i="4"/>
  <c r="F55" i="4" s="1"/>
  <c r="G55" i="2"/>
  <c r="I54" i="2"/>
  <c r="H55" i="6" l="1"/>
  <c r="F55" i="6"/>
  <c r="H55" i="5"/>
  <c r="F55" i="5"/>
  <c r="H56" i="4"/>
  <c r="F56" i="4" s="1"/>
  <c r="G56" i="2"/>
  <c r="I55" i="2"/>
  <c r="H56" i="6" l="1"/>
  <c r="F56" i="6"/>
  <c r="H56" i="5"/>
  <c r="F56" i="5"/>
  <c r="H57" i="4"/>
  <c r="F57" i="4" s="1"/>
  <c r="G57" i="2"/>
  <c r="I56" i="2"/>
  <c r="H57" i="6" l="1"/>
  <c r="F57" i="6"/>
  <c r="H57" i="5"/>
  <c r="F57" i="5"/>
  <c r="H58" i="4"/>
  <c r="F58" i="4" s="1"/>
  <c r="G58" i="2"/>
  <c r="I57" i="2"/>
  <c r="H58" i="6" l="1"/>
  <c r="F58" i="6" s="1"/>
  <c r="H58" i="5"/>
  <c r="F58" i="5"/>
  <c r="H59" i="4"/>
  <c r="F59" i="4"/>
  <c r="G59" i="2"/>
  <c r="I58" i="2"/>
  <c r="H59" i="6" l="1"/>
  <c r="F59" i="6"/>
  <c r="H59" i="5"/>
  <c r="F59" i="5"/>
  <c r="H60" i="4"/>
  <c r="F60" i="4" s="1"/>
  <c r="G60" i="2"/>
  <c r="I59" i="2"/>
  <c r="H60" i="6" l="1"/>
  <c r="F60" i="6" s="1"/>
  <c r="H60" i="5"/>
  <c r="F60" i="5"/>
  <c r="H61" i="4"/>
  <c r="F61" i="4" s="1"/>
  <c r="G61" i="2"/>
  <c r="I60" i="2"/>
  <c r="H61" i="6" l="1"/>
  <c r="F61" i="6" s="1"/>
  <c r="H61" i="5"/>
  <c r="F61" i="5" s="1"/>
  <c r="H62" i="4"/>
  <c r="F62" i="4" s="1"/>
  <c r="G62" i="2"/>
  <c r="I61" i="2"/>
  <c r="H62" i="6" l="1"/>
  <c r="F62" i="6"/>
  <c r="H62" i="5"/>
  <c r="F62" i="5" s="1"/>
  <c r="H63" i="4"/>
  <c r="F63" i="4" s="1"/>
  <c r="G63" i="2"/>
  <c r="I62" i="2"/>
  <c r="H63" i="6" l="1"/>
  <c r="F63" i="6" s="1"/>
  <c r="H63" i="5"/>
  <c r="F63" i="5"/>
  <c r="H64" i="4"/>
  <c r="F64" i="4" s="1"/>
  <c r="G64" i="2"/>
  <c r="I63" i="2"/>
  <c r="H64" i="6" l="1"/>
  <c r="F64" i="6" s="1"/>
  <c r="H64" i="5"/>
  <c r="F64" i="5"/>
  <c r="H65" i="4"/>
  <c r="F65" i="4"/>
  <c r="G65" i="2"/>
  <c r="I64" i="2"/>
  <c r="H65" i="6" l="1"/>
  <c r="F65" i="6"/>
  <c r="H65" i="5"/>
  <c r="F65" i="5"/>
  <c r="H66" i="4"/>
  <c r="F66" i="4" s="1"/>
  <c r="G66" i="2"/>
  <c r="I65" i="2"/>
  <c r="H66" i="6" l="1"/>
  <c r="F66" i="6"/>
  <c r="H66" i="5"/>
  <c r="F66" i="5"/>
  <c r="H67" i="4"/>
  <c r="F67" i="4"/>
  <c r="G67" i="2"/>
  <c r="I66" i="2"/>
  <c r="H67" i="6" l="1"/>
  <c r="F67" i="6"/>
  <c r="H67" i="5"/>
  <c r="F67" i="5"/>
  <c r="H68" i="4"/>
  <c r="F68" i="4" s="1"/>
  <c r="G68" i="2"/>
  <c r="I67" i="2"/>
  <c r="H68" i="6" l="1"/>
  <c r="F68" i="6"/>
  <c r="H68" i="5"/>
  <c r="F68" i="5"/>
  <c r="H69" i="4"/>
  <c r="F69" i="4" s="1"/>
  <c r="G69" i="2"/>
  <c r="I68" i="2"/>
  <c r="H69" i="6" l="1"/>
  <c r="F69" i="6" s="1"/>
  <c r="H69" i="5"/>
  <c r="F69" i="5"/>
  <c r="H70" i="4"/>
  <c r="F70" i="4" s="1"/>
  <c r="G70" i="2"/>
  <c r="I69" i="2"/>
  <c r="H70" i="6" l="1"/>
  <c r="F70" i="6"/>
  <c r="H70" i="5"/>
  <c r="F70" i="5"/>
  <c r="H71" i="4"/>
  <c r="F71" i="4" s="1"/>
  <c r="G71" i="2"/>
  <c r="I70" i="2"/>
  <c r="H71" i="6" l="1"/>
  <c r="F71" i="6" s="1"/>
  <c r="H71" i="5"/>
  <c r="F71" i="5"/>
  <c r="H72" i="4"/>
  <c r="F72" i="4" s="1"/>
  <c r="G72" i="2"/>
  <c r="I71" i="2"/>
  <c r="H72" i="6" l="1"/>
  <c r="F72" i="6" s="1"/>
  <c r="H72" i="5"/>
  <c r="F72" i="5"/>
  <c r="H73" i="4"/>
  <c r="F73" i="4" s="1"/>
  <c r="G73" i="2"/>
  <c r="I72" i="2"/>
  <c r="H73" i="6" l="1"/>
  <c r="F73" i="6" s="1"/>
  <c r="H73" i="5"/>
  <c r="F73" i="5"/>
  <c r="H74" i="4"/>
  <c r="F74" i="4" s="1"/>
  <c r="G74" i="2"/>
  <c r="I73" i="2"/>
  <c r="H74" i="6" l="1"/>
  <c r="F74" i="6" s="1"/>
  <c r="H74" i="5"/>
  <c r="F74" i="5"/>
  <c r="H75" i="4"/>
  <c r="F75" i="4" s="1"/>
  <c r="G75" i="2"/>
  <c r="I74" i="2"/>
  <c r="H75" i="6" l="1"/>
  <c r="F75" i="6" s="1"/>
  <c r="H75" i="5"/>
  <c r="F75" i="5" s="1"/>
  <c r="H76" i="4"/>
  <c r="F76" i="4" s="1"/>
  <c r="G76" i="2"/>
  <c r="I75" i="2"/>
  <c r="H76" i="6" l="1"/>
  <c r="F76" i="6"/>
  <c r="H76" i="5"/>
  <c r="F76" i="5"/>
  <c r="H77" i="4"/>
  <c r="F77" i="4"/>
  <c r="G77" i="2"/>
  <c r="I77" i="2" s="1"/>
  <c r="I76" i="2"/>
  <c r="O8" i="2"/>
  <c r="M8" i="2" s="1"/>
  <c r="H77" i="6" l="1"/>
  <c r="F77" i="6"/>
  <c r="H77" i="5"/>
  <c r="F77" i="5"/>
  <c r="O9" i="2"/>
  <c r="M9" i="2" l="1"/>
  <c r="O10" i="2" l="1"/>
  <c r="M10" i="2"/>
  <c r="O11" i="2" l="1"/>
  <c r="M11" i="2"/>
  <c r="O12" i="2" l="1"/>
  <c r="M12" i="2" l="1"/>
  <c r="O13" i="2" l="1"/>
  <c r="M13" i="2" l="1"/>
  <c r="O14" i="2" l="1"/>
  <c r="M14" i="2" l="1"/>
  <c r="O15" i="2" l="1"/>
  <c r="M15" i="2"/>
  <c r="O16" i="2" l="1"/>
  <c r="M16" i="2" l="1"/>
  <c r="O17" i="2" l="1"/>
  <c r="M17" i="2" l="1"/>
  <c r="O18" i="2" l="1"/>
  <c r="M18" i="2"/>
  <c r="O19" i="2" l="1"/>
  <c r="M19" i="2" l="1"/>
  <c r="O20" i="2" l="1"/>
  <c r="M20" i="2" l="1"/>
  <c r="O21" i="2" l="1"/>
  <c r="M21" i="2"/>
  <c r="O22" i="2" l="1"/>
  <c r="M22" i="2"/>
  <c r="O23" i="2" l="1"/>
  <c r="M23" i="2" l="1"/>
  <c r="O24" i="2"/>
  <c r="M24" i="2" l="1"/>
  <c r="O25" i="2"/>
  <c r="M25" i="2" l="1"/>
  <c r="O26" i="2"/>
  <c r="M26" i="2" s="1"/>
  <c r="O27" i="2" l="1"/>
  <c r="M27" i="2"/>
  <c r="O28" i="2" l="1"/>
  <c r="M28" i="2" l="1"/>
  <c r="O29" i="2" l="1"/>
  <c r="M29" i="2" l="1"/>
  <c r="O30" i="2" l="1"/>
  <c r="M30" i="2" l="1"/>
  <c r="O31" i="2" l="1"/>
  <c r="M31" i="2" s="1"/>
  <c r="O32" i="2" l="1"/>
  <c r="M32" i="2" s="1"/>
  <c r="O33" i="2" l="1"/>
  <c r="M33" i="2" s="1"/>
  <c r="O34" i="2" l="1"/>
  <c r="M34" i="2" s="1"/>
  <c r="O35" i="2" l="1"/>
  <c r="M35" i="2" l="1"/>
  <c r="O36" i="2" l="1"/>
  <c r="M36" i="2" s="1"/>
  <c r="O37" i="2" l="1"/>
  <c r="M37" i="2" l="1"/>
  <c r="O38" i="2" l="1"/>
  <c r="M38" i="2" l="1"/>
  <c r="O39" i="2" l="1"/>
  <c r="P39" i="2" s="1"/>
  <c r="M39" i="2" l="1"/>
  <c r="O40" i="2" l="1"/>
  <c r="M40" i="2" l="1"/>
  <c r="P40" i="2"/>
  <c r="O41" i="2"/>
  <c r="P41" i="2" s="1"/>
  <c r="M41" i="2" l="1"/>
  <c r="O42" i="2" l="1"/>
  <c r="P42" i="2" s="1"/>
  <c r="M42" i="2" l="1"/>
  <c r="O43" i="2" l="1"/>
  <c r="P43" i="2" s="1"/>
  <c r="M43" i="2"/>
  <c r="O44" i="2" l="1"/>
  <c r="P44" i="2" s="1"/>
  <c r="M44" i="2" l="1"/>
  <c r="O45" i="2" l="1"/>
  <c r="P45" i="2" s="1"/>
  <c r="M45" i="2" l="1"/>
  <c r="O46" i="2" s="1"/>
  <c r="P46" i="2" s="1"/>
  <c r="M46" i="2" l="1"/>
  <c r="O47" i="2" l="1"/>
  <c r="P47" i="2" s="1"/>
  <c r="M47" i="2" l="1"/>
  <c r="O48" i="2" l="1"/>
  <c r="M48" i="2" l="1"/>
  <c r="O49" i="2" s="1"/>
  <c r="P48" i="2"/>
  <c r="M49" i="2" l="1"/>
  <c r="O50" i="2" s="1"/>
  <c r="P49" i="2"/>
  <c r="M50" i="2" l="1"/>
  <c r="P50" i="2"/>
  <c r="O51" i="2"/>
  <c r="M51" i="2" l="1"/>
  <c r="O52" i="2" s="1"/>
  <c r="P52" i="2" s="1"/>
  <c r="P51" i="2"/>
  <c r="M52" i="2" l="1"/>
  <c r="O53" i="2" l="1"/>
  <c r="M53" i="2" l="1"/>
  <c r="P53" i="2"/>
  <c r="O54" i="2"/>
  <c r="P54" i="2" s="1"/>
  <c r="M54" i="2" l="1"/>
  <c r="O55" i="2" l="1"/>
  <c r="M55" i="2" l="1"/>
  <c r="O56" i="2" s="1"/>
  <c r="P56" i="2" s="1"/>
  <c r="P55" i="2"/>
  <c r="M56" i="2" l="1"/>
  <c r="O57" i="2" l="1"/>
  <c r="P57" i="2" s="1"/>
  <c r="M57" i="2" l="1"/>
  <c r="O58" i="2" l="1"/>
  <c r="P58" i="2" s="1"/>
  <c r="M58" i="2" l="1"/>
  <c r="O59" i="2" l="1"/>
  <c r="M59" i="2" l="1"/>
  <c r="P59" i="2"/>
  <c r="O60" i="2"/>
  <c r="P60" i="2" s="1"/>
  <c r="M60" i="2" l="1"/>
  <c r="O61" i="2" l="1"/>
  <c r="P61" i="2" s="1"/>
  <c r="M61" i="2" l="1"/>
  <c r="O62" i="2" l="1"/>
  <c r="M62" i="2" l="1"/>
  <c r="O63" i="2" s="1"/>
  <c r="P63" i="2" s="1"/>
  <c r="P62" i="2"/>
  <c r="M63" i="2" l="1"/>
  <c r="O64" i="2" l="1"/>
  <c r="M64" i="2" l="1"/>
  <c r="O65" i="2" s="1"/>
  <c r="P65" i="2" s="1"/>
  <c r="P64" i="2"/>
  <c r="M65" i="2" l="1"/>
  <c r="O66" i="2" s="1"/>
  <c r="M66" i="2" l="1"/>
  <c r="O67" i="2" s="1"/>
  <c r="P67" i="2" s="1"/>
  <c r="P66" i="2"/>
  <c r="M67" i="2" l="1"/>
  <c r="O68" i="2" l="1"/>
  <c r="M68" i="2" l="1"/>
  <c r="O69" i="2" s="1"/>
  <c r="P68" i="2"/>
  <c r="M69" i="2" l="1"/>
  <c r="O70" i="2" s="1"/>
  <c r="P70" i="2" s="1"/>
  <c r="P69" i="2"/>
  <c r="M70" i="2" l="1"/>
  <c r="O71" i="2" l="1"/>
  <c r="P71" i="2" s="1"/>
  <c r="M71" i="2" l="1"/>
  <c r="O72" i="2" s="1"/>
  <c r="P72" i="2" s="1"/>
  <c r="M72" i="2" l="1"/>
  <c r="O73" i="2" s="1"/>
  <c r="P73" i="2" s="1"/>
  <c r="M73" i="2" l="1"/>
  <c r="O74" i="2" s="1"/>
  <c r="P74" i="2" s="1"/>
  <c r="M74" i="2" l="1"/>
  <c r="O75" i="2"/>
  <c r="P75" i="2" s="1"/>
  <c r="M75" i="2" l="1"/>
  <c r="O76" i="2" l="1"/>
  <c r="P76" i="2" s="1"/>
  <c r="P78" i="2" s="1"/>
  <c r="M76" i="2" l="1"/>
</calcChain>
</file>

<file path=xl/sharedStrings.xml><?xml version="1.0" encoding="utf-8"?>
<sst xmlns="http://schemas.openxmlformats.org/spreadsheetml/2006/main" count="17663" uniqueCount="119">
  <si>
    <t>sci_name</t>
  </si>
  <si>
    <t>comm_name</t>
  </si>
  <si>
    <t>year</t>
  </si>
  <si>
    <t>reporting_status</t>
  </si>
  <si>
    <t>gear_type</t>
  </si>
  <si>
    <t>catch_mt</t>
  </si>
  <si>
    <t>value_usd</t>
  </si>
  <si>
    <t>Acanthocybium solandri</t>
  </si>
  <si>
    <t>Wahoo</t>
  </si>
  <si>
    <t>Reported</t>
  </si>
  <si>
    <t>longline</t>
  </si>
  <si>
    <t>Caranx hippos</t>
  </si>
  <si>
    <t>Crevalle jack</t>
  </si>
  <si>
    <t>small scale gillnets</t>
  </si>
  <si>
    <t>Unreported</t>
  </si>
  <si>
    <t>subsistence fishing gear</t>
  </si>
  <si>
    <t>small scale hand lines</t>
  </si>
  <si>
    <t>Centropomus undecimalis</t>
  </si>
  <si>
    <t>Common snook</t>
  </si>
  <si>
    <t>Coryphaena hippurus</t>
  </si>
  <si>
    <t>Common dolphinfish</t>
  </si>
  <si>
    <t>Epinephelus guttatus</t>
  </si>
  <si>
    <t>Red hind</t>
  </si>
  <si>
    <t>small scale pole lines</t>
  </si>
  <si>
    <t>Epinephelus itajara</t>
  </si>
  <si>
    <t>Atlantic goliath grouper</t>
  </si>
  <si>
    <t>Epinephelus striatus</t>
  </si>
  <si>
    <t>Nassau grouper</t>
  </si>
  <si>
    <t>Gerres cinereus</t>
  </si>
  <si>
    <t>Yellow fin mojarra</t>
  </si>
  <si>
    <t>Haemulon plumierii</t>
  </si>
  <si>
    <t>White grunt</t>
  </si>
  <si>
    <t>Haemulon sciurus</t>
  </si>
  <si>
    <t>Bluestriped grunt</t>
  </si>
  <si>
    <t>Lachnolaimus maximus</t>
  </si>
  <si>
    <t>Hogfish</t>
  </si>
  <si>
    <t>hand or tools</t>
  </si>
  <si>
    <t>Lutjanus analis</t>
  </si>
  <si>
    <t>Mutton snapper</t>
  </si>
  <si>
    <t>Lutjanus apodus</t>
  </si>
  <si>
    <t>Schoolmaster snapper</t>
  </si>
  <si>
    <t>Lutjanus griseus</t>
  </si>
  <si>
    <t>Grey snapper</t>
  </si>
  <si>
    <t>small scale pots or traps</t>
  </si>
  <si>
    <t>Lutjanus jocu</t>
  </si>
  <si>
    <t>Dog snapper</t>
  </si>
  <si>
    <t>Lutjanus purpureus</t>
  </si>
  <si>
    <t>Southern red snapper</t>
  </si>
  <si>
    <t>other industrial</t>
  </si>
  <si>
    <t>Lutjanus synagris</t>
  </si>
  <si>
    <t>Lane snapper</t>
  </si>
  <si>
    <t>Lutjanus vivanus</t>
  </si>
  <si>
    <t>Silk snapper</t>
  </si>
  <si>
    <t>shrimp trawl</t>
  </si>
  <si>
    <t>unknown class</t>
  </si>
  <si>
    <t>Mycteroperca bonaci</t>
  </si>
  <si>
    <t>Black grouper</t>
  </si>
  <si>
    <t>Ocyurus chrysurus</t>
  </si>
  <si>
    <t>Yellowtail snapper</t>
  </si>
  <si>
    <t>Rachycentron canadum</t>
  </si>
  <si>
    <t>Cobia</t>
  </si>
  <si>
    <t>Scomberomorus cavalla</t>
  </si>
  <si>
    <t>King mackerel</t>
  </si>
  <si>
    <t>Seriola dumerili</t>
  </si>
  <si>
    <t>Greater amberjack</t>
  </si>
  <si>
    <t>Sphyraena barracuda</t>
  </si>
  <si>
    <t>Great barracuda</t>
  </si>
  <si>
    <t>Thunnus albacares</t>
  </si>
  <si>
    <t>Yellowfin tuna</t>
  </si>
  <si>
    <t xml:space="preserve">Epinephelus guttatus" #### DO THIS ##### GROUP 10        </t>
  </si>
  <si>
    <t xml:space="preserve">Epinephelus itajara  #### DO THIS ##### GROUP 9   </t>
  </si>
  <si>
    <t>Lutjanus analis  #### DO THIS ##### GROUP 10</t>
  </si>
  <si>
    <t xml:space="preserve">Mycteroperca bonaci #### DO THIS ##### GROUP 9    </t>
  </si>
  <si>
    <t>Column Labels</t>
  </si>
  <si>
    <t>Grand Total</t>
  </si>
  <si>
    <t>Row Labels</t>
  </si>
  <si>
    <t>Sum of catch_mt</t>
  </si>
  <si>
    <t>r</t>
  </si>
  <si>
    <t>k</t>
  </si>
  <si>
    <t>fmsy</t>
  </si>
  <si>
    <t>msy</t>
  </si>
  <si>
    <t>bmsy</t>
  </si>
  <si>
    <t>x</t>
  </si>
  <si>
    <t>x0</t>
  </si>
  <si>
    <t>Grand total test</t>
  </si>
  <si>
    <t>when reach bmsy</t>
  </si>
  <si>
    <t>%</t>
  </si>
  <si>
    <t>rpro</t>
  </si>
  <si>
    <t>q</t>
  </si>
  <si>
    <t>E</t>
  </si>
  <si>
    <t>REAL</t>
  </si>
  <si>
    <t>TEST</t>
  </si>
  <si>
    <t>588*Q</t>
  </si>
  <si>
    <t>fleet</t>
  </si>
  <si>
    <t>Initial biomass</t>
  </si>
  <si>
    <t>% of K</t>
  </si>
  <si>
    <t>itajara</t>
  </si>
  <si>
    <t>2019h</t>
  </si>
  <si>
    <t>bonaci</t>
  </si>
  <si>
    <t>q/r</t>
  </si>
  <si>
    <t>fmsy/r</t>
  </si>
  <si>
    <t>analis</t>
  </si>
  <si>
    <t>guttatus</t>
  </si>
  <si>
    <t>OTHER WAY</t>
  </si>
  <si>
    <t>Froese low</t>
  </si>
  <si>
    <t>Year</t>
  </si>
  <si>
    <r>
      <t>1980</t>
    </r>
    <r>
      <rPr>
        <sz val="11"/>
        <color rgb="FF545454"/>
        <rFont val="Calibri"/>
        <family val="2"/>
        <scheme val="minor"/>
      </rPr>
      <t> </t>
    </r>
  </si>
  <si>
    <r>
      <t>1990</t>
    </r>
    <r>
      <rPr>
        <sz val="11"/>
        <color rgb="FF545454"/>
        <rFont val="Calibri"/>
        <family val="2"/>
        <scheme val="minor"/>
      </rPr>
      <t> </t>
    </r>
  </si>
  <si>
    <r>
      <t>2000</t>
    </r>
    <r>
      <rPr>
        <sz val="11"/>
        <color rgb="FF545454"/>
        <rFont val="Calibri"/>
        <family val="2"/>
        <scheme val="minor"/>
      </rPr>
      <t> </t>
    </r>
  </si>
  <si>
    <r>
      <t>2010</t>
    </r>
    <r>
      <rPr>
        <sz val="11"/>
        <color rgb="FF545454"/>
        <rFont val="Calibri"/>
        <family val="2"/>
        <scheme val="minor"/>
      </rPr>
      <t> </t>
    </r>
  </si>
  <si>
    <r>
      <t>2015</t>
    </r>
    <r>
      <rPr>
        <sz val="11"/>
        <color rgb="FF545454"/>
        <rFont val="Calibri"/>
        <family val="2"/>
        <scheme val="minor"/>
      </rPr>
      <t> </t>
    </r>
  </si>
  <si>
    <r>
      <t>2016</t>
    </r>
    <r>
      <rPr>
        <sz val="11"/>
        <color rgb="FF545454"/>
        <rFont val="Calibri"/>
        <family val="2"/>
        <scheme val="minor"/>
      </rPr>
      <t> </t>
    </r>
  </si>
  <si>
    <t>Boats</t>
  </si>
  <si>
    <t>more used</t>
  </si>
  <si>
    <t>average of the catach</t>
  </si>
  <si>
    <t>index scale down</t>
  </si>
  <si>
    <t>unknown exploitation h</t>
  </si>
  <si>
    <t>firs model</t>
  </si>
  <si>
    <t xml:space="preserve">Rule stays there for the burn in period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</si>
</sst>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545454"/>
      <name val="Calibri"/>
      <family val="2"/>
      <scheme val="minor"/>
    </font>
    <font>
      <sz val="11"/>
      <color rgb="FF54545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top"/>
    </xf>
    <xf numFmtId="0" fontId="0" fillId="0" borderId="0" xfId="0" pivotButton="1"/>
    <xf numFmtId="0" fontId="2" fillId="2" borderId="1" xfId="0" applyFont="1" applyFill="1" applyBorder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0" fontId="2" fillId="2" borderId="0" xfId="0" applyFont="1" applyFill="1"/>
    <xf numFmtId="9" fontId="0" fillId="0" borderId="0" xfId="1" applyFont="1"/>
    <xf numFmtId="0" fontId="0" fillId="3" borderId="0" xfId="0" applyFill="1"/>
    <xf numFmtId="0" fontId="4" fillId="0" borderId="0" xfId="0" applyFont="1"/>
    <xf numFmtId="164" fontId="0" fillId="0" borderId="0" xfId="0" applyNumberFormat="1"/>
    <xf numFmtId="0" fontId="0" fillId="3" borderId="0" xfId="0" applyFill="1" applyAlignment="1">
      <alignment horizontal="left"/>
    </xf>
    <xf numFmtId="0" fontId="2" fillId="4" borderId="0" xfId="0" applyFont="1" applyFill="1"/>
    <xf numFmtId="0" fontId="2" fillId="0" borderId="3" xfId="0" applyFont="1" applyBorder="1"/>
    <xf numFmtId="0" fontId="5" fillId="5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3" xfId="0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66" fontId="0" fillId="3" borderId="0" xfId="0" applyNumberFormat="1" applyFill="1"/>
    <xf numFmtId="164" fontId="0" fillId="3" borderId="0" xfId="0" applyNumberFormat="1" applyFill="1"/>
    <xf numFmtId="164" fontId="0" fillId="0" borderId="3" xfId="0" applyNumberFormat="1" applyBorder="1"/>
    <xf numFmtId="164" fontId="0" fillId="3" borderId="3" xfId="0" applyNumberFormat="1" applyFill="1" applyBorder="1"/>
    <xf numFmtId="0" fontId="0" fillId="6" borderId="0" xfId="0" applyFill="1"/>
    <xf numFmtId="0" fontId="0" fillId="6" borderId="3" xfId="0" applyFill="1" applyBorder="1"/>
    <xf numFmtId="164" fontId="0" fillId="6" borderId="3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analis!$N$7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analis!$A$8:$A$77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analis!$N$8:$N$76</c:f>
              <c:numCache>
                <c:formatCode>General</c:formatCode>
                <c:ptCount val="69"/>
                <c:pt idx="0">
                  <c:v>510.95500270539998</c:v>
                </c:pt>
                <c:pt idx="1">
                  <c:v>520.34490690359996</c:v>
                </c:pt>
                <c:pt idx="2">
                  <c:v>529.42882903609996</c:v>
                </c:pt>
                <c:pt idx="3">
                  <c:v>538.20676910380007</c:v>
                </c:pt>
                <c:pt idx="4">
                  <c:v>571.1918708247</c:v>
                </c:pt>
                <c:pt idx="5">
                  <c:v>554.84470304239994</c:v>
                </c:pt>
                <c:pt idx="6">
                  <c:v>587.21784063290011</c:v>
                </c:pt>
                <c:pt idx="7">
                  <c:v>570.2587087198001</c:v>
                </c:pt>
                <c:pt idx="8">
                  <c:v>602.01988217939993</c:v>
                </c:pt>
                <c:pt idx="9">
                  <c:v>584.4487861355999</c:v>
                </c:pt>
                <c:pt idx="10">
                  <c:v>591.08485174539999</c:v>
                </c:pt>
                <c:pt idx="11">
                  <c:v>587.28709024509999</c:v>
                </c:pt>
                <c:pt idx="12">
                  <c:v>607.67084699149996</c:v>
                </c:pt>
                <c:pt idx="13">
                  <c:v>615.4300868380999</c:v>
                </c:pt>
                <c:pt idx="14">
                  <c:v>622.82138164470007</c:v>
                </c:pt>
                <c:pt idx="15">
                  <c:v>629.84473141109993</c:v>
                </c:pt>
                <c:pt idx="16">
                  <c:v>636.5933845157</c:v>
                </c:pt>
                <c:pt idx="17">
                  <c:v>642.98574862779992</c:v>
                </c:pt>
                <c:pt idx="18">
                  <c:v>673.53496746580004</c:v>
                </c:pt>
                <c:pt idx="19">
                  <c:v>654.7016098731001</c:v>
                </c:pt>
                <c:pt idx="20">
                  <c:v>660.02510700669995</c:v>
                </c:pt>
                <c:pt idx="21">
                  <c:v>660.5306414260001</c:v>
                </c:pt>
                <c:pt idx="22">
                  <c:v>636.27858410279998</c:v>
                </c:pt>
                <c:pt idx="23">
                  <c:v>636.17265675680005</c:v>
                </c:pt>
                <c:pt idx="24">
                  <c:v>650.89786477450002</c:v>
                </c:pt>
                <c:pt idx="25">
                  <c:v>657.5344187787</c:v>
                </c:pt>
                <c:pt idx="26">
                  <c:v>680.28904819209993</c:v>
                </c:pt>
                <c:pt idx="27">
                  <c:v>720.9497705563</c:v>
                </c:pt>
                <c:pt idx="28">
                  <c:v>703.63398656439995</c:v>
                </c:pt>
                <c:pt idx="29">
                  <c:v>682.40759761370009</c:v>
                </c:pt>
                <c:pt idx="30">
                  <c:v>695.30202520930004</c:v>
                </c:pt>
                <c:pt idx="31">
                  <c:v>684.39485275219999</c:v>
                </c:pt>
                <c:pt idx="32">
                  <c:v>703.55818273110003</c:v>
                </c:pt>
                <c:pt idx="33">
                  <c:v>727.55789661159997</c:v>
                </c:pt>
                <c:pt idx="34">
                  <c:v>692.76796694599989</c:v>
                </c:pt>
                <c:pt idx="35">
                  <c:v>694.35706935029998</c:v>
                </c:pt>
                <c:pt idx="36">
                  <c:v>714.84156455380003</c:v>
                </c:pt>
                <c:pt idx="37">
                  <c:v>723.94051031510003</c:v>
                </c:pt>
                <c:pt idx="38">
                  <c:v>714.98488959349993</c:v>
                </c:pt>
                <c:pt idx="39">
                  <c:v>694.28323202199999</c:v>
                </c:pt>
                <c:pt idx="40">
                  <c:v>691.21526132320002</c:v>
                </c:pt>
                <c:pt idx="41">
                  <c:v>676.1547206411999</c:v>
                </c:pt>
                <c:pt idx="42">
                  <c:v>659.38229791660001</c:v>
                </c:pt>
                <c:pt idx="43">
                  <c:v>642.39046787569987</c:v>
                </c:pt>
                <c:pt idx="44">
                  <c:v>624.76666180699999</c:v>
                </c:pt>
                <c:pt idx="45">
                  <c:v>622.15534180269992</c:v>
                </c:pt>
                <c:pt idx="46">
                  <c:v>656.18575232030003</c:v>
                </c:pt>
                <c:pt idx="47">
                  <c:v>584.81462794720005</c:v>
                </c:pt>
                <c:pt idx="48">
                  <c:v>565.92928123450008</c:v>
                </c:pt>
                <c:pt idx="49">
                  <c:v>546.47680334070003</c:v>
                </c:pt>
                <c:pt idx="50">
                  <c:v>498.56833402960001</c:v>
                </c:pt>
                <c:pt idx="51">
                  <c:v>462.64572142140003</c:v>
                </c:pt>
                <c:pt idx="52">
                  <c:v>437.59234025590001</c:v>
                </c:pt>
                <c:pt idx="53">
                  <c:v>404.61883269099997</c:v>
                </c:pt>
                <c:pt idx="54">
                  <c:v>372.01457350959998</c:v>
                </c:pt>
                <c:pt idx="55">
                  <c:v>342.70998840779998</c:v>
                </c:pt>
                <c:pt idx="56">
                  <c:v>313.62917756870002</c:v>
                </c:pt>
                <c:pt idx="57">
                  <c:v>285.04614403080001</c:v>
                </c:pt>
                <c:pt idx="58">
                  <c:v>247.96408004439999</c:v>
                </c:pt>
                <c:pt idx="59">
                  <c:v>233.58878551150002</c:v>
                </c:pt>
                <c:pt idx="60">
                  <c:v>221.46355770989999</c:v>
                </c:pt>
                <c:pt idx="61">
                  <c:v>208.3507142087</c:v>
                </c:pt>
                <c:pt idx="62">
                  <c:v>195.0375304165</c:v>
                </c:pt>
                <c:pt idx="63">
                  <c:v>181.56538762380001</c:v>
                </c:pt>
                <c:pt idx="64">
                  <c:v>167.9788348857</c:v>
                </c:pt>
                <c:pt idx="65">
                  <c:v>154.40731252220002</c:v>
                </c:pt>
                <c:pt idx="66">
                  <c:v>140.65227851509999</c:v>
                </c:pt>
                <c:pt idx="67">
                  <c:v>127.01568765190001</c:v>
                </c:pt>
                <c:pt idx="68">
                  <c:v>113.47101628729999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4-4699-897F-B9BC2B9C64EA}"/>
            </c:ext>
          </c:extLst>
        </c:ser>
        <c:ser>
          <c:idx val="1"/>
          <c:order val="1"/>
          <c:tx>
            <c:strRef>
              <c:f>analis!$O$7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analis!$A$8:$A$77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analis!$O$8:$O$76</c:f>
              <c:numCache>
                <c:formatCode>General</c:formatCode>
                <c:ptCount val="69"/>
                <c:pt idx="0">
                  <c:v>510.23686862031559</c:v>
                </c:pt>
                <c:pt idx="1">
                  <c:v>523.00360944703209</c:v>
                </c:pt>
                <c:pt idx="2">
                  <c:v>534.12519760976249</c:v>
                </c:pt>
                <c:pt idx="3">
                  <c:v>543.73546138771303</c:v>
                </c:pt>
                <c:pt idx="4">
                  <c:v>551.98115419758687</c:v>
                </c:pt>
                <c:pt idx="5">
                  <c:v>559.01271189425506</c:v>
                </c:pt>
                <c:pt idx="6">
                  <c:v>564.9773024399376</c:v>
                </c:pt>
                <c:pt idx="7">
                  <c:v>570.01401944102315</c:v>
                </c:pt>
                <c:pt idx="8">
                  <c:v>574.25090285505803</c:v>
                </c:pt>
                <c:pt idx="9">
                  <c:v>577.80340606363154</c:v>
                </c:pt>
                <c:pt idx="10">
                  <c:v>580.77393453188756</c:v>
                </c:pt>
                <c:pt idx="11">
                  <c:v>583.25212670241956</c:v>
                </c:pt>
                <c:pt idx="12">
                  <c:v>585.31560955695829</c:v>
                </c:pt>
                <c:pt idx="13">
                  <c:v>587.03102456771114</c:v>
                </c:pt>
                <c:pt idx="14">
                  <c:v>588.45517643060805</c:v>
                </c:pt>
                <c:pt idx="15">
                  <c:v>589.63620362748782</c:v>
                </c:pt>
                <c:pt idx="16">
                  <c:v>590.61470600032635</c:v>
                </c:pt>
                <c:pt idx="17">
                  <c:v>591.42479115720073</c:v>
                </c:pt>
                <c:pt idx="18">
                  <c:v>592.09502030675719</c:v>
                </c:pt>
                <c:pt idx="19">
                  <c:v>592.64924677108922</c:v>
                </c:pt>
                <c:pt idx="20">
                  <c:v>593.10734852291671</c:v>
                </c:pt>
                <c:pt idx="21">
                  <c:v>593.48586092675259</c:v>
                </c:pt>
                <c:pt idx="22">
                  <c:v>593.79851844506629</c:v>
                </c:pt>
                <c:pt idx="23">
                  <c:v>594.05671515353959</c:v>
                </c:pt>
                <c:pt idx="24">
                  <c:v>594.26989403846551</c:v>
                </c:pt>
                <c:pt idx="25">
                  <c:v>594.44587460495654</c:v>
                </c:pt>
                <c:pt idx="26">
                  <c:v>594.5911275655892</c:v>
                </c:pt>
                <c:pt idx="27">
                  <c:v>594.71100447578544</c:v>
                </c:pt>
                <c:pt idx="28">
                  <c:v>594.80992924262591</c:v>
                </c:pt>
                <c:pt idx="29">
                  <c:v>594.89155752309716</c:v>
                </c:pt>
                <c:pt idx="30">
                  <c:v>681.00732059321467</c:v>
                </c:pt>
                <c:pt idx="31">
                  <c:v>479.31535001636075</c:v>
                </c:pt>
                <c:pt idx="32">
                  <c:v>507.97626229739825</c:v>
                </c:pt>
                <c:pt idx="33">
                  <c:v>533.37791106343082</c:v>
                </c:pt>
                <c:pt idx="34">
                  <c:v>556.01889353504725</c:v>
                </c:pt>
                <c:pt idx="35">
                  <c:v>576.39868964899085</c:v>
                </c:pt>
                <c:pt idx="36">
                  <c:v>594.99691358238863</c:v>
                </c:pt>
                <c:pt idx="37">
                  <c:v>612.25681107596733</c:v>
                </c:pt>
                <c:pt idx="38">
                  <c:v>628.57344808668518</c:v>
                </c:pt>
                <c:pt idx="39">
                  <c:v>644.28589717684486</c:v>
                </c:pt>
                <c:pt idx="40">
                  <c:v>659.67208955661272</c:v>
                </c:pt>
                <c:pt idx="41">
                  <c:v>697.44287161477826</c:v>
                </c:pt>
                <c:pt idx="42">
                  <c:v>732.51959613847941</c:v>
                </c:pt>
                <c:pt idx="43">
                  <c:v>762.40566860407102</c:v>
                </c:pt>
                <c:pt idx="44">
                  <c:v>784.74633847292341</c:v>
                </c:pt>
                <c:pt idx="45">
                  <c:v>797.62440774391223</c:v>
                </c:pt>
                <c:pt idx="46">
                  <c:v>799.78408785387717</c:v>
                </c:pt>
                <c:pt idx="47">
                  <c:v>790.73503089343751</c:v>
                </c:pt>
                <c:pt idx="48">
                  <c:v>770.71040109284741</c:v>
                </c:pt>
                <c:pt idx="49">
                  <c:v>740.47951227430326</c:v>
                </c:pt>
                <c:pt idx="50">
                  <c:v>701.03475028900527</c:v>
                </c:pt>
                <c:pt idx="51">
                  <c:v>613.53747285200882</c:v>
                </c:pt>
                <c:pt idx="52">
                  <c:v>542.24203157406953</c:v>
                </c:pt>
                <c:pt idx="53">
                  <c:v>483.08458413345261</c:v>
                </c:pt>
                <c:pt idx="54">
                  <c:v>432.544532590752</c:v>
                </c:pt>
                <c:pt idx="55">
                  <c:v>387.77578339470062</c:v>
                </c:pt>
                <c:pt idx="56">
                  <c:v>346.57125347421447</c:v>
                </c:pt>
                <c:pt idx="57">
                  <c:v>307.31580455445777</c:v>
                </c:pt>
                <c:pt idx="58">
                  <c:v>268.96752875505706</c:v>
                </c:pt>
                <c:pt idx="59">
                  <c:v>231.06158458471691</c:v>
                </c:pt>
                <c:pt idx="60">
                  <c:v>193.70886010744823</c:v>
                </c:pt>
                <c:pt idx="61">
                  <c:v>157.55299928499286</c:v>
                </c:pt>
                <c:pt idx="62">
                  <c:v>123.65430976169696</c:v>
                </c:pt>
                <c:pt idx="63">
                  <c:v>93.290398894811531</c:v>
                </c:pt>
                <c:pt idx="64">
                  <c:v>67.697547767700954</c:v>
                </c:pt>
                <c:pt idx="65">
                  <c:v>47.809075014416571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4-4699-897F-B9BC2B9C6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696399"/>
        <c:axId val="1930577487"/>
      </c:lineChart>
      <c:catAx>
        <c:axId val="170569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77487"/>
        <c:crosses val="autoZero"/>
        <c:auto val="1"/>
        <c:lblAlgn val="ctr"/>
        <c:lblOffset val="100"/>
        <c:noMultiLvlLbl val="0"/>
      </c:catAx>
      <c:valAx>
        <c:axId val="19305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9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guttatus!$A$8:$A$77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guttatus!$G$8:$G$77</c:f>
              <c:numCache>
                <c:formatCode>General</c:formatCode>
                <c:ptCount val="70"/>
                <c:pt idx="0">
                  <c:v>13.351676162899999</c:v>
                </c:pt>
                <c:pt idx="1">
                  <c:v>13.597042113699999</c:v>
                </c:pt>
                <c:pt idx="2">
                  <c:v>13.834412500599999</c:v>
                </c:pt>
                <c:pt idx="3">
                  <c:v>14.0637873233</c:v>
                </c:pt>
                <c:pt idx="4">
                  <c:v>14.9257152699</c:v>
                </c:pt>
                <c:pt idx="5">
                  <c:v>14.498550276300001</c:v>
                </c:pt>
                <c:pt idx="6">
                  <c:v>15.3444870951</c:v>
                </c:pt>
                <c:pt idx="7">
                  <c:v>14.9013309734</c:v>
                </c:pt>
                <c:pt idx="8">
                  <c:v>15.731276664100001</c:v>
                </c:pt>
                <c:pt idx="9">
                  <c:v>15.2721294145</c:v>
                </c:pt>
                <c:pt idx="10">
                  <c:v>15.445535288800002</c:v>
                </c:pt>
                <c:pt idx="11">
                  <c:v>15.346296644700001</c:v>
                </c:pt>
                <c:pt idx="12">
                  <c:v>15.878941041299999</c:v>
                </c:pt>
                <c:pt idx="13">
                  <c:v>16.081696386000001</c:v>
                </c:pt>
                <c:pt idx="14">
                  <c:v>16.2748370228</c:v>
                </c:pt>
                <c:pt idx="15">
                  <c:v>16.4583629521</c:v>
                </c:pt>
                <c:pt idx="16">
                  <c:v>16.634710830700001</c:v>
                </c:pt>
                <c:pt idx="17">
                  <c:v>16.8017485837</c:v>
                </c:pt>
                <c:pt idx="18">
                  <c:v>17.600024899200001</c:v>
                </c:pt>
                <c:pt idx="19">
                  <c:v>17.107893712999999</c:v>
                </c:pt>
                <c:pt idx="20">
                  <c:v>17.247001089000001</c:v>
                </c:pt>
                <c:pt idx="21">
                  <c:v>17.260211121000001</c:v>
                </c:pt>
                <c:pt idx="22">
                  <c:v>16.626484835900001</c:v>
                </c:pt>
                <c:pt idx="23">
                  <c:v>16.623716866900001</c:v>
                </c:pt>
                <c:pt idx="24">
                  <c:v>17.008498712400002</c:v>
                </c:pt>
                <c:pt idx="25">
                  <c:v>17.181917348999999</c:v>
                </c:pt>
                <c:pt idx="26">
                  <c:v>17.776514606199999</c:v>
                </c:pt>
                <c:pt idx="27">
                  <c:v>18.8390128586</c:v>
                </c:pt>
                <c:pt idx="28">
                  <c:v>18.386537123699998</c:v>
                </c:pt>
                <c:pt idx="29">
                  <c:v>17.831874051900002</c:v>
                </c:pt>
                <c:pt idx="30">
                  <c:v>18.1688160932</c:v>
                </c:pt>
                <c:pt idx="31">
                  <c:v>17.883802669799998</c:v>
                </c:pt>
                <c:pt idx="32">
                  <c:v>18.384556307099999</c:v>
                </c:pt>
                <c:pt idx="33">
                  <c:v>19.0116886494</c:v>
                </c:pt>
                <c:pt idx="34">
                  <c:v>18.102599058100001</c:v>
                </c:pt>
                <c:pt idx="35">
                  <c:v>18.144123616199998</c:v>
                </c:pt>
                <c:pt idx="36">
                  <c:v>18.679400391800002</c:v>
                </c:pt>
                <c:pt idx="37">
                  <c:v>18.917163358299998</c:v>
                </c:pt>
                <c:pt idx="38">
                  <c:v>18.683145593399999</c:v>
                </c:pt>
                <c:pt idx="39">
                  <c:v>18.142194185699999</c:v>
                </c:pt>
                <c:pt idx="40">
                  <c:v>18.062025578</c:v>
                </c:pt>
                <c:pt idx="41">
                  <c:v>17.668481213</c:v>
                </c:pt>
                <c:pt idx="42">
                  <c:v>17.230203956700002</c:v>
                </c:pt>
                <c:pt idx="43">
                  <c:v>16.786193406100001</c:v>
                </c:pt>
                <c:pt idx="44">
                  <c:v>16.325668799900001</c:v>
                </c:pt>
                <c:pt idx="45">
                  <c:v>16.257432851699999</c:v>
                </c:pt>
                <c:pt idx="46">
                  <c:v>17.146675580699998</c:v>
                </c:pt>
                <c:pt idx="47">
                  <c:v>15.281689163199999</c:v>
                </c:pt>
                <c:pt idx="48">
                  <c:v>14.788199458199998</c:v>
                </c:pt>
                <c:pt idx="49">
                  <c:v>14.2798901471</c:v>
                </c:pt>
                <c:pt idx="50">
                  <c:v>13.028002281599999</c:v>
                </c:pt>
                <c:pt idx="51">
                  <c:v>11.9132852157</c:v>
                </c:pt>
                <c:pt idx="52">
                  <c:v>11.088751458099999</c:v>
                </c:pt>
                <c:pt idx="53">
                  <c:v>10.073934035299999</c:v>
                </c:pt>
                <c:pt idx="54">
                  <c:v>9.0835165513999989</c:v>
                </c:pt>
                <c:pt idx="55">
                  <c:v>8.1889657567</c:v>
                </c:pt>
                <c:pt idx="56">
                  <c:v>7.3152345801000003</c:v>
                </c:pt>
                <c:pt idx="57">
                  <c:v>6.4703724212000004</c:v>
                </c:pt>
                <c:pt idx="58">
                  <c:v>5.4579824154000001</c:v>
                </c:pt>
                <c:pt idx="59">
                  <c:v>4.9637124779999997</c:v>
                </c:pt>
                <c:pt idx="60">
                  <c:v>4.5184939895000005</c:v>
                </c:pt>
                <c:pt idx="61">
                  <c:v>4.0535012571999998</c:v>
                </c:pt>
                <c:pt idx="62">
                  <c:v>3.5862672397000002</c:v>
                </c:pt>
                <c:pt idx="63">
                  <c:v>3.1185232882999996</c:v>
                </c:pt>
                <c:pt idx="64">
                  <c:v>2.6521168114</c:v>
                </c:pt>
                <c:pt idx="65">
                  <c:v>2.1901708519</c:v>
                </c:pt>
                <c:pt idx="66">
                  <c:v>1.7312362888999999</c:v>
                </c:pt>
                <c:pt idx="67">
                  <c:v>1.2810454048</c:v>
                </c:pt>
                <c:pt idx="68">
                  <c:v>0.84076015049999997</c:v>
                </c:pt>
                <c:pt idx="69">
                  <c:v>0.40903272330000001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3-4F70-AAED-464EB79735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guttatus!$A$8:$A$77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guttatus!$H$8:$H$77</c:f>
              <c:numCache>
                <c:formatCode>General</c:formatCode>
                <c:ptCount val="70"/>
                <c:pt idx="0">
                  <c:v>13.349882208399594</c:v>
                </c:pt>
                <c:pt idx="1">
                  <c:v>13.871927189970451</c:v>
                </c:pt>
                <c:pt idx="2">
                  <c:v>14.325875658065517</c:v>
                </c:pt>
                <c:pt idx="3">
                  <c:v>14.715195154302661</c:v>
                </c:pt>
                <c:pt idx="4">
                  <c:v>15.045074366976815</c:v>
                </c:pt>
                <c:pt idx="5">
                  <c:v>15.321688761315377</c:v>
                </c:pt>
                <c:pt idx="6">
                  <c:v>15.551588411442076</c:v>
                </c:pt>
                <c:pt idx="7">
                  <c:v>15.741239267467801</c:v>
                </c:pt>
                <c:pt idx="8">
                  <c:v>15.896715227321611</c:v>
                </c:pt>
                <c:pt idx="9">
                  <c:v>16.023518738593264</c:v>
                </c:pt>
                <c:pt idx="10">
                  <c:v>16.126500010413363</c:v>
                </c:pt>
                <c:pt idx="11">
                  <c:v>16.209845241276593</c:v>
                </c:pt>
                <c:pt idx="12">
                  <c:v>16.277108744763368</c:v>
                </c:pt>
                <c:pt idx="13">
                  <c:v>16.331269723784025</c:v>
                </c:pt>
                <c:pt idx="14">
                  <c:v>16.374800091519656</c:v>
                </c:pt>
                <c:pt idx="15">
                  <c:v>16.409734427839712</c:v>
                </c:pt>
                <c:pt idx="16">
                  <c:v>16.437736706116262</c:v>
                </c:pt>
                <c:pt idx="17">
                  <c:v>16.460160921928786</c:v>
                </c:pt>
                <c:pt idx="18">
                  <c:v>16.478104406386876</c:v>
                </c:pt>
                <c:pt idx="19">
                  <c:v>16.492453631095906</c:v>
                </c:pt>
                <c:pt idx="20">
                  <c:v>16.503922898794936</c:v>
                </c:pt>
                <c:pt idx="21">
                  <c:v>16.513086611171556</c:v>
                </c:pt>
                <c:pt idx="22">
                  <c:v>16.520405920660416</c:v>
                </c:pt>
                <c:pt idx="23">
                  <c:v>16.526250580209059</c:v>
                </c:pt>
                <c:pt idx="24">
                  <c:v>16.530916752945082</c:v>
                </c:pt>
                <c:pt idx="25">
                  <c:v>16.534641463385523</c:v>
                </c:pt>
                <c:pt idx="26">
                  <c:v>16.537614282056342</c:v>
                </c:pt>
                <c:pt idx="27">
                  <c:v>16.53998674686235</c:v>
                </c:pt>
                <c:pt idx="28">
                  <c:v>16.541879942883121</c:v>
                </c:pt>
                <c:pt idx="29">
                  <c:v>16.54339058995042</c:v>
                </c:pt>
                <c:pt idx="30">
                  <c:v>16.544595925031988</c:v>
                </c:pt>
                <c:pt idx="31">
                  <c:v>16.545557613732623</c:v>
                </c:pt>
                <c:pt idx="32">
                  <c:v>16.546324881249884</c:v>
                </c:pt>
                <c:pt idx="33">
                  <c:v>16.546937016809014</c:v>
                </c:pt>
                <c:pt idx="34">
                  <c:v>16.547425375844043</c:v>
                </c:pt>
                <c:pt idx="35">
                  <c:v>16.547814979948235</c:v>
                </c:pt>
                <c:pt idx="36">
                  <c:v>16.548125794954025</c:v>
                </c:pt>
                <c:pt idx="37">
                  <c:v>16.548373751610875</c:v>
                </c:pt>
                <c:pt idx="38">
                  <c:v>16.548571560520323</c:v>
                </c:pt>
                <c:pt idx="39">
                  <c:v>16.54872936268594</c:v>
                </c:pt>
                <c:pt idx="40">
                  <c:v>16.548855248763935</c:v>
                </c:pt>
                <c:pt idx="41">
                  <c:v>16.54895567346782</c:v>
                </c:pt>
                <c:pt idx="42">
                  <c:v>16.549035786267766</c:v>
                </c:pt>
                <c:pt idx="43">
                  <c:v>16.549099695273352</c:v>
                </c:pt>
                <c:pt idx="44">
                  <c:v>16.549150677787832</c:v>
                </c:pt>
                <c:pt idx="45">
                  <c:v>16.549191348303406</c:v>
                </c:pt>
                <c:pt idx="46">
                  <c:v>16.549223792535145</c:v>
                </c:pt>
                <c:pt idx="47">
                  <c:v>16.549249674355899</c:v>
                </c:pt>
                <c:pt idx="48">
                  <c:v>16.549270321109137</c:v>
                </c:pt>
                <c:pt idx="49">
                  <c:v>16.549286791670443</c:v>
                </c:pt>
                <c:pt idx="50">
                  <c:v>16.549299930745264</c:v>
                </c:pt>
                <c:pt idx="51">
                  <c:v>16.54931041218579</c:v>
                </c:pt>
                <c:pt idx="52">
                  <c:v>16.549318773547391</c:v>
                </c:pt>
                <c:pt idx="53">
                  <c:v>16.549325443656098</c:v>
                </c:pt>
                <c:pt idx="54">
                  <c:v>16.549330764600462</c:v>
                </c:pt>
                <c:pt idx="55">
                  <c:v>16.549335009275474</c:v>
                </c:pt>
                <c:pt idx="56">
                  <c:v>16.549338395378022</c:v>
                </c:pt>
                <c:pt idx="57">
                  <c:v>16.549341096571663</c:v>
                </c:pt>
                <c:pt idx="58">
                  <c:v>16.549343251393115</c:v>
                </c:pt>
                <c:pt idx="59">
                  <c:v>16.549344970357303</c:v>
                </c:pt>
                <c:pt idx="60">
                  <c:v>16.549346341625306</c:v>
                </c:pt>
                <c:pt idx="61">
                  <c:v>16.549347435525842</c:v>
                </c:pt>
                <c:pt idx="62">
                  <c:v>16.549348308162212</c:v>
                </c:pt>
                <c:pt idx="63">
                  <c:v>16.549349004289688</c:v>
                </c:pt>
                <c:pt idx="64">
                  <c:v>16.549349559610853</c:v>
                </c:pt>
                <c:pt idx="65">
                  <c:v>16.549350002606719</c:v>
                </c:pt>
                <c:pt idx="66">
                  <c:v>16.549350355997415</c:v>
                </c:pt>
                <c:pt idx="67">
                  <c:v>16.549350637907452</c:v>
                </c:pt>
                <c:pt idx="68">
                  <c:v>16.54935086279529</c:v>
                </c:pt>
                <c:pt idx="69">
                  <c:v>16.549351042194861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3-4F70-AAED-464EB797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953487"/>
        <c:axId val="1956667023"/>
      </c:lineChart>
      <c:catAx>
        <c:axId val="195595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67023"/>
        <c:crosses val="autoZero"/>
        <c:auto val="1"/>
        <c:lblAlgn val="ctr"/>
        <c:lblOffset val="100"/>
        <c:noMultiLvlLbl val="0"/>
      </c:catAx>
      <c:valAx>
        <c:axId val="19566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95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itajara!$A$8:$A$77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itajara!$G$8:$G$77</c:f>
              <c:numCache>
                <c:formatCode>General</c:formatCode>
                <c:ptCount val="70"/>
                <c:pt idx="0">
                  <c:v>19.072181201500001</c:v>
                </c:pt>
                <c:pt idx="1">
                  <c:v>19.4226738152</c:v>
                </c:pt>
                <c:pt idx="2">
                  <c:v>19.761745177599998</c:v>
                </c:pt>
                <c:pt idx="3">
                  <c:v>20.089395289000002</c:v>
                </c:pt>
                <c:pt idx="4">
                  <c:v>21.320614933900004</c:v>
                </c:pt>
                <c:pt idx="5">
                  <c:v>20.710431758399999</c:v>
                </c:pt>
                <c:pt idx="6">
                  <c:v>21.9188089011</c:v>
                </c:pt>
                <c:pt idx="7">
                  <c:v>21.285783223300001</c:v>
                </c:pt>
                <c:pt idx="8">
                  <c:v>22.4713178638</c:v>
                </c:pt>
                <c:pt idx="9">
                  <c:v>21.815449683799997</c:v>
                </c:pt>
                <c:pt idx="10">
                  <c:v>22.063151037299999</c:v>
                </c:pt>
                <c:pt idx="11">
                  <c:v>21.921393749300002</c:v>
                </c:pt>
                <c:pt idx="12">
                  <c:v>22.682248815099999</c:v>
                </c:pt>
                <c:pt idx="13">
                  <c:v>22.971874374199999</c:v>
                </c:pt>
                <c:pt idx="14">
                  <c:v>23.2477658189</c:v>
                </c:pt>
                <c:pt idx="15">
                  <c:v>23.509923149199999</c:v>
                </c:pt>
                <c:pt idx="16">
                  <c:v>23.761827004200001</c:v>
                </c:pt>
                <c:pt idx="17">
                  <c:v>24.000431824499998</c:v>
                </c:pt>
                <c:pt idx="18">
                  <c:v>25.140728395</c:v>
                </c:pt>
                <c:pt idx="19">
                  <c:v>24.437744361699998</c:v>
                </c:pt>
                <c:pt idx="20">
                  <c:v>24.636452078399998</c:v>
                </c:pt>
                <c:pt idx="21">
                  <c:v>24.655321928100001</c:v>
                </c:pt>
                <c:pt idx="22">
                  <c:v>23.750076594699998</c:v>
                </c:pt>
                <c:pt idx="23">
                  <c:v>23.7461226936</c:v>
                </c:pt>
                <c:pt idx="24">
                  <c:v>24.295763726699999</c:v>
                </c:pt>
                <c:pt idx="25">
                  <c:v>24.543483310299997</c:v>
                </c:pt>
                <c:pt idx="26">
                  <c:v>25.392834844299998</c:v>
                </c:pt>
                <c:pt idx="27">
                  <c:v>26.910558832900001</c:v>
                </c:pt>
                <c:pt idx="28">
                  <c:v>26.264220567900001</c:v>
                </c:pt>
                <c:pt idx="29">
                  <c:v>25.471912959199997</c:v>
                </c:pt>
                <c:pt idx="30">
                  <c:v>25.953217297800002</c:v>
                </c:pt>
                <c:pt idx="31">
                  <c:v>25.546090313199997</c:v>
                </c:pt>
                <c:pt idx="32">
                  <c:v>26.2613910733</c:v>
                </c:pt>
                <c:pt idx="33">
                  <c:v>27.157217299700001</c:v>
                </c:pt>
                <c:pt idx="34">
                  <c:v>25.858629676299998</c:v>
                </c:pt>
                <c:pt idx="35">
                  <c:v>25.917945367199998</c:v>
                </c:pt>
                <c:pt idx="36">
                  <c:v>26.682560650900001</c:v>
                </c:pt>
                <c:pt idx="37">
                  <c:v>27.022192793400002</c:v>
                </c:pt>
                <c:pt idx="38">
                  <c:v>26.687910478500001</c:v>
                </c:pt>
                <c:pt idx="39">
                  <c:v>25.915189275499998</c:v>
                </c:pt>
                <c:pt idx="40">
                  <c:v>25.800672551200002</c:v>
                </c:pt>
                <c:pt idx="41">
                  <c:v>25.238514710799997</c:v>
                </c:pt>
                <c:pt idx="42">
                  <c:v>24.612458240700001</c:v>
                </c:pt>
                <c:pt idx="43">
                  <c:v>23.978212055100002</c:v>
                </c:pt>
                <c:pt idx="44">
                  <c:v>23.3203763924</c:v>
                </c:pt>
                <c:pt idx="45">
                  <c:v>23.2229048576</c:v>
                </c:pt>
                <c:pt idx="46">
                  <c:v>24.493142260799999</c:v>
                </c:pt>
                <c:pt idx="47">
                  <c:v>21.829105292000001</c:v>
                </c:pt>
                <c:pt idx="48">
                  <c:v>21.124180684900001</c:v>
                </c:pt>
                <c:pt idx="49">
                  <c:v>20.3980870342</c:v>
                </c:pt>
                <c:pt idx="50">
                  <c:v>18.609836187299997</c:v>
                </c:pt>
                <c:pt idx="51">
                  <c:v>17.2569777627</c:v>
                </c:pt>
                <c:pt idx="52">
                  <c:v>16.310256059700002</c:v>
                </c:pt>
                <c:pt idx="53">
                  <c:v>15.0690388543</c:v>
                </c:pt>
                <c:pt idx="54">
                  <c:v>13.842608767800002</c:v>
                </c:pt>
                <c:pt idx="55">
                  <c:v>12.740000680600001</c:v>
                </c:pt>
                <c:pt idx="56">
                  <c:v>11.646764717</c:v>
                </c:pt>
                <c:pt idx="57">
                  <c:v>10.573189022400001</c:v>
                </c:pt>
                <c:pt idx="58">
                  <c:v>9.1860886647999997</c:v>
                </c:pt>
                <c:pt idx="59">
                  <c:v>8.6414314839999999</c:v>
                </c:pt>
                <c:pt idx="60">
                  <c:v>8.1800980252999995</c:v>
                </c:pt>
                <c:pt idx="61">
                  <c:v>7.6823110553999996</c:v>
                </c:pt>
                <c:pt idx="62">
                  <c:v>7.1772499115000006</c:v>
                </c:pt>
                <c:pt idx="63">
                  <c:v>6.6665034715000004</c:v>
                </c:pt>
                <c:pt idx="64">
                  <c:v>6.1517811213</c:v>
                </c:pt>
                <c:pt idx="65">
                  <c:v>5.6378967623000005</c:v>
                </c:pt>
                <c:pt idx="66">
                  <c:v>5.1176940802999997</c:v>
                </c:pt>
                <c:pt idx="67">
                  <c:v>4.6022970679000004</c:v>
                </c:pt>
                <c:pt idx="68">
                  <c:v>4.0908419922999997</c:v>
                </c:pt>
                <c:pt idx="69">
                  <c:v>3.5523494847000001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E-46B6-BD62-69F5747271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itajara!$A$8:$A$77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itajara!$H$8:$H$77</c:f>
              <c:numCache>
                <c:formatCode>General</c:formatCode>
                <c:ptCount val="70"/>
                <c:pt idx="0">
                  <c:v>19.078089797948252</c:v>
                </c:pt>
                <c:pt idx="1">
                  <c:v>19.189474455087513</c:v>
                </c:pt>
                <c:pt idx="2">
                  <c:v>19.293331229962739</c:v>
                </c:pt>
                <c:pt idx="3">
                  <c:v>19.390083359018202</c:v>
                </c:pt>
                <c:pt idx="4">
                  <c:v>19.480142593502741</c:v>
                </c:pt>
                <c:pt idx="5">
                  <c:v>19.563907546516599</c:v>
                </c:pt>
                <c:pt idx="6">
                  <c:v>19.641762417284131</c:v>
                </c:pt>
                <c:pt idx="7">
                  <c:v>19.714076050155001</c:v>
                </c:pt>
                <c:pt idx="8">
                  <c:v>19.781201287196925</c:v>
                </c:pt>
                <c:pt idx="9">
                  <c:v>19.843474575317437</c:v>
                </c:pt>
                <c:pt idx="10">
                  <c:v>19.901215791419126</c:v>
                </c:pt>
                <c:pt idx="11">
                  <c:v>19.954728251969026</c:v>
                </c:pt>
                <c:pt idx="12">
                  <c:v>20.004298876397861</c:v>
                </c:pt>
                <c:pt idx="13">
                  <c:v>20.050198476820572</c:v>
                </c:pt>
                <c:pt idx="14">
                  <c:v>20.092682149595248</c:v>
                </c:pt>
                <c:pt idx="15">
                  <c:v>20.131989747145894</c:v>
                </c:pt>
                <c:pt idx="16">
                  <c:v>20.168346411219083</c:v>
                </c:pt>
                <c:pt idx="17">
                  <c:v>20.201963151294549</c:v>
                </c:pt>
                <c:pt idx="18">
                  <c:v>20.233037454208013</c:v>
                </c:pt>
                <c:pt idx="19">
                  <c:v>20.261753913164068</c:v>
                </c:pt>
                <c:pt idx="20">
                  <c:v>20.288284866218575</c:v>
                </c:pt>
                <c:pt idx="21">
                  <c:v>20.312791036000142</c:v>
                </c:pt>
                <c:pt idx="22">
                  <c:v>20.335422163929668</c:v>
                </c:pt>
                <c:pt idx="23">
                  <c:v>20.356317633498559</c:v>
                </c:pt>
                <c:pt idx="24">
                  <c:v>20.375607078295317</c:v>
                </c:pt>
                <c:pt idx="25">
                  <c:v>20.39341097144132</c:v>
                </c:pt>
                <c:pt idx="26">
                  <c:v>20.40984119392661</c:v>
                </c:pt>
                <c:pt idx="27">
                  <c:v>20.425001580039051</c:v>
                </c:pt>
                <c:pt idx="28">
                  <c:v>20.43898843867121</c:v>
                </c:pt>
                <c:pt idx="29">
                  <c:v>20.451891049781128</c:v>
                </c:pt>
                <c:pt idx="30">
                  <c:v>20.463792135689065</c:v>
                </c:pt>
                <c:pt idx="31">
                  <c:v>20.474768307223378</c:v>
                </c:pt>
                <c:pt idx="32">
                  <c:v>20.4848904849955</c:v>
                </c:pt>
                <c:pt idx="33">
                  <c:v>20.494224296295329</c:v>
                </c:pt>
                <c:pt idx="34">
                  <c:v>20.502830448263062</c:v>
                </c:pt>
                <c:pt idx="35">
                  <c:v>20.510765078118226</c:v>
                </c:pt>
                <c:pt idx="36">
                  <c:v>20.518080081318111</c:v>
                </c:pt>
                <c:pt idx="37">
                  <c:v>20.524823418581551</c:v>
                </c:pt>
                <c:pt idx="38">
                  <c:v>20.531039402754331</c:v>
                </c:pt>
                <c:pt idx="39">
                  <c:v>20.536768966514256</c:v>
                </c:pt>
                <c:pt idx="40">
                  <c:v>20.542049911920145</c:v>
                </c:pt>
                <c:pt idx="41">
                  <c:v>20.54691714280283</c:v>
                </c:pt>
                <c:pt idx="42">
                  <c:v>20.551402880980305</c:v>
                </c:pt>
                <c:pt idx="43">
                  <c:v>20.555536867255661</c:v>
                </c:pt>
                <c:pt idx="44">
                  <c:v>20.559346548126999</c:v>
                </c:pt>
                <c:pt idx="45">
                  <c:v>20.562857249104855</c:v>
                </c:pt>
                <c:pt idx="46">
                  <c:v>20.566092335495981</c:v>
                </c:pt>
                <c:pt idx="47">
                  <c:v>20.569073361473439</c:v>
                </c:pt>
                <c:pt idx="48">
                  <c:v>20.571820208213431</c:v>
                </c:pt>
                <c:pt idx="49">
                  <c:v>20.574351211838479</c:v>
                </c:pt>
                <c:pt idx="50">
                  <c:v>20.576683281866774</c:v>
                </c:pt>
                <c:pt idx="51">
                  <c:v>20.578832010827448</c:v>
                </c:pt>
                <c:pt idx="52">
                  <c:v>20.580811775662863</c:v>
                </c:pt>
                <c:pt idx="53">
                  <c:v>20.582635831501193</c:v>
                </c:pt>
                <c:pt idx="54">
                  <c:v>20.584316398346129</c:v>
                </c:pt>
                <c:pt idx="55">
                  <c:v>20.585864741195671</c:v>
                </c:pt>
                <c:pt idx="56">
                  <c:v>20.58729124406846</c:v>
                </c:pt>
                <c:pt idx="57">
                  <c:v>20.588605478384359</c:v>
                </c:pt>
                <c:pt idx="58">
                  <c:v>20.589816266115768</c:v>
                </c:pt>
                <c:pt idx="59">
                  <c:v>20.590931738097613</c:v>
                </c:pt>
                <c:pt idx="60">
                  <c:v>20.591959387857056</c:v>
                </c:pt>
                <c:pt idx="61">
                  <c:v>20.592906121298569</c:v>
                </c:pt>
                <c:pt idx="62">
                  <c:v>20.593778302556128</c:v>
                </c:pt>
                <c:pt idx="63">
                  <c:v>20.594581796302123</c:v>
                </c:pt>
                <c:pt idx="64">
                  <c:v>20.595322006781469</c:v>
                </c:pt>
                <c:pt idx="65">
                  <c:v>20.596003913819985</c:v>
                </c:pt>
                <c:pt idx="66">
                  <c:v>20.596632106037774</c:v>
                </c:pt>
                <c:pt idx="67">
                  <c:v>20.597210811481354</c:v>
                </c:pt>
                <c:pt idx="68">
                  <c:v>20.597743925872415</c:v>
                </c:pt>
                <c:pt idx="69">
                  <c:v>20.598235038656437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E-46B6-BD62-69F574727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953487"/>
        <c:axId val="1956667023"/>
      </c:lineChart>
      <c:catAx>
        <c:axId val="195595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67023"/>
        <c:crosses val="autoZero"/>
        <c:auto val="1"/>
        <c:lblAlgn val="ctr"/>
        <c:lblOffset val="100"/>
        <c:noMultiLvlLbl val="0"/>
      </c:catAx>
      <c:valAx>
        <c:axId val="19566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95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bonaci!$A$8:$A$77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bonaci!$G$8:$G$77</c:f>
              <c:numCache>
                <c:formatCode>General</c:formatCode>
                <c:ptCount val="70"/>
                <c:pt idx="0">
                  <c:v>5.6656313505</c:v>
                </c:pt>
                <c:pt idx="1">
                  <c:v>5.7697495906</c:v>
                </c:pt>
                <c:pt idx="2">
                  <c:v>5.8704750042999994</c:v>
                </c:pt>
                <c:pt idx="3">
                  <c:v>5.9678075915999997</c:v>
                </c:pt>
                <c:pt idx="4">
                  <c:v>6.3335568756999994</c:v>
                </c:pt>
                <c:pt idx="5">
                  <c:v>6.1522942874000002</c:v>
                </c:pt>
                <c:pt idx="6">
                  <c:v>6.5112579188000002</c:v>
                </c:pt>
                <c:pt idx="7">
                  <c:v>6.3232096778999995</c:v>
                </c:pt>
                <c:pt idx="8">
                  <c:v>6.6753876565999999</c:v>
                </c:pt>
                <c:pt idx="9">
                  <c:v>6.4805537630999996</c:v>
                </c:pt>
                <c:pt idx="10">
                  <c:v>6.5541365661999995</c:v>
                </c:pt>
                <c:pt idx="11">
                  <c:v>6.5120257805000001</c:v>
                </c:pt>
                <c:pt idx="12">
                  <c:v>6.7380473492000004</c:v>
                </c:pt>
                <c:pt idx="13">
                  <c:v>6.8240842649999998</c:v>
                </c:pt>
                <c:pt idx="14">
                  <c:v>6.9060412893000001</c:v>
                </c:pt>
                <c:pt idx="15">
                  <c:v>6.9839184222000004</c:v>
                </c:pt>
                <c:pt idx="16">
                  <c:v>7.0587496311999995</c:v>
                </c:pt>
                <c:pt idx="17">
                  <c:v>7.1296301946999998</c:v>
                </c:pt>
                <c:pt idx="18">
                  <c:v>7.4683696357000002</c:v>
                </c:pt>
                <c:pt idx="19">
                  <c:v>7.2595393851000001</c:v>
                </c:pt>
                <c:pt idx="20">
                  <c:v>7.3185680121000001</c:v>
                </c:pt>
                <c:pt idx="21">
                  <c:v>7.3241735383000002</c:v>
                </c:pt>
                <c:pt idx="22">
                  <c:v>7.0552590241999997</c:v>
                </c:pt>
                <c:pt idx="23">
                  <c:v>7.0540844682000001</c:v>
                </c:pt>
                <c:pt idx="24">
                  <c:v>7.2173622514</c:v>
                </c:pt>
                <c:pt idx="25">
                  <c:v>7.2909504698999994</c:v>
                </c:pt>
                <c:pt idx="26">
                  <c:v>7.5432610278999999</c:v>
                </c:pt>
                <c:pt idx="27">
                  <c:v>7.9941200311999996</c:v>
                </c:pt>
                <c:pt idx="28">
                  <c:v>7.8021171189</c:v>
                </c:pt>
                <c:pt idx="29">
                  <c:v>7.5667521765999997</c:v>
                </c:pt>
                <c:pt idx="30">
                  <c:v>7.7097296851000001</c:v>
                </c:pt>
                <c:pt idx="31">
                  <c:v>7.5887874927999999</c:v>
                </c:pt>
                <c:pt idx="32">
                  <c:v>7.8012765819999998</c:v>
                </c:pt>
                <c:pt idx="33">
                  <c:v>8.0673930317</c:v>
                </c:pt>
                <c:pt idx="34">
                  <c:v>7.6816312422999999</c:v>
                </c:pt>
                <c:pt idx="35">
                  <c:v>7.6992517144000008</c:v>
                </c:pt>
                <c:pt idx="36">
                  <c:v>7.9263903030999998</c:v>
                </c:pt>
                <c:pt idx="37">
                  <c:v>8.0272823036999998</c:v>
                </c:pt>
                <c:pt idx="38">
                  <c:v>7.9279795366999997</c:v>
                </c:pt>
                <c:pt idx="39">
                  <c:v>7.6984329827</c:v>
                </c:pt>
                <c:pt idx="40">
                  <c:v>7.6644143492999994</c:v>
                </c:pt>
                <c:pt idx="41">
                  <c:v>7.4974182907999998</c:v>
                </c:pt>
                <c:pt idx="42">
                  <c:v>7.3114403406999999</c:v>
                </c:pt>
                <c:pt idx="43">
                  <c:v>7.1230295326000004</c:v>
                </c:pt>
                <c:pt idx="44">
                  <c:v>6.9276111735999999</c:v>
                </c:pt>
                <c:pt idx="45">
                  <c:v>6.8986560279999996</c:v>
                </c:pt>
                <c:pt idx="46">
                  <c:v>7.2759960279999998</c:v>
                </c:pt>
                <c:pt idx="47">
                  <c:v>6.4846103333000009</c:v>
                </c:pt>
                <c:pt idx="48">
                  <c:v>6.2752036109000002</c:v>
                </c:pt>
                <c:pt idx="49">
                  <c:v>6.0595083578000004</c:v>
                </c:pt>
                <c:pt idx="50">
                  <c:v>5.5282840342000004</c:v>
                </c:pt>
                <c:pt idx="51">
                  <c:v>5.3410783119000005</c:v>
                </c:pt>
                <c:pt idx="52">
                  <c:v>5.2670046959999999</c:v>
                </c:pt>
                <c:pt idx="53">
                  <c:v>5.0851106207000001</c:v>
                </c:pt>
                <c:pt idx="54">
                  <c:v>4.8896195219000003</c:v>
                </c:pt>
                <c:pt idx="55">
                  <c:v>4.7191506447</c:v>
                </c:pt>
                <c:pt idx="56">
                  <c:v>4.5332065853000003</c:v>
                </c:pt>
                <c:pt idx="57">
                  <c:v>4.3337588128000002</c:v>
                </c:pt>
                <c:pt idx="58">
                  <c:v>3.9746483720999999</c:v>
                </c:pt>
                <c:pt idx="59">
                  <c:v>3.9575169848999998</c:v>
                </c:pt>
                <c:pt idx="60">
                  <c:v>3.9770327487000001</c:v>
                </c:pt>
                <c:pt idx="61">
                  <c:v>3.9783620586000001</c:v>
                </c:pt>
                <c:pt idx="62">
                  <c:v>3.9738794430000004</c:v>
                </c:pt>
                <c:pt idx="63">
                  <c:v>3.9632641648</c:v>
                </c:pt>
                <c:pt idx="64">
                  <c:v>3.9461906971999996</c:v>
                </c:pt>
                <c:pt idx="65">
                  <c:v>3.9244053467</c:v>
                </c:pt>
                <c:pt idx="66">
                  <c:v>3.8912224260000001</c:v>
                </c:pt>
                <c:pt idx="67">
                  <c:v>3.8525782916</c:v>
                </c:pt>
                <c:pt idx="68">
                  <c:v>3.8059540608000004</c:v>
                </c:pt>
                <c:pt idx="69">
                  <c:v>3.7161003319999999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2-46F5-90CA-F3796DD77E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bonaci!$A$8:$A$77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bonaci!$H$8:$H$77</c:f>
              <c:numCache>
                <c:formatCode>General</c:formatCode>
                <c:ptCount val="70"/>
                <c:pt idx="0">
                  <c:v>5.6163725662791997</c:v>
                </c:pt>
                <c:pt idx="1">
                  <c:v>5.6884495768124275</c:v>
                </c:pt>
                <c:pt idx="2">
                  <c:v>5.7549337780459302</c:v>
                </c:pt>
                <c:pt idx="3">
                  <c:v>5.8161126998856885</c:v>
                </c:pt>
                <c:pt idx="4">
                  <c:v>5.87228553202333</c:v>
                </c:pt>
                <c:pt idx="5">
                  <c:v>5.9237571163727312</c:v>
                </c:pt>
                <c:pt idx="6">
                  <c:v>5.9708328339652512</c:v>
                </c:pt>
                <c:pt idx="7">
                  <c:v>6.0138143600331349</c:v>
                </c:pt>
                <c:pt idx="8">
                  <c:v>6.052996234442686</c:v>
                </c:pt>
                <c:pt idx="9">
                  <c:v>6.0886631769898818</c:v>
                </c:pt>
                <c:pt idx="10">
                  <c:v>6.1210880669497252</c:v>
                </c:pt>
                <c:pt idx="11">
                  <c:v>6.1505305021878307</c:v>
                </c:pt>
                <c:pt idx="12">
                  <c:v>6.1772358536575487</c:v>
                </c:pt>
                <c:pt idx="13">
                  <c:v>6.2014347349194141</c:v>
                </c:pt>
                <c:pt idx="14">
                  <c:v>6.2233428123231223</c:v>
                </c:pt>
                <c:pt idx="15">
                  <c:v>6.2431608887845229</c:v>
                </c:pt>
                <c:pt idx="16">
                  <c:v>6.261075201970872</c:v>
                </c:pt>
                <c:pt idx="17">
                  <c:v>6.2772578856581278</c:v>
                </c:pt>
                <c:pt idx="18">
                  <c:v>6.29186755068101</c:v>
                </c:pt>
                <c:pt idx="19">
                  <c:v>6.3050499490224681</c:v>
                </c:pt>
                <c:pt idx="20">
                  <c:v>6.3169386910463494</c:v>
                </c:pt>
                <c:pt idx="21">
                  <c:v>6.3276559916016506</c:v>
                </c:pt>
                <c:pt idx="22">
                  <c:v>6.3373134257086692</c:v>
                </c:pt>
                <c:pt idx="23">
                  <c:v>6.3460126788030529</c:v>
                </c:pt>
                <c:pt idx="24">
                  <c:v>6.3538462801126157</c:v>
                </c:pt>
                <c:pt idx="25">
                  <c:v>6.3608983107365225</c:v>
                </c:pt>
                <c:pt idx="26">
                  <c:v>6.367245080455362</c:v>
                </c:pt>
                <c:pt idx="27">
                  <c:v>6.3729557692927079</c:v>
                </c:pt>
                <c:pt idx="28">
                  <c:v>6.3780930314401854</c:v>
                </c:pt>
                <c:pt idx="29">
                  <c:v>6.382713560410413</c:v>
                </c:pt>
                <c:pt idx="30">
                  <c:v>6.3868686152506848</c:v>
                </c:pt>
                <c:pt idx="31">
                  <c:v>6.3906045083840795</c:v>
                </c:pt>
                <c:pt idx="32">
                  <c:v>6.3939630561866139</c:v>
                </c:pt>
                <c:pt idx="33">
                  <c:v>6.3969819937954275</c:v>
                </c:pt>
                <c:pt idx="34">
                  <c:v>6.399695355905183</c:v>
                </c:pt>
                <c:pt idx="35">
                  <c:v>6.4021338254735474</c:v>
                </c:pt>
                <c:pt idx="36">
                  <c:v>6.4043250523436788</c:v>
                </c:pt>
                <c:pt idx="37">
                  <c:v>6.4062939438195894</c:v>
                </c:pt>
                <c:pt idx="38">
                  <c:v>6.4080629292137363</c:v>
                </c:pt>
                <c:pt idx="39">
                  <c:v>6.4096522003367919</c:v>
                </c:pt>
                <c:pt idx="40">
                  <c:v>6.4110799298266734</c:v>
                </c:pt>
                <c:pt idx="41">
                  <c:v>6.4123624691250045</c:v>
                </c:pt>
                <c:pt idx="42">
                  <c:v>6.413514527809971</c:v>
                </c:pt>
                <c:pt idx="43">
                  <c:v>6.4145493358897134</c:v>
                </c:pt>
                <c:pt idx="44">
                  <c:v>6.415478790553224</c:v>
                </c:pt>
                <c:pt idx="45">
                  <c:v>6.4163135887689347</c:v>
                </c:pt>
                <c:pt idx="46">
                  <c:v>6.4170633470166543</c:v>
                </c:pt>
                <c:pt idx="47">
                  <c:v>6.4177367093375954</c:v>
                </c:pt>
                <c:pt idx="48">
                  <c:v>6.4183414447908786</c:v>
                </c:pt>
                <c:pt idx="49">
                  <c:v>6.4188845353137598</c:v>
                </c:pt>
                <c:pt idx="50">
                  <c:v>6.4193722548971275</c:v>
                </c:pt>
                <c:pt idx="51">
                  <c:v>6.4198102409078581</c:v>
                </c:pt>
                <c:pt idx="52">
                  <c:v>6.420203558315313</c:v>
                </c:pt>
                <c:pt idx="53">
                  <c:v>6.420556757510461</c:v>
                </c:pt>
                <c:pt idx="54">
                  <c:v>6.4208739263428027</c:v>
                </c:pt>
                <c:pt idx="55">
                  <c:v>6.4211587369419965</c:v>
                </c:pt>
                <c:pt idx="56">
                  <c:v>6.4214144878377093</c:v>
                </c:pt>
                <c:pt idx="57">
                  <c:v>6.4216441418425445</c:v>
                </c:pt>
                <c:pt idx="58">
                  <c:v>6.4218503601182357</c:v>
                </c:pt>
                <c:pt idx="59">
                  <c:v>6.4220355328049052</c:v>
                </c:pt>
                <c:pt idx="60">
                  <c:v>6.4222018065562754</c:v>
                </c:pt>
                <c:pt idx="61">
                  <c:v>6.4223511092902559</c:v>
                </c:pt>
                <c:pt idx="62">
                  <c:v>6.4224851724340235</c:v>
                </c:pt>
                <c:pt idx="63">
                  <c:v>6.4226055509152022</c:v>
                </c:pt>
                <c:pt idx="64">
                  <c:v>6.4227136411258829</c:v>
                </c:pt>
                <c:pt idx="65">
                  <c:v>6.4228106970637304</c:v>
                </c:pt>
                <c:pt idx="66">
                  <c:v>6.422897844834095</c:v>
                </c:pt>
                <c:pt idx="67">
                  <c:v>6.4229760956787123</c:v>
                </c:pt>
                <c:pt idx="68">
                  <c:v>6.4230463576799943</c:v>
                </c:pt>
                <c:pt idx="69">
                  <c:v>6.4231094462749869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2-46F5-90CA-F3796DD77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953487"/>
        <c:axId val="1956667023"/>
      </c:lineChart>
      <c:catAx>
        <c:axId val="195595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67023"/>
        <c:crosses val="autoZero"/>
        <c:auto val="1"/>
        <c:lblAlgn val="ctr"/>
        <c:lblOffset val="100"/>
        <c:noMultiLvlLbl val="0"/>
      </c:catAx>
      <c:valAx>
        <c:axId val="19566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95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662940</xdr:colOff>
      <xdr:row>7</xdr:row>
      <xdr:rowOff>45720</xdr:rowOff>
    </xdr:from>
    <xdr:to>
      <xdr:col>22</xdr:col>
      <xdr:colOff>99060</xdr:colOff>
      <xdr:row>22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5F87A6-50EC-422C-B547-E4799FA64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30480</xdr:colOff>
      <xdr:row>1</xdr:row>
      <xdr:rowOff>15240</xdr:rowOff>
    </xdr:from>
    <xdr:to>
      <xdr:col>15</xdr:col>
      <xdr:colOff>411480</xdr:colOff>
      <xdr:row>3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4719C0-8393-412D-9B3F-C5044443F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6120" y="198120"/>
          <a:ext cx="160020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8</xdr:row>
      <xdr:rowOff>57150</xdr:rowOff>
    </xdr:from>
    <xdr:to>
      <xdr:col>9</xdr:col>
      <xdr:colOff>335280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5EE05-B2B3-BF24-6149-E5D1822EA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11</xdr:row>
      <xdr:rowOff>179070</xdr:rowOff>
    </xdr:from>
    <xdr:to>
      <xdr:col>7</xdr:col>
      <xdr:colOff>68580</xdr:colOff>
      <xdr:row>26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71643-54D4-4F35-854E-D9D7BE9A3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9</xdr:row>
      <xdr:rowOff>30480</xdr:rowOff>
    </xdr:from>
    <xdr:to>
      <xdr:col>5</xdr:col>
      <xdr:colOff>60960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4A798-5540-44C9-920B-1909E6936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orah Akiorah" refreshedDate="45244.674976736111" createdVersion="8" refreshedVersion="8" minRefreshableVersion="3" recordCount="4367" xr:uid="{C44F0142-0465-438F-928F-02774272BBF1}">
  <cacheSource type="worksheet">
    <worksheetSource ref="A1:G4368" sheet="core_data"/>
  </cacheSource>
  <cacheFields count="7">
    <cacheField name="sci_name" numFmtId="0">
      <sharedItems count="25">
        <s v="Acanthocybium solandri"/>
        <s v="Caranx hippos"/>
        <s v="Centropomus undecimalis"/>
        <s v="Coryphaena hippurus"/>
        <s v="Epinephelus guttatus"/>
        <s v="Epinephelus itajara"/>
        <s v="Epinephelus striatus"/>
        <s v="Gerres cinereus"/>
        <s v="Haemulon plumierii"/>
        <s v="Haemulon sciurus"/>
        <s v="Lachnolaimus maximus"/>
        <s v="Lutjanus analis"/>
        <s v="Lutjanus apodus"/>
        <s v="Lutjanus griseus"/>
        <s v="Lutjanus jocu"/>
        <s v="Lutjanus purpureus"/>
        <s v="Lutjanus synagris"/>
        <s v="Lutjanus vivanus"/>
        <s v="Mycteroperca bonaci"/>
        <s v="Ocyurus chrysurus"/>
        <s v="Rachycentron canadum"/>
        <s v="Scomberomorus cavalla"/>
        <s v="Seriola dumerili"/>
        <s v="Sphyraena barracuda"/>
        <s v="Thunnus albacares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1950" maxValue="2019" count="70"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50"/>
        <n v="1951"/>
        <n v="1952"/>
        <n v="1953"/>
        <n v="1954"/>
        <n v="1955"/>
        <n v="1956"/>
        <n v="1957"/>
        <n v="1958"/>
        <n v="1959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reporting_status" numFmtId="0">
      <sharedItems/>
    </cacheField>
    <cacheField name="gear_type" numFmtId="0">
      <sharedItems count="10">
        <s v="longline"/>
        <s v="small scale gillnets"/>
        <s v="subsistence fishing gear"/>
        <s v="small scale hand lines"/>
        <s v="small scale pole lines"/>
        <s v="hand or tools"/>
        <s v="small scale pots or traps"/>
        <s v="other industrial"/>
        <s v="shrimp trawl"/>
        <s v="unknown class"/>
      </sharedItems>
    </cacheField>
    <cacheField name="catch_mt" numFmtId="0">
      <sharedItems containsSemiMixedTypes="0" containsString="0" containsNumber="1" minValue="2.6335799999999999E-4" maxValue="663.76315575770002" count="3738">
        <n v="0.3641258356"/>
        <n v="0.75136997260000005"/>
        <n v="0.7660872205"/>
        <n v="0.68681577049999998"/>
        <n v="0.68772946219999997"/>
        <n v="0.78019366199999995"/>
        <n v="1.1912581094000001"/>
        <n v="2.1332820462000002"/>
        <n v="2.3357730456999999"/>
        <n v="2.7215995398000001"/>
        <n v="2.8560305607999998"/>
        <n v="3.0046715220000002"/>
        <n v="8.8480077120999994"/>
        <n v="9.3006978956000008"/>
        <n v="10.5984696949"/>
        <n v="10.814764994800001"/>
        <n v="11.2473555946"/>
        <n v="12.1125367942"/>
        <n v="36.506157145099998"/>
        <n v="7.2775090728"/>
        <n v="91.696614317500007"/>
        <n v="107.3287648244"/>
        <n v="94.012984645499998"/>
        <n v="108.80365663480001"/>
        <n v="96.313525472400002"/>
        <n v="110.1708348093"/>
        <n v="98.598236798100004"/>
        <n v="111.43029934819999"/>
        <n v="14.5550181456"/>
        <n v="103.487021889"/>
        <n v="112.5820502513"/>
        <n v="103.12017094629999"/>
        <n v="113.6260875186"/>
        <n v="107.97729703500001"/>
        <n v="114.56241115020001"/>
        <n v="107.57878709009999"/>
        <n v="115.391021146"/>
        <n v="112.40425417660001"/>
        <n v="116.1119175061"/>
        <n v="111.97408522950001"/>
        <n v="116.7251002304"/>
        <n v="114.1479900476"/>
        <n v="117.230569319"/>
        <n v="3.6387545364"/>
        <n v="114.9961137314"/>
        <n v="118.48781824530001"/>
        <n v="118.6363159192"/>
        <n v="119.43899503030001"/>
        <n v="120.94954699279999"/>
        <n v="120.2586300256"/>
        <n v="123.2457585853"/>
        <n v="120.9467232313"/>
        <n v="125.5249506967"/>
        <n v="121.5032746474"/>
        <n v="128.08498634419999"/>
        <n v="121.6680711664"/>
        <n v="130.626093008"/>
        <n v="121.7079416373"/>
        <n v="135.76817395410001"/>
        <n v="121.6228860601"/>
        <n v="135.65151938389999"/>
        <n v="121.4129044347"/>
        <n v="138.13583909619999"/>
        <n v="121.0779967612"/>
        <n v="138.4094318777"/>
        <n v="121.00851825629999"/>
        <n v="1.8193772699999999E-2"/>
        <n v="136.06502192720001"/>
        <n v="120.820247256"/>
        <n v="136.3293162606"/>
        <n v="120.5131837603"/>
        <n v="4.5120556251000004"/>
        <n v="138.20675163670001"/>
        <n v="120.0873277692"/>
        <n v="6.6953083470000001"/>
        <n v="139.24771850179999"/>
        <n v="119.54267928279999"/>
        <n v="13.754492147600001"/>
        <n v="142.0393713311"/>
        <n v="118.8792383009"/>
        <n v="35.6597944568"/>
        <n v="137.33345159500001"/>
        <n v="118.0970048236"/>
        <n v="29.3283615635"/>
        <n v="137.5744998079"/>
        <n v="117.1959788509"/>
        <n v="21.541426855600001"/>
        <n v="137.81089879659999"/>
        <n v="116.17616038280001"/>
        <n v="27.6545344767"/>
        <n v="138.04264856130001"/>
        <n v="115.03754941930001"/>
        <n v="21.759752127700001"/>
        <n v="138.76734805640001"/>
        <n v="115.80375880450001"/>
        <n v="28.2367352025"/>
        <n v="139.48404726320001"/>
        <n v="116.3474512458"/>
        <n v="36.896970999200001"/>
        <n v="140.19274618169999"/>
        <n v="116.66862674310001"/>
        <n v="22.050852490600001"/>
        <n v="140.8934448121"/>
        <n v="116.7672852964"/>
        <n v="22.123627581400001"/>
        <n v="141.58614315419999"/>
        <n v="116.6434269058"/>
        <n v="30.056112470799999"/>
        <n v="142.27084120809999"/>
        <n v="116.2970515712"/>
        <n v="33.622091916400002"/>
        <n v="142.94753897379999"/>
        <n v="115.7281592927"/>
        <n v="30.128887561500001"/>
        <n v="143.61623645130001"/>
        <n v="114.93675007020001"/>
        <n v="144.2769336405"/>
        <n v="113.92282390379999"/>
        <n v="21.468651764800001"/>
        <n v="144.92963054149999"/>
        <n v="112.6863807933"/>
        <n v="28.673385746899999"/>
        <n v="139.7104856366"/>
        <n v="104.6199567614"/>
        <n v="23.0697037608"/>
        <n v="135.08523169750001"/>
        <n v="108.0768692556"/>
        <n v="15.792194688"/>
        <n v="137.15067401019999"/>
        <n v="106.42832481729999"/>
        <n v="10.552388155599999"/>
        <n v="133.96944257839999"/>
        <n v="107.7335853176"/>
        <n v="12.080665060899999"/>
        <n v="130.3971858761"/>
        <n v="108.72322010169999"/>
        <n v="29.110036291299998"/>
        <n v="126.4339039032"/>
        <n v="109.39722916940001"/>
        <n v="8.8057859780999994"/>
        <n v="122.0795966596"/>
        <n v="105.2390239674"/>
        <n v="9.6790870668999993"/>
        <n v="118.7741871217"/>
        <n v="100.04599605209999"/>
        <n v="14.700568327099999"/>
        <n v="107.998981879"/>
        <n v="97.945599121499995"/>
        <n v="8.6603054767999996"/>
        <n v="94.5036800468"/>
        <n v="98.137738388599999"/>
        <n v="4.6962276736000002"/>
        <n v="88.637404801599999"/>
        <n v="96.117152851200004"/>
        <n v="5.7713430177999996"/>
        <n v="82.369682417199996"/>
        <n v="93.754578339700004"/>
        <n v="4.0748125021000003"/>
        <n v="75.745441186600004"/>
        <n v="91.070995573399998"/>
        <n v="2.9168845278000002"/>
        <n v="68.809144042200003"/>
        <n v="88.087615059699999"/>
        <n v="3.4922944072000002"/>
        <n v="61.604788555600003"/>
        <n v="84.825877094399999"/>
        <n v="4.4135984989999999"/>
        <n v="54.175906937999997"/>
        <n v="81.307451761500005"/>
        <n v="5.7130546911"/>
        <n v="46.565566039799997"/>
        <n v="77.554238933600004"/>
        <n v="3.1101191721000001"/>
        <n v="38.816367350999997"/>
        <n v="73.5883682714"/>
        <n v="1.1055961784999999"/>
        <n v="39.137062839800002"/>
        <n v="71.256123072199998"/>
        <n v="4.1860735161999996"/>
        <n v="35.409283135400003"/>
        <n v="68.942715655800001"/>
        <n v="8.1322817267000005"/>
        <n v="30.872007001"/>
        <n v="66.0833820876"/>
        <n v="11.0387175619"/>
        <n v="27.356245556099999"/>
        <n v="63.116292979400001"/>
        <n v="14.477799407599999"/>
        <n v="23.288684134899999"/>
        <n v="60.049255146699998"/>
        <n v="9.0655144024999998"/>
        <n v="28.052452356500002"/>
        <n v="56.890839742799997"/>
        <n v="4.3133853031999996"/>
        <n v="32.183443395099999"/>
        <n v="53.649802509499999"/>
        <n v="4.0754533937000001"/>
        <n v="31.681228189799999"/>
        <n v="50.336012351400001"/>
        <n v="2.7134148213999998"/>
        <n v="32.328384852500001"/>
        <n v="46.959639471499997"/>
        <n v="2.1801434415999998"/>
        <n v="32.122282652899997"/>
        <n v="43.531771347700001"/>
        <n v="2.0991078654000002"/>
        <n v="31.452603754399998"/>
        <n v="39.366510118400001"/>
        <n v="1.0157971843"/>
        <n v="12.799044521700001"/>
        <n v="14.980985390400001"/>
        <n v="13.122364277599999"/>
        <n v="15.1868512895"/>
        <n v="13.443474546299999"/>
        <n v="15.377682482699999"/>
        <n v="13.762375327899999"/>
        <n v="15.5534789701"/>
        <n v="2.0315943685"/>
        <n v="14.444753608699999"/>
        <n v="15.7142407518"/>
        <n v="14.393548429799999"/>
        <n v="15.8599678276"/>
        <n v="15.071507736299999"/>
        <n v="15.9906601976"/>
        <n v="15.015883583100001"/>
        <n v="16.106317861800001"/>
        <n v="15.689423915400001"/>
        <n v="16.2069408202"/>
        <n v="15.629380787900001"/>
        <n v="16.292529072800001"/>
        <n v="15.9328151596"/>
        <n v="16.3630826196"/>
        <n v="0.50789859209999999"/>
        <n v="16.051196551"/>
        <n v="16.5385698511"/>
        <n v="16.5592972068"/>
        <n v="16.671335429300001"/>
        <n v="16.882178784499999"/>
        <n v="16.7857403599"/>
        <n v="17.202684777200002"/>
        <n v="16.881784642900001"/>
        <n v="17.520815185"/>
        <n v="16.959468278300001"/>
        <n v="17.878145828800001"/>
        <n v="16.9824706323"/>
        <n v="18.2328343587"/>
        <n v="16.988035766100001"/>
        <n v="18.9505677609"/>
        <n v="16.976163679799999"/>
        <n v="18.934285076399998"/>
        <n v="16.946854373299999"/>
        <n v="19.2810472643"/>
        <n v="16.900107846699999"/>
        <n v="19.319235437500001"/>
        <n v="16.8904100134"/>
        <n v="2.5394929999999999E-3"/>
        <n v="18.992001901599998"/>
        <n v="16.864131083299998"/>
        <n v="19.028892194299999"/>
        <n v="16.821271056499999"/>
        <n v="0.62979425420000001"/>
        <n v="19.290945260699999"/>
        <n v="16.761829932800001"/>
        <n v="0.93453340949999997"/>
        <n v="19.436243768800001"/>
        <n v="16.685807712399999"/>
        <n v="1.9198566783"/>
        <n v="19.825903617400002"/>
        <n v="16.593204395200001"/>
        <n v="4.9774062029000001"/>
        <n v="19.169049744799999"/>
        <n v="16.484019981100001"/>
        <n v="4.0936626526"/>
        <n v="19.2026953361"/>
        <n v="16.3582544703"/>
        <n v="3.0067596654000002"/>
        <n v="19.235691987100001"/>
        <n v="16.2159078627"/>
        <n v="3.8600293001999999"/>
        <n v="19.268039697799999"/>
        <n v="16.0569801583"/>
        <n v="3.0372335809000002"/>
        <n v="19.3691934991"/>
        <n v="16.163927924100001"/>
        <n v="3.9412930748999999"/>
        <n v="19.469230617400001"/>
        <n v="16.2398166995"/>
        <n v="5.1500917242000002"/>
        <n v="19.568151052800001"/>
        <n v="16.284646484300001"/>
        <n v="3.0778654683000002"/>
        <n v="19.665954805199998"/>
        <n v="16.298417278599999"/>
        <n v="3.0880234402000002"/>
        <n v="19.762641874700002"/>
        <n v="16.281129082500001"/>
        <n v="4.195242371"/>
        <n v="19.8582122613"/>
        <n v="16.232781895799999"/>
        <n v="4.6929829913000001"/>
        <n v="19.9526659649"/>
        <n v="16.153375718700001"/>
        <n v="4.2054003428"/>
        <n v="20.046002985600001"/>
        <n v="16.042910550999999"/>
        <n v="20.1382233233"/>
        <n v="15.901386392899999"/>
        <n v="2.9966016936000002"/>
        <n v="20.229326978100001"/>
        <n v="15.7288032442"/>
        <n v="4.0022409059999999"/>
        <n v="19.500836962400001"/>
        <n v="14.602889042399999"/>
        <n v="3.2200770741000002"/>
        <n v="18.8552424491"/>
        <n v="15.0854060606"/>
        <n v="2.2042798898"/>
        <n v="19.143537587499999"/>
        <n v="14.855301668899999"/>
        <n v="1.4729059172000001"/>
        <n v="18.6995002255"/>
        <n v="15.037490372200001"/>
        <n v="1.6862233258999999"/>
        <n v="18.200883423600001"/>
        <n v="15.175623930900001"/>
        <n v="4.0631887369999999"/>
        <n v="17.647687181799999"/>
        <n v="15.269702345200001"/>
        <n v="1.229114593"/>
        <n v="17.039911500199999"/>
        <n v="14.689298653"/>
        <n v="1.3510102551000001"/>
        <n v="16.578541315999999"/>
        <n v="13.964454055599999"/>
        <n v="2.0519103122"/>
        <n v="15.0745345142"/>
        <n v="13.6712799397"/>
        <n v="1.2088083753000001"/>
        <n v="13.190855708100001"/>
        <n v="13.698098803800001"/>
        <n v="0.69953044099999995"/>
        <n v="13.203057257599999"/>
        <n v="14.3172092569"/>
        <n v="0.91630660190000002"/>
        <n v="13.0776984778"/>
        <n v="14.885259606"/>
        <n v="0.68884386480000004"/>
        <n v="12.804707558800001"/>
        <n v="15.395480535000001"/>
        <n v="0.5245514376"/>
        <n v="12.3741392856"/>
        <n v="15.8410402172"/>
        <n v="0.66757586849999995"/>
        <n v="11.7761750384"/>
        <n v="16.215044315"/>
        <n v="0.89623860099999997"/>
        <n v="11.0011227922"/>
        <n v="16.51053598"/>
        <n v="1.2317200012"/>
        <n v="10.039417117099999"/>
        <n v="16.720495852900001"/>
        <n v="0.71163006669999995"/>
        <n v="8.8816191783999994"/>
        <n v="16.837842063899998"/>
        <n v="0.26839563570000002"/>
        <n v="9.5009525775999997"/>
        <n v="17.298207812499999"/>
        <n v="1.0779564159999999"/>
        <n v="9.1182497852999997"/>
        <n v="17.7534489988"/>
        <n v="2.2211649221999998"/>
        <n v="8.4320515857"/>
        <n v="18.049312009499999"/>
        <n v="3.1978940647999998"/>
        <n v="7.9250487938000003"/>
        <n v="18.284661925599998"/>
        <n v="4.449103708"/>
        <n v="7.1567348064000003"/>
        <n v="18.453451123099999"/>
        <n v="2.9558292970000002"/>
        <n v="9.1465587991999993"/>
        <n v="18.549373303700001"/>
        <n v="1.4926582583000001"/>
        <n v="11.1371647064"/>
        <n v="18.5656543857"/>
        <n v="1.4974730237"/>
        <n v="11.6408605351"/>
        <n v="18.4953214618"/>
        <n v="1.0591935665000001"/>
        <n v="12.6195290822"/>
        <n v="18.330904519499999"/>
        <n v="0.90470593050000003"/>
        <n v="13.329957590499999"/>
        <n v="18.064614902100001"/>
        <n v="0.92675055559999997"/>
        <n v="13.8862411436"/>
        <n v="17.380209815200001"/>
        <n v="0.2136183301"/>
        <n v="0.3830381142"/>
        <n v="1.2691146957999999"/>
        <n v="1.3859510335"/>
        <n v="1.5325832160999999"/>
        <n v="1.8494597230000001"/>
        <n v="2.0828848589"/>
        <n v="5.7026533910000001"/>
        <n v="5.2792397829000004"/>
        <n v="3.9232042357000001"/>
        <n v="3.5573316337000001"/>
        <n v="0.30718077529999999"/>
        <n v="0.16381090719999999"/>
        <n v="3.8704777685999998"/>
        <n v="2.0640174300999998"/>
        <n v="6.9461892816999997"/>
        <n v="3.9682508425999998"/>
        <n v="2.1161570731000001"/>
        <n v="7.0416425155000004"/>
        <n v="4.0653557597000001"/>
        <n v="2.1679404067000001"/>
        <n v="7.1301246517000001"/>
        <n v="4.1617925197999996"/>
        <n v="2.2193674308000002"/>
        <n v="7.2116356901999996"/>
        <n v="0.82498903099999998"/>
        <n v="0.1169943339"/>
        <n v="5.8657197847999996"/>
        <n v="0.83183648919999997"/>
        <n v="7.2861756309999999"/>
        <n v="0.41423718469999998"/>
        <n v="5.6754497700000003E-2"/>
        <n v="5.8696195184000004"/>
        <n v="0.80419460139999999"/>
        <n v="7.3537444741"/>
        <n v="0.84024916149999995"/>
        <n v="0.1017342034"/>
        <n v="6.2334400675000001"/>
        <n v="0.7547214431"/>
        <n v="7.4143422196"/>
        <n v="0.42982700940000002"/>
        <n v="4.1164672999999999E-2"/>
        <n v="6.3538592486000001"/>
        <n v="0.60851117499999996"/>
        <n v="7.4679688673999998"/>
        <n v="0.89874632840000002"/>
        <n v="4.3237036399999998E-2"/>
        <n v="6.9407615800000002"/>
        <n v="0.33390730169999999"/>
        <n v="7.5146244176000003"/>
        <n v="0.444003859"/>
        <n v="2.6987823399999999E-2"/>
        <n v="6.8315855682000004"/>
        <n v="0.41524329380000002"/>
        <n v="7.5543088700999999"/>
        <n v="0.45097453589999997"/>
        <n v="2.0017146499999999E-2"/>
        <n v="7.0735517228000004"/>
        <n v="0.31396965869999999"/>
        <n v="7.5870222249000001"/>
        <n v="0.2254166192"/>
        <n v="1.0079222000000001E-2"/>
        <n v="7.1238757440000002"/>
        <n v="0.31853518790000002"/>
        <n v="7.6683898715999996"/>
        <n v="0.40552383860000002"/>
        <n v="6.5467843900000003E-2"/>
        <n v="6.6107583989999998"/>
        <n v="1.0672420644"/>
        <n v="7.7299488953999997"/>
        <n v="0.4564380395"/>
        <n v="1.4553643E-2"/>
        <n v="7.5858337722"/>
        <n v="0.2418762394"/>
        <n v="7.7829946918999999"/>
        <n v="0.45007965170000003"/>
        <n v="2.0912030700000001E-2"/>
        <n v="7.6221695566000003"/>
        <n v="0.35414852270000002"/>
        <n v="7.8275272611000002"/>
        <n v="0.4460762224"/>
        <n v="2.491546E-2"/>
        <n v="7.6940743417000004"/>
        <n v="0.42975032489999998"/>
        <n v="7.8635466030999996"/>
        <n v="0.44861957749999998"/>
        <n v="2.2372104899999998E-2"/>
        <n v="7.8957555238000001"/>
        <n v="0.39375158780000002"/>
        <n v="7.8742120367000004"/>
        <n v="0.44051852060000002"/>
        <n v="3.04731619E-2"/>
        <n v="7.9069929925000002"/>
        <n v="0.54697150289999996"/>
        <n v="7.8767924057999998"/>
        <n v="0.88131963619999998"/>
        <n v="6.0663728700000003E-2"/>
        <n v="8.2208868774999999"/>
        <n v="0.5658669462"/>
        <n v="7.8712877105999999"/>
        <n v="0.45149262680000002"/>
        <n v="1.94990557E-2"/>
        <n v="8.4157450306000001"/>
        <n v="0.36345904890000003"/>
        <n v="7.8576979509999996"/>
        <n v="0.45544895689999998"/>
        <n v="1.55427255E-2"/>
        <n v="8.6449667325000004"/>
        <n v="0.29501954720000001"/>
        <n v="7.8360231268999998"/>
        <n v="0.45568445279999997"/>
        <n v="1.5307229699999999E-2"/>
        <n v="8.6665678588000006"/>
        <n v="0.2911250185"/>
        <n v="7.8315265611999996"/>
        <n v="1.1774792E-3"/>
        <n v="8.6536222667999994"/>
        <n v="0.15234320260000001"/>
        <n v="7.8193418873000002"/>
        <n v="8.6474911839999997"/>
        <n v="0.17557909860000001"/>
        <n v="7.7994691051"/>
        <n v="0.28783903090000001"/>
        <n v="4.1758122999999998E-3"/>
        <n v="8.8166682226000006"/>
        <n v="0.12790743190000001"/>
        <n v="7.7719082146999998"/>
        <n v="0.42473276339999999"/>
        <n v="8.5795844999999992E-3"/>
        <n v="8.8335092583999995"/>
        <n v="0.1784365265"/>
        <n v="7.7366592161999996"/>
        <n v="0.87504131709999999"/>
        <n v="1.51329628E-2"/>
        <n v="9.0363437072000004"/>
        <n v="0.15627450970000001"/>
        <n v="7.6937221094000003"/>
        <n v="2.2686256368"/>
        <n v="3.9233607099999998E-2"/>
        <n v="8.7369597560999992"/>
        <n v="0.15109696419999999"/>
        <n v="7.6430968944000002"/>
        <n v="1.863171505"/>
        <n v="3.49249752E-2"/>
        <n v="8.7398297822999993"/>
        <n v="0.16382729009999999"/>
        <n v="7.5847835711"/>
        <n v="1.3559360706000001"/>
        <n v="3.8199309399999999E-2"/>
        <n v="8.6745771232000006"/>
        <n v="0.24437940899999999"/>
        <n v="7.5187821396999999"/>
        <n v="1.7546889327999999"/>
        <n v="3.50794605E-2"/>
        <n v="8.7588495797999997"/>
        <n v="0.17510551999999999"/>
        <n v="7.4450926000999997"/>
        <n v="1.2925057367999999"/>
        <n v="0.1157593937"/>
        <n v="8.2426303565999994"/>
        <n v="0.73822642770000002"/>
        <n v="7.4946807550000001"/>
        <n v="1.7506949233"/>
        <n v="7.6752804600000002E-2"/>
        <n v="8.6480965902999998"/>
        <n v="0.37914410939999998"/>
        <n v="7.5298678795000002"/>
        <n v="2.2620840332999999"/>
        <n v="0.1258437966"/>
        <n v="8.5949541152000002"/>
        <n v="0.47815273079999998"/>
        <n v="7.5506539735000002"/>
        <n v="1.0887382502"/>
        <n v="0.33836654760000001"/>
        <n v="6.9564694897999999"/>
        <n v="2.1619857333999999"/>
        <n v="7.5570390371"/>
        <n v="1.1083677705999999"/>
        <n v="0.32344694400000001"/>
        <n v="7.0932995621000003"/>
        <n v="2.0699862693000002"/>
        <n v="7.5490230701999996"/>
        <n v="1.3382946062000001"/>
        <n v="0.60690104229999997"/>
        <n v="6.3348278853000002"/>
        <n v="2.8727707852000002"/>
        <n v="7.5266060727999999"/>
        <n v="1.5697531066999999"/>
        <n v="0.60622846620000004"/>
        <n v="6.6739554442999998"/>
        <n v="2.5774382961"/>
        <n v="7.4897880450000001"/>
        <n v="1.3918425925"/>
        <n v="0.55806297279999995"/>
        <n v="6.6345361893000003"/>
        <n v="2.6601348520000001"/>
        <n v="7.4385689868"/>
        <n v="1.0055634740999999"/>
        <n v="0.42625124050000002"/>
        <n v="6.5576774914999998"/>
        <n v="2.7797530816"/>
        <n v="7.3729488979999998"/>
        <n v="0.95050595940000004"/>
        <n v="0.4389195038"/>
        <n v="6.4166338449999998"/>
        <n v="2.9630384908999998"/>
        <n v="7.2929277789000002"/>
        <n v="1.1473837795999999"/>
        <n v="0.70832344920000001"/>
        <n v="5.5906040001999999"/>
        <n v="3.4512915200999998"/>
        <n v="6.7708784638999999"/>
        <n v="0.94509661990000005"/>
        <n v="0.54794701339999996"/>
        <n v="5.5340370730000004"/>
        <n v="3.2085175446999998"/>
        <n v="6.9946057056999997"/>
        <n v="0.68988506689999995"/>
        <n v="0.332166884"/>
        <n v="5.9914536121999999"/>
        <n v="2.8847739615000001"/>
        <n v="6.8879138815000003"/>
        <n v="0.47928584600000002"/>
        <n v="0.2036520936"/>
        <n v="6.0848460721000004"/>
        <n v="2.5854960083999998"/>
        <n v="6.9723887798000002"/>
        <n v="0.58708830619999997"/>
        <n v="0.19475788660000001"/>
        <n v="6.3369576596000003"/>
        <n v="2.1021922399999999"/>
        <n v="7.0364367592999999"/>
        <n v="1.3526881120000001"/>
        <n v="0.53127861779999996"/>
        <n v="5.8751434401999996"/>
        <n v="2.3075075907000002"/>
        <n v="7.0800578200000004"/>
        <n v="0.43306696119999999"/>
        <n v="0.13683297459999999"/>
        <n v="6.0038524759999996"/>
        <n v="1.8969929984"/>
        <n v="6.8109437530000001"/>
        <n v="0.4713176087"/>
        <n v="0.15510132900000001"/>
        <n v="5.7836411080000003"/>
        <n v="1.9032822146999999"/>
        <n v="6.4748571977999996"/>
        <n v="0.72173446640000005"/>
        <n v="0.22966873209999999"/>
        <n v="5.3022839542"/>
        <n v="1.6872809736000001"/>
        <n v="6.3389220208000001"/>
        <n v="0.39300864759999998"/>
        <n v="0.16747145450000001"/>
        <n v="4.2886549927999997"/>
        <n v="1.8275101424"/>
        <n v="6.3513570443000003"/>
        <n v="0.29531416100000002"/>
        <n v="5.5738100128000001"/>
        <n v="6.0441610418999998"/>
        <n v="0.35183361759999998"/>
        <n v="5.0214349167999996"/>
        <n v="5.7154829236999998"/>
        <n v="0.2402076907"/>
        <n v="4.4651471697999998"/>
        <n v="5.3685791747999998"/>
        <n v="0.16579040619999999"/>
        <n v="3.9109864752000001"/>
        <n v="5.00673967"/>
        <n v="0.19075316619999999"/>
        <n v="3.3649249170000002"/>
        <n v="4.6332876734999999"/>
        <n v="0.23078778129999999"/>
        <n v="2.8328669599"/>
        <n v="4.2515798388999997"/>
        <n v="0.28471676280000002"/>
        <n v="2.3206494492999998"/>
        <n v="3.8650062091000001"/>
        <n v="0.14695058729999999"/>
        <n v="1.8340416114"/>
        <n v="3.4769902167"/>
        <n v="4.9219026800000003E-2"/>
        <n v="1.7423071671999999"/>
        <n v="3.1721862839999999"/>
        <n v="0.1742683247"/>
        <n v="1.4741060866"/>
        <n v="2.8701195782000002"/>
        <n v="0.31368298439999998"/>
        <n v="1.1908125683999999"/>
        <n v="2.5490057043999998"/>
        <n v="0.38998425079999999"/>
        <n v="0.96646235120000001"/>
        <n v="2.2298206377000001"/>
        <n v="0.46157556259999999"/>
        <n v="0.74248075820000003"/>
        <n v="1.9144669674999999"/>
        <n v="0.25575054130000002"/>
        <n v="0.79139798989999999"/>
        <n v="1.6049682802"/>
        <n v="0.1047964925"/>
        <n v="0.78191762350000005"/>
        <n v="1.3034567359"/>
        <n v="8.1953212100000006E-2"/>
        <n v="0.6370771945"/>
        <n v="1.0122058823"/>
        <n v="4.2389592500000003E-2"/>
        <n v="0.50504148820000005"/>
        <n v="0.73361432410000005"/>
        <n v="2.3549773600000001E-2"/>
        <n v="0.3469828955"/>
        <n v="0.47022748139999998"/>
        <n v="1.17748868E-2"/>
        <n v="0.17643250020000001"/>
        <n v="0.22082533630000001"/>
        <n v="0.67278734159999998"/>
        <n v="8.4771205045000002"/>
        <n v="9.9222733553999998"/>
        <n v="8.6912630936999999"/>
        <n v="10.0586233799"/>
        <n v="8.9039422853999994"/>
        <n v="10.185015550599999"/>
        <n v="9.1151580797000005"/>
        <n v="10.301449867700001"/>
        <n v="1.3455746833"/>
        <n v="9.5671139195000006"/>
        <n v="10.407926331100001"/>
        <n v="9.5331994760000001"/>
        <n v="10.504444940799999"/>
        <n v="9.9822285209999997"/>
        <n v="10.5910056968"/>
        <n v="9.9453872827000005"/>
        <n v="10.667608598999999"/>
        <n v="10.3914895329"/>
        <n v="10.734253647599999"/>
        <n v="10.3517214997"/>
        <n v="10.7909408425"/>
        <n v="10.552693511999999"/>
        <n v="10.8376701837"/>
        <n v="0.33639367079999999"/>
        <n v="10.6311004055"/>
        <n v="10.953899673"/>
        <n v="10.967627908000001"/>
        <n v="11.041833565499999"/>
        <n v="11.181480281000001"/>
        <n v="11.1176067516"/>
        <n v="11.3937592459"/>
        <n v="11.1812192314"/>
        <n v="11.604464802800001"/>
        <n v="11.2326710048"/>
        <n v="11.8411336356"/>
        <n v="11.247906027000001"/>
        <n v="12.0760525316"/>
        <n v="11.2515919513"/>
        <n v="12.5514249338"/>
        <n v="11.243728777899999"/>
        <n v="12.5406405133"/>
        <n v="11.224316506799999"/>
        <n v="12.770309599000001"/>
        <n v="11.193355137799999"/>
        <n v="12.795602561000001"/>
        <n v="11.186932025500001"/>
        <n v="1.6819684E-3"/>
        <n v="12.578867779499999"/>
        <n v="11.1695268468"/>
        <n v="12.6033011234"/>
        <n v="11.141139601800001"/>
        <n v="0.41712815180000001"/>
        <n v="12.776865284399999"/>
        <n v="11.101770290499999"/>
        <n v="0.61896435429999996"/>
        <n v="12.873100043099999"/>
        <n v="11.051418912899999"/>
        <n v="1.2715680757000001"/>
        <n v="13.1311812996"/>
        <n v="10.990085469"/>
        <n v="3.2966579739999999"/>
        <n v="12.6961309001"/>
        <n v="10.917769958799999"/>
        <n v="2.7113329868"/>
        <n v="12.718415198900001"/>
        <n v="10.8344723822"/>
        <n v="1.9914505311999999"/>
        <n v="12.7402696886"/>
        <n v="10.740192739399999"/>
        <n v="2.5565918982000002"/>
        <n v="12.761694369300001"/>
        <n v="10.634931030300001"/>
        <n v="2.0116341515"/>
        <n v="12.8286910081"/>
        <n v="10.7057651536"/>
        <n v="2.6104148855"/>
        <n v="12.894948040499999"/>
        <n v="10.7560281473"/>
        <n v="3.4110318221"/>
        <n v="12.960465466400001"/>
        <n v="10.7857200112"/>
        <n v="2.0385456451000001"/>
        <n v="13.0252432858"/>
        <n v="10.7948407454"/>
        <n v="2.0452735186000002"/>
        <n v="13.0892814988"/>
        <n v="10.783390349799999"/>
        <n v="2.7786117208999999"/>
        <n v="13.1525801054"/>
        <n v="10.7513688246"/>
        <n v="3.1082775183"/>
        <n v="13.2151391055"/>
        <n v="10.6987761696"/>
        <n v="2.7853395943999999"/>
        <n v="13.276958499199999"/>
        <n v="10.6256123849"/>
        <n v="13.3380382864"/>
        <n v="10.5318774705"/>
        <n v="1.9847226577999999"/>
        <n v="13.398378467100001"/>
        <n v="10.4175714263"/>
        <n v="2.6507821260000002"/>
        <n v="12.9158816964"/>
        <n v="9.6718508883999998"/>
        <n v="2.1327358730000001"/>
        <n v="12.488288646299999"/>
        <n v="9.9914337214"/>
        <n v="1.4599485313"/>
        <n v="12.679233573899999"/>
        <n v="9.8390299499000005"/>
        <n v="0.97554164539999999"/>
        <n v="12.385136759"/>
        <n v="9.9596979880000003"/>
        <n v="1.1168269871000001"/>
        <n v="12.0548906451"/>
        <n v="10.0511872254"/>
        <n v="2.6911493664999999"/>
        <n v="11.688495232099999"/>
        <n v="10.1134976622"/>
        <n v="0.81407268340000005"/>
        <n v="11.2859505199"/>
        <n v="9.7290820887000002"/>
        <n v="0.89480716439999997"/>
        <n v="10.9803737527"/>
        <n v="9.2489997678000009"/>
        <n v="1.3590304301"/>
        <n v="9.9842332300999992"/>
        <n v="9.0548233739999997"/>
        <n v="0.80062337829999997"/>
        <n v="8.7366266447999994"/>
        <n v="9.0725861642000005"/>
        <n v="0.42777704189999999"/>
        <n v="8.0739370964999999"/>
        <n v="8.7552636242999995"/>
        <n v="0.51750608850000002"/>
        <n v="7.3859432768"/>
        <n v="8.4068066944000002"/>
        <n v="0.35931335390000002"/>
        <n v="6.6791658507999996"/>
        <n v="8.0305596496000007"/>
        <n v="0.25265234199999997"/>
        <n v="5.9600547174000003"/>
        <n v="7.6299017084000003"/>
        <n v="0.296764639"/>
        <n v="5.2349890092000004"/>
        <n v="7.2082470324000001"/>
        <n v="0.36744289730000002"/>
        <n v="4.510277093"/>
        <n v="6.7690447266999998"/>
        <n v="0.46525361380000002"/>
        <n v="3.7921565691999999"/>
        <n v="6.3157788394000001"/>
        <n v="0.2473260303"/>
        <n v="3.0867942722000001"/>
        <n v="5.8519683623000001"/>
        <n v="8.56864393E-2"/>
        <n v="3.0332192035999999"/>
        <n v="5.5225258411000002"/>
        <n v="0.315488298"/>
        <n v="2.6686617966999999"/>
        <n v="5.1959479306"/>
        <n v="0.59450092789999998"/>
        <n v="2.2568619024999999"/>
        <n v="4.8309482250000002"/>
        <n v="0.78048127560000002"/>
        <n v="1.9341954631"/>
        <n v="4.4625731728"/>
        <n v="0.98671544379999998"/>
        <n v="1.5872097447"/>
        <n v="4.0925782829999999"/>
        <n v="0.59323229850000003"/>
        <n v="1.8357061773000001"/>
        <n v="3.7228426455000001"/>
        <n v="0.26976516709999998"/>
        <n v="2.0127976929"/>
        <n v="3.3553339022999999"/>
        <n v="0.24226125070000001"/>
        <n v="1.8832589219"/>
        <n v="2.9921739076999998"/>
        <n v="0.15228929159999999"/>
        <n v="1.8144173123"/>
        <n v="2.6355904639999999"/>
        <n v="0.11458488209999999"/>
        <n v="1.6882962385"/>
        <n v="2.2879608717000002"/>
        <n v="0.10226202130000001"/>
        <n v="1.5322732518"/>
        <n v="1.9178142116000001"/>
        <n v="0.19647565980000001"/>
        <n v="0.1047749685"/>
        <n v="41.388767822600002"/>
        <n v="1.3201646035000001"/>
        <n v="49.989816945599998"/>
        <n v="43.052735792500002"/>
        <n v="1.3535136004999999"/>
        <n v="51.392499978700002"/>
        <n v="44.744157985999998"/>
        <n v="1.3866346987"/>
        <n v="52.767956687000002"/>
        <n v="46.4639503577"/>
        <n v="1.4195278980999999"/>
        <n v="54.115271115900001"/>
        <n v="0.52767060060000004"/>
        <n v="7.4830656100000004E-2"/>
        <n v="49.661070535599997"/>
        <n v="0.53205029810000004"/>
        <n v="54.604377909599997"/>
        <n v="0.26494992760000002"/>
        <n v="3.6300700700000001E-2"/>
        <n v="50.962751437900003"/>
        <n v="0.51437029150000002"/>
        <n v="56.7216276423"/>
        <n v="0.5374311209"/>
        <n v="6.5070135700000004E-2"/>
        <n v="53.373773638000003"/>
        <n v="0.48272680270000001"/>
        <n v="57.140998302600003"/>
        <n v="0.27492132339999997"/>
        <n v="2.6329304899999999E-2"/>
        <n v="54.806060341299997"/>
        <n v="0.38920936540000001"/>
        <n v="59.203479665000003"/>
        <n v="0.57484644900000004"/>
        <n v="2.7654807699999999E-2"/>
        <n v="57.434417433699998"/>
        <n v="0.2135701928"/>
        <n v="59.5495111169"/>
        <n v="0.28398896730000001"/>
        <n v="1.7261661000000001E-2"/>
        <n v="58.781117253700003"/>
        <n v="0.26559344429999998"/>
        <n v="61.552038673699997"/>
        <n v="0.28844747659999997"/>
        <n v="1.2803151699999999E-2"/>
        <n v="60.824558230800001"/>
        <n v="0.20081789229999999"/>
        <n v="62.673373248499999"/>
        <n v="0.1506253142"/>
        <n v="58.086003933199997"/>
        <n v="0.2037380469"/>
        <n v="60.059632705799999"/>
        <n v="0.259376791"/>
        <n v="4.1873837300000001E-2"/>
        <n v="55.917387640999998"/>
        <n v="0.68261787730000001"/>
        <n v="56.982954379799999"/>
        <n v="0.30125062829999999"/>
        <n v="54.484941777800003"/>
        <n v="0.15470627570000001"/>
        <n v="54.327522370799997"/>
        <n v="0.28787510039999997"/>
        <n v="1.33755279E-2"/>
        <n v="52.440400060199998"/>
        <n v="0.22651666470000001"/>
        <n v="51.684464225699998"/>
        <n v="0.28531447009999999"/>
        <n v="1.5936158200000002E-2"/>
        <n v="50.404782591699998"/>
        <n v="0.27487227530000002"/>
        <n v="49.055936609900002"/>
        <n v="0.28694122350000001"/>
        <n v="1.43094048E-2"/>
        <n v="46.262690811299997"/>
        <n v="0.25184715070000002"/>
        <n v="44.184211409699998"/>
        <n v="0.2817597127"/>
        <n v="1.94909157E-2"/>
        <n v="44.670561960400001"/>
        <n v="0.3498480229"/>
        <n v="41.946760441000002"/>
        <n v="0.56370017569999997"/>
        <n v="3.88010809E-2"/>
        <n v="43.384123403099998"/>
        <n v="0.36193372289999998"/>
        <n v="39.188283722599998"/>
        <n v="0.2887788523"/>
        <n v="1.2471776E-2"/>
        <n v="41.7213697547"/>
        <n v="0.23247176319999999"/>
        <n v="37.550171011800003"/>
        <n v="40.190662381099997"/>
        <n v="0.1886972261"/>
        <n v="35.393073975"/>
        <n v="38.250354354099997"/>
        <n v="0.1862062495"/>
        <n v="33.604294031199998"/>
        <n v="7.531266E-4"/>
        <n v="36.243259069899999"/>
        <n v="9.7440118800000003E-2"/>
        <n v="32.269074000499998"/>
        <n v="34.324365830700003"/>
        <n v="0.1123020124"/>
        <n v="30.441526398699999"/>
        <n v="0.18677538960000001"/>
        <n v="32.536689657899998"/>
        <n v="8.18107743E-2"/>
        <n v="28.342092599299999"/>
        <n v="0.27715057809999999"/>
        <n v="30.630539289400001"/>
        <n v="0.1141296497"/>
        <n v="26.393969956500001"/>
        <n v="0.56936368749999999"/>
        <n v="28.814807206299999"/>
        <n v="9.9954619100000003E-2"/>
        <n v="24.200085013399999"/>
        <n v="1.4510339014"/>
        <n v="2.5094177299999999E-2"/>
        <n v="25.966989492700002"/>
        <n v="9.6643013299999997E-2"/>
        <n v="22.412870994199999"/>
        <n v="1.1917016954999999"/>
        <n v="2.2338336600000001E-2"/>
        <n v="24.198726006699999"/>
        <n v="0.10478544720000001"/>
        <n v="20.703501145499999"/>
        <n v="0.86726922890000002"/>
        <n v="2.4432631E-2"/>
        <n v="22.414237573200001"/>
        <n v="0.1563073261"/>
        <n v="19.027226925099999"/>
        <n v="1.1223152407999999"/>
        <n v="2.2437146799999998E-2"/>
        <n v="20.4040974979"/>
        <n v="0.1119991072"/>
        <n v="17.097045744199999"/>
        <n v="0.82669860179999999"/>
        <n v="7.4040776899999994E-2"/>
        <n v="18.129760748399999"/>
        <n v="0.47217643850000002"/>
        <n v="15.5236392239"/>
        <n v="1.1197606355"/>
        <n v="4.9091802400000002E-2"/>
        <n v="16.182683242300001"/>
        <n v="0.24250407269999999"/>
        <n v="13.7006970892"/>
        <n v="1.4468498315"/>
        <n v="8.0490854099999995E-2"/>
        <n v="13.9042960328"/>
        <n v="0.30583090099999999"/>
        <n v="11.8256902754"/>
        <n v="0.69636703619999996"/>
        <n v="0.2164223676"/>
        <n v="11.149573482899999"/>
        <n v="1.3828260347000001"/>
        <n v="10.386390026000001"/>
        <n v="0.70892225860000002"/>
        <n v="0.20687965150000001"/>
        <n v="9.1946295273"/>
        <n v="1.3239823281"/>
        <n v="8.6655862344999992"/>
        <n v="0.85598558530000002"/>
        <n v="0.38817950959999997"/>
        <n v="9.8580675482999993"/>
        <n v="1.8374507158"/>
        <n v="9.5603166409"/>
        <n v="1.0040285791000001"/>
        <n v="0.38774932369999998"/>
        <n v="9.2378371571999995"/>
        <n v="1.6485533293000001"/>
        <n v="8.8134566106999994"/>
        <n v="0.89023537180000001"/>
        <n v="0.35694222949999999"/>
        <n v="8.5390820985999998"/>
        <n v="1.7014468099"/>
        <n v="8.1955434903000004"/>
        <n v="0.64316768150000003"/>
        <n v="0.27263422859999997"/>
        <n v="7.9219520432000001"/>
        <n v="1.7779557339000001"/>
        <n v="7.6591653127999999"/>
        <n v="0.60795238679999997"/>
        <n v="0.28073696679999999"/>
        <n v="7.0936108629000003"/>
        <n v="1.8951867737999999"/>
        <n v="6.9890130097999998"/>
        <n v="0.73387725820000005"/>
        <n v="0.45305021740000001"/>
        <n v="5.9529294260999999"/>
        <n v="2.2074779189"/>
        <n v="6.1107901794000004"/>
        <n v="0.60449252330000003"/>
        <n v="0.35047196850000001"/>
        <n v="5.2224235917000001"/>
        <n v="2.0521974428999998"/>
        <n v="5.8201644736000002"/>
        <n v="0.44125685780000001"/>
        <n v="0.2124570056"/>
        <n v="4.9046977174000004"/>
        <n v="1.8451280582"/>
        <n v="5.2378353609000001"/>
        <n v="0.3065556519"/>
        <n v="0.13025775919999999"/>
        <n v="4.3303267282000002"/>
        <n v="1.6537071164999999"/>
        <n v="4.8121527442999996"/>
        <n v="0.37550710069999998"/>
        <n v="0.1245689423"/>
        <n v="4.2447117680000002"/>
        <n v="1.3445815643000001"/>
        <n v="4.6602690471999999"/>
        <n v="0.86519180449999999"/>
        <n v="0.33981070870000002"/>
        <n v="3.7577959840999999"/>
        <n v="1.4759031580999999"/>
        <n v="4.5284703452999997"/>
        <n v="0.27699362649999998"/>
        <n v="8.7519633799999996E-2"/>
        <n v="3.8401194717"/>
        <n v="1.213334235"/>
        <n v="4.3563425035999996"/>
        <n v="0.30145909380000002"/>
        <n v="9.9204241900000004E-2"/>
        <n v="3.6992702476999999"/>
        <n v="1.2173568758"/>
        <n v="4.1413784400999996"/>
        <n v="0.46162802780000001"/>
        <n v="0.14689824139999999"/>
        <n v="3.3913897681999998"/>
        <n v="1.0792004878000001"/>
        <n v="4.0544330458999998"/>
        <n v="0.2513719593"/>
        <n v="0.1071162884"/>
        <n v="2.7430633266000002"/>
        <n v="1.1688923588"/>
        <n v="4.0623866018000001"/>
        <n v="0.19233236440000001"/>
        <n v="3.6301139614000002"/>
        <n v="3.9364444309"/>
        <n v="0.23370500450000001"/>
        <n v="3.3354813504999998"/>
        <n v="3.7965018002000002"/>
        <n v="0.16303914950000001"/>
        <n v="3.0306847992999999"/>
        <n v="3.6438824254000002"/>
        <n v="0.11523227630000001"/>
        <n v="2.7183229995999998"/>
        <n v="3.4799239742000001"/>
        <n v="0.1361076255"/>
        <n v="2.4009663879000001"/>
        <n v="3.3059780660999998"/>
        <n v="0.1695475457"/>
        <n v="2.0811571458999998"/>
        <n v="3.1234102725000001"/>
        <n v="0.21610447269999999"/>
        <n v="1.7614092002999999"/>
        <n v="2.9336001169000001"/>
        <n v="0.1157156114"/>
        <n v="1.4442082224999999"/>
        <n v="2.7379410746000001"/>
        <n v="4.0411032200000002E-2"/>
        <n v="1.4305124579999999"/>
        <n v="2.6045074505999999"/>
        <n v="0.1501084557"/>
        <n v="1.2697418683999999"/>
        <n v="2.4722175892"/>
        <n v="0.28565315070000002"/>
        <n v="1.0844048898"/>
        <n v="2.321233688"/>
        <n v="0.3791588092"/>
        <n v="0.93963464789999995"/>
        <n v="2.1679237965999998"/>
        <n v="0.48531875860000001"/>
        <n v="0.78067356480000005"/>
        <n v="2.0129461075999999"/>
        <n v="0.29591282619999998"/>
        <n v="0.91567671630000003"/>
        <n v="1.8570076035"/>
        <n v="0.13674615979999999"/>
        <n v="1.0203035396"/>
        <n v="1.7008460755999999"/>
        <n v="0.1251120828"/>
        <n v="0.972579996"/>
        <n v="1.5452620206000001"/>
        <n v="8.0379967799999993E-2"/>
        <n v="0.95766946959999999"/>
        <n v="1.3910937162999999"/>
        <n v="6.2063117100000002E-2"/>
        <n v="0.91443936749999999"/>
        <n v="1.2392383781"/>
        <n v="5.7142927699999999E-2"/>
        <n v="0.85621796390000005"/>
        <n v="1.0716541436"/>
        <n v="9.6923076923"/>
        <n v="11.3446218342"/>
        <n v="0.7692307692"/>
        <n v="9.9371474186000004"/>
        <n v="11.5005175055"/>
        <n v="10.1803139708"/>
        <n v="11.6450278741"/>
        <n v="10.4218073489"/>
        <n v="11.7781529402"/>
        <n v="1.5384615385"/>
        <n v="10.93855063"/>
        <n v="11.899892703600001"/>
        <n v="10.899774583099999"/>
        <n v="12.010247164500001"/>
        <n v="11.413171516"/>
        <n v="12.1092163228"/>
        <n v="11.3710491211"/>
        <n v="12.1968001785"/>
        <n v="11.881099705900001"/>
        <n v="12.2729987316"/>
        <n v="11.8356309629"/>
        <n v="12.3378119821"/>
        <n v="12.0654121227"/>
        <n v="12.391239930099999"/>
        <n v="0.3846153846"/>
        <n v="12.15505857"/>
        <n v="12.524130806500001"/>
        <n v="12.539826971"/>
        <n v="12.6246699391"/>
        <n v="12.784334878899999"/>
        <n v="12.7113051397"/>
        <n v="13.0270438322"/>
        <n v="12.7840364081"/>
        <n v="13.2679538309"/>
        <n v="12.842863744400001"/>
        <n v="13.5385489165"/>
        <n v="12.8602826926"/>
        <n v="13.8071432135"/>
        <n v="12.864496990699999"/>
        <n v="14.350659798900001"/>
        <n v="12.8555066389"/>
        <n v="14.338329441999999"/>
        <n v="12.833311637"/>
        <n v="14.6009213734"/>
        <n v="12.797911985200001"/>
        <n v="14.629840057499999"/>
        <n v="12.7905681258"/>
        <n v="1.9230769E-3"/>
        <n v="14.382036550600001"/>
        <n v="12.7706679312"/>
        <n v="14.4099723912"/>
        <n v="12.738211401599999"/>
        <n v="0.47692307690000002"/>
        <n v="14.60841681"/>
        <n v="12.693198536800001"/>
        <n v="0.70769230770000002"/>
        <n v="14.7184467302"/>
        <n v="12.635629336999999"/>
        <n v="1.4538461538"/>
        <n v="15.0135236902"/>
        <n v="12.565503802"/>
        <n v="3.7692307692"/>
        <n v="14.5161092284"/>
        <n v="12.482821932"/>
        <n v="3.1"/>
        <n v="14.541587960199999"/>
        <n v="12.387583726800001"/>
        <n v="2.2769230769000002"/>
        <n v="14.5665752703"/>
        <n v="12.2797891866"/>
        <n v="2.9230769231"/>
        <n v="14.5910711587"/>
        <n v="12.159438311200001"/>
        <n v="2.2999999999999998"/>
        <n v="14.6676717021"/>
        <n v="12.240426439"/>
        <n v="2.9846153846000001"/>
        <n v="14.743426617300001"/>
        <n v="12.2978945851"/>
        <n v="3.9"/>
        <n v="14.8183359041"/>
        <n v="12.3318427496"/>
        <n v="2.3307692308000001"/>
        <n v="14.8923995625"/>
        <n v="12.3422709324"/>
        <n v="2.3384615384999998"/>
        <n v="14.965617592699999"/>
        <n v="12.3291791335"/>
        <n v="3.1769230769000001"/>
        <n v="15.0379899945"/>
        <n v="12.292567353000001"/>
        <n v="3.5538461537999999"/>
        <n v="15.109516767900001"/>
        <n v="12.2324355908"/>
        <n v="3.1846153845999998"/>
        <n v="15.180197913000001"/>
        <n v="12.148783846900001"/>
        <n v="15.2500334298"/>
        <n v="12.0416121213"/>
        <n v="2.2692307692"/>
        <n v="15.319023318299999"/>
        <n v="11.9109204141"/>
        <n v="3.0307692307999998"/>
        <n v="14.767361093"/>
        <n v="11.058301544000001"/>
        <n v="2.4384615384999999"/>
        <n v="14.2784729845"/>
        <n v="11.423696273199999"/>
        <n v="1.6692307691999999"/>
        <n v="14.4967896864"/>
        <n v="11.2494455655"/>
        <n v="1.1153846154"/>
        <n v="14.160534372000001"/>
        <n v="11.3874112525"/>
        <n v="1.2769230769"/>
        <n v="13.7829477907"/>
        <n v="11.4920153854"/>
        <n v="3.0769230769"/>
        <n v="13.3640299425"/>
        <n v="11.5632579642"/>
        <n v="0.93076923079999996"/>
        <n v="12.9037808275"/>
        <n v="11.1237367827"/>
        <n v="1.0230769231000001"/>
        <n v="12.5543999204"/>
        <n v="10.574835116199999"/>
        <n v="1.5538461537999999"/>
        <n v="11.415463598300001"/>
        <n v="10.3528237205"/>
        <n v="0.91538461540000005"/>
        <n v="9.9890137916999997"/>
        <n v="10.3731327898"/>
        <n v="0.70518060739999999"/>
        <n v="13.3096994646"/>
        <n v="14.432850563500001"/>
        <n v="1.1351693974999999"/>
        <n v="16.2013490579"/>
        <n v="18.440652007899999"/>
        <n v="1.0001354881"/>
        <n v="18.591212173199999"/>
        <n v="22.352767044499998"/>
        <n v="0.86508883449999996"/>
        <n v="20.407397568299999"/>
        <n v="26.125001355399998"/>
        <n v="1.2232779271000001"/>
        <n v="21.578873158"/>
        <n v="29.712736383799999"/>
        <n v="1.7951836013"/>
        <n v="22.035466013600001"/>
        <n v="33.070929333899997"/>
        <n v="2.6633028534999998"/>
        <n v="21.7078623632"/>
        <n v="36.154113170499997"/>
        <n v="1.6447522084999999"/>
        <n v="20.527607591300001"/>
        <n v="38.916396619399997"/>
        <n v="0.65781866950000001"/>
        <n v="23.286160991500001"/>
        <n v="42.396680616600001"/>
        <n v="2.7834523027999998"/>
        <n v="23.544749107600001"/>
        <n v="45.842185979999996"/>
        <n v="6.0097479962999998"/>
        <n v="22.8143820459"/>
        <n v="48.835552731600004"/>
        <n v="9.0249082238000007"/>
        <n v="22.365605796800001"/>
        <n v="51.601895634199998"/>
        <n v="13.0454171471"/>
        <n v="20.984584106700002"/>
        <n v="54.108194257400001"/>
        <n v="8.9745158681999992"/>
        <n v="27.770865241399999"/>
        <n v="56.319776392100003"/>
        <n v="4.6791879646999996"/>
        <n v="34.912805235599997"/>
        <n v="58.199648898699998"/>
        <n v="4.8343577745999999"/>
        <n v="37.580700111900001"/>
        <n v="59.709256650999997"/>
        <n v="3.5135709489"/>
        <n v="41.861669268500002"/>
        <n v="60.807519630000002"/>
        <n v="3.0775850444000001"/>
        <n v="45.345207474200002"/>
        <n v="61.451336594200001"/>
        <n v="3.2271942980000001"/>
        <n v="48.355620579099998"/>
        <n v="60.5225577402"/>
        <n v="0.12703107659999999"/>
        <n v="2.3976062789000001"/>
        <n v="2.5999304662"/>
        <n v="0.31950240470000002"/>
        <n v="4.5599978252"/>
        <n v="5.1902673506000001"/>
        <n v="0.3464483907"/>
        <n v="6.4400229916000002"/>
        <n v="7.7430310811999998"/>
        <n v="0.33874953759999998"/>
        <n v="7.9910827808000002"/>
        <n v="10.229969195200001"/>
        <n v="0.51967258599999999"/>
        <n v="9.1671308448000008"/>
        <n v="12.622556339799999"/>
        <n v="0.80837957819999995"/>
        <n v="9.9226734856000007"/>
        <n v="14.8919942715"/>
        <n v="1.2529883463"/>
        <n v="10.212769654900001"/>
        <n v="17.0092118564"/>
        <n v="0.80068072509999999"/>
        <n v="9.9930309539"/>
        <n v="18.944865070300001"/>
        <n v="0.32912597110000003"/>
        <n v="11.6507492202"/>
        <n v="21.212302612399998"/>
        <n v="1.4242878283"/>
        <n v="12.0478082349"/>
        <n v="23.457368911900002"/>
        <n v="3.1334332222999999"/>
        <n v="11.8952313297"/>
        <n v="25.462455905599999"/>
        <n v="4.7809877913000003"/>
        <n v="11.848285390699999"/>
        <n v="27.336348128899999"/>
        <n v="7.0059563448000004"/>
        <n v="11.269634271299999"/>
        <n v="29.0584534467"/>
        <n v="4.8772234554000002"/>
        <n v="15.0921472892"/>
        <n v="30.607125605099998"/>
        <n v="2.5694922308999999"/>
        <n v="19.171741440600002"/>
        <n v="31.9592943932"/>
        <n v="2.6792008879"/>
        <n v="20.827222518900001"/>
        <n v="33.090867679600002"/>
        <n v="1.9632075471999999"/>
        <n v="23.390205076299999"/>
        <n v="33.976197776699998"/>
        <n v="1.7322419534"/>
        <n v="25.522892020600001"/>
        <n v="34.588348268300003"/>
        <n v="1.8284776174999999"/>
        <n v="27.397535364500001"/>
        <n v="34.291130920900002"/>
        <n v="3.2417635543999999"/>
        <n v="40.846220785900002"/>
        <n v="47.809556081499998"/>
        <n v="41.878047037599998"/>
        <n v="48.466546058399999"/>
        <n v="42.902822044099999"/>
        <n v="49.075555038600001"/>
        <n v="43.920545805700002"/>
        <n v="49.636583022099998"/>
        <n v="6.4835271088999997"/>
        <n v="46.098253201799999"/>
        <n v="50.149630008899997"/>
        <n v="45.934839593699998"/>
        <n v="50.6146959991"/>
        <n v="48.098444499700001"/>
        <n v="51.031780992500003"/>
        <n v="47.920928401499999"/>
        <n v="51.400884989300003"/>
        <n v="50.070430817400002"/>
        <n v="51.722007989399998"/>
        <n v="49.878812229099999"/>
        <n v="51.995149992800002"/>
        <n v="50.8471772754"/>
        <n v="52.220310999500001"/>
        <n v="1.6208817771999999"/>
        <n v="51.224973636800001"/>
        <n v="52.780352039299999"/>
        <n v="52.846500269700002"/>
        <n v="53.204053364099998"/>
        <n v="53.876928141699999"/>
        <n v="53.569159450400001"/>
        <n v="54.899774692599998"/>
        <n v="53.875670298300001"/>
        <n v="55.915039922299997"/>
        <n v="54.123585907699997"/>
        <n v="57.055406794699998"/>
        <n v="54.196994452299997"/>
        <n v="58.187341758700001"/>
        <n v="54.214754737900002"/>
        <n v="60.4778796939"/>
        <n v="54.176866764499998"/>
        <n v="60.425915961500003"/>
        <n v="54.083330531999998"/>
        <n v="61.532555200300003"/>
        <n v="53.934146040500003"/>
        <n v="61.654426997199998"/>
        <n v="53.9031968679"/>
        <n v="8.1044089000000003E-3"/>
        <n v="60.610110506799998"/>
        <n v="53.8193316248"/>
        <n v="60.727840313599998"/>
        <n v="53.682550311500002"/>
        <n v="2.0098934038"/>
        <n v="61.564143163600001"/>
        <n v="53.4928529277"/>
        <n v="2.9824224700999999"/>
        <n v="62.027841444300002"/>
        <n v="53.250239473599997"/>
        <n v="6.1269331179000002"/>
        <n v="63.271382099199997"/>
        <n v="52.9547099491"/>
        <n v="15.884641416799999"/>
        <n v="61.175132003400002"/>
        <n v="52.606264354300002"/>
        <n v="13.064307124400001"/>
        <n v="61.282506835100001"/>
        <n v="52.204902689100003"/>
        <n v="9.5956201210999996"/>
        <n v="61.387810671700002"/>
        <n v="51.750624953600003"/>
        <n v="12.3187015069"/>
        <n v="61.491043513199998"/>
        <n v="51.243431147700001"/>
        <n v="9.6928730277999993"/>
        <n v="61.813860618200003"/>
        <n v="51.584738817000002"/>
        <n v="12.578042591199999"/>
        <n v="62.133113998100001"/>
        <n v="51.826926401100003"/>
        <n v="16.435741221000001"/>
        <n v="62.448803652599999"/>
        <n v="51.9699939001"/>
        <n v="9.8225435700000006"/>
        <n v="62.760929581900001"/>
        <n v="52.013941313899998"/>
        <n v="9.8549612055000004"/>
        <n v="63.069491786"/>
        <n v="51.958768642499997"/>
        <n v="13.3884834798"/>
        <n v="63.374490264899997"/>
        <n v="51.804475885899997"/>
        <n v="14.976947621500001"/>
        <n v="63.675925018500003"/>
        <n v="51.551063044199999"/>
        <n v="13.4209011154"/>
        <n v="63.973796046799997"/>
        <n v="51.198530117300002"/>
        <n v="64.268103349900002"/>
        <n v="50.746877105199999"/>
        <n v="9.5632024855999997"/>
        <n v="64.558846927800005"/>
        <n v="50.196104007899997"/>
        <n v="12.7725484045"/>
        <n v="62.233980882399997"/>
        <n v="46.6029185951"/>
        <n v="10.276390467600001"/>
        <n v="60.173663334300002"/>
        <n v="48.142798906199999"/>
        <n v="7.0346269131000003"/>
        <n v="61.0937138002"/>
        <n v="47.408455434499999"/>
        <n v="4.7005571539000002"/>
        <n v="59.676635509999997"/>
        <n v="47.989883210999999"/>
        <n v="5.3813275004000003"/>
        <n v="58.085375166799999"/>
        <n v="48.430715636400002"/>
        <n v="12.967054217799999"/>
        <n v="56.319932770599998"/>
        <n v="48.730952710499999"/>
        <n v="3.9225339009"/>
        <n v="54.380308321400001"/>
        <n v="46.878681838600002"/>
        <n v="4.3115455273999999"/>
        <n v="52.907914942700003"/>
        <n v="44.565449596000001"/>
        <n v="6.5483623800000004"/>
        <n v="48.108104004899999"/>
        <n v="43.629828609299999"/>
        <n v="3.8576986297999998"/>
        <n v="42.096627111099998"/>
        <n v="43.715416970299998"/>
        <n v="2.0793189703000001"/>
        <n v="39.245422089800002"/>
        <n v="42.557182739700004"/>
        <n v="2.5391168593"/>
        <n v="36.238748706599999"/>
        <n v="41.247562268599999"/>
        <n v="1.7807223537000001"/>
        <n v="33.101302267400001"/>
        <n v="39.798679696699999"/>
        <n v="1.2656882656999999"/>
        <n v="29.8575159068"/>
        <n v="38.222788619900001"/>
        <n v="1.5040392611"/>
        <n v="26.5315605883"/>
        <n v="36.532272090299998"/>
        <n v="1.8857660790999999"/>
        <n v="23.147345104100001"/>
        <n v="34.739642616700003"/>
        <n v="2.4204600287"/>
        <n v="19.728516075600002"/>
        <n v="32.857542163700003"/>
        <n v="1.3058961982999999"/>
        <n v="16.298457952700002"/>
        <n v="30.898742152600001"/>
        <n v="0.4598061738"/>
        <n v="16.276705243799999"/>
        <n v="29.634694785600001"/>
        <n v="1.7232573466000001"/>
        <n v="14.5767404865"/>
        <n v="28.3812600979"/>
        <n v="3.3113812963"/>
        <n v="12.570763039999999"/>
        <n v="26.908472036700001"/>
        <n v="4.4424548320000001"/>
        <n v="11.009330076199999"/>
        <n v="25.400711554800001"/>
        <n v="5.7534598690000003"/>
        <n v="9.2548947391999992"/>
        <n v="23.863500931499999"/>
        <n v="3.5539363515"/>
        <n v="10.997349488799999"/>
        <n v="22.302807591000001"/>
        <n v="1.6662530137"/>
        <n v="12.4324065155"/>
        <n v="20.724822576800001"/>
        <n v="1.5493726018"/>
        <n v="12.044310707499999"/>
        <n v="19.1363342641"/>
        <n v="1.0137490192"/>
        <n v="12.0780900058"/>
        <n v="17.544419703199999"/>
        <n v="0.79913767469999997"/>
        <n v="11.774512526900001"/>
        <n v="15.9566925112"/>
        <n v="0.7534845"/>
        <n v="11.2900579354"/>
        <n v="14.1307913145"/>
        <n v="0.53452799910000004"/>
        <n v="10.0887729325"/>
        <n v="10.9401232155"/>
        <n v="0.70595223139999996"/>
        <n v="10.075481724899999"/>
        <n v="11.4680852586"/>
        <n v="0.53471928390000001"/>
        <n v="9.9397329441999993"/>
        <n v="11.950836390699999"/>
        <n v="0.41001521260000001"/>
        <n v="9.6722360969000007"/>
        <n v="12.3821364432"/>
        <n v="0.52515362080000005"/>
        <n v="9.2638174205000006"/>
        <n v="12.755687607500001"/>
        <n v="0.7092124581"/>
        <n v="8.7054198836999994"/>
        <n v="13.065134434599999"/>
        <n v="0.98004758160000005"/>
        <n v="7.9881031863"/>
        <n v="13.304063835599999"/>
        <n v="0.5691236476"/>
        <n v="7.1030437591000002"/>
        <n v="13.466005081400001"/>
        <n v="0.21567327550000001"/>
        <n v="7.6346307080000004"/>
        <n v="13.900230264199999"/>
        <n v="0.87007457440000002"/>
        <n v="7.3598126821000003"/>
        <n v="14.3297301751"/>
        <n v="1.8003169938000001"/>
        <n v="6.8344163056999996"/>
        <n v="14.629477897499999"/>
        <n v="2.6021646056000001"/>
        <n v="6.4487068836999999"/>
        <n v="14.878447854699999"/>
        <n v="3.6336672395999998"/>
        <n v="5.8450408250999999"/>
        <n v="15.071282938"/>
        <n v="2.4224899711000001"/>
        <n v="7.4961862592999999"/>
        <n v="15.2023903558"/>
        <n v="1.2273511167"/>
        <n v="9.1576296607999996"/>
        <n v="15.2657693188"/>
        <n v="1.2351391287"/>
        <n v="9.6015635074999999"/>
        <n v="15.255229892199999"/>
        <n v="0.87621245830000005"/>
        <n v="10.4394408632"/>
        <n v="15.164146970499999"/>
        <n v="0.75050402329999999"/>
        <n v="11.0579432105"/>
        <n v="14.9856054943"/>
        <n v="0.77083099799999999"/>
        <n v="11.54997432"/>
        <n v="14.456106225399999"/>
        <n v="8.3834280845000002"/>
        <n v="9.6409422972000005"/>
        <n v="105.63119386469999"/>
        <n v="121.4758729444"/>
        <n v="265.82356551459998"/>
        <n v="8.6934262291"/>
        <n v="9.3309441526000008"/>
        <n v="112.3042154143"/>
        <n v="120.53985787800001"/>
        <n v="269.47646322959997"/>
        <n v="8.9584345833000008"/>
        <n v="9.0659357983"/>
        <n v="118.5595797684"/>
        <n v="119.9822947256"/>
        <n v="272.86258416049998"/>
        <n v="9.1875845319000007"/>
        <n v="8.8367858498"/>
        <n v="124.4766067915"/>
        <n v="119.7238636231"/>
        <n v="275.98192830750003"/>
        <n v="18.7753858142"/>
        <n v="17.2733549491"/>
        <n v="133.49408041199999"/>
        <n v="122.814553979"/>
        <n v="278.83449567039997"/>
        <n v="9.5639516311000001"/>
        <n v="8.4604187506000006"/>
        <n v="135.51839197340001"/>
        <n v="119.881654438"/>
        <n v="281.42028624929998"/>
        <n v="19.4407692869"/>
        <n v="16.607971476500001"/>
        <n v="144.2225422786"/>
        <n v="123.2072575466"/>
        <n v="283.73930004430002"/>
        <n v="9.8601588520999996"/>
        <n v="8.1642115295999993"/>
        <n v="145.75645584399999"/>
        <n v="120.6863454388"/>
        <n v="285.79153705530001"/>
        <n v="12.851600985099999"/>
        <n v="23.1971397782"/>
        <n v="99.249249245599998"/>
        <n v="179.1448948883"/>
        <n v="287.57699728220001"/>
        <n v="7.0522479484999998"/>
        <n v="10.972122433199999"/>
        <n v="108.5081454302"/>
        <n v="168.82058959849999"/>
        <n v="289.0956807252"/>
        <n v="5.5889520563000001"/>
        <n v="12.435418325300001"/>
        <n v="87.662912861899997"/>
        <n v="195.0499811178"/>
        <n v="290.3475873841"/>
        <n v="2.7455248106000001"/>
        <n v="6.2666603802000003"/>
        <n v="86.767238684099993"/>
        <n v="198.04622229649999"/>
        <n v="293.46144407370002"/>
        <n v="7.4480869346"/>
        <n v="10.5762834471"/>
        <n v="121.41703785209999"/>
        <n v="172.41219375"/>
        <n v="295.81724500770002"/>
        <n v="6.8387953157999997"/>
        <n v="11.1855750658"/>
        <n v="113.65828433199999"/>
        <n v="185.90017869139999"/>
        <n v="297.84725343309998"/>
        <n v="4.1957797203"/>
        <n v="13.8285906614"/>
        <n v="71.0561882242"/>
        <n v="234.18935368890001"/>
        <n v="299.5514693499"/>
        <n v="5.5124834969999998"/>
        <n v="12.511886884700001"/>
        <n v="95.081189491399996"/>
        <n v="215.80927877990001"/>
        <n v="300.92989275809998"/>
        <n v="5.7363992839"/>
        <n v="12.2879710977"/>
        <n v="100.9612790032"/>
        <n v="216.26968712799999"/>
        <n v="301.3380480029"/>
        <n v="6.3094396488999998"/>
        <n v="11.714930732799999"/>
        <n v="113.24993787859999"/>
        <n v="210.27464427269999"/>
        <n v="301.4367960948"/>
        <n v="16.994102893699999"/>
        <n v="19.0546378696"/>
        <n v="158.5197829905"/>
        <n v="177.74030667810001"/>
        <n v="301.22613703389999"/>
        <n v="7.2167320868999996"/>
        <n v="10.8076382947"/>
        <n v="134.51864680419999"/>
        <n v="201.45252186720001"/>
        <n v="300.70607082010002"/>
        <n v="8.8282630440999998"/>
        <n v="9.1961073376000009"/>
        <n v="167.57100694120001"/>
        <n v="174.5531322304"/>
        <n v="299.8765974534"/>
        <n v="10.6924231078"/>
        <n v="7.3319472739"/>
        <n v="203.35697186140001"/>
        <n v="139.444780705"/>
        <n v="299.70451847790002"/>
        <n v="2.17794475E-2"/>
        <n v="2.32814784E-2"/>
        <n v="162.881061531"/>
        <n v="174.11423818829999"/>
        <n v="299.23822345759999"/>
        <n v="2.21208182E-2"/>
        <n v="2.2940107800000002E-2"/>
        <n v="165.75539732429999"/>
        <n v="171.8944861141"/>
        <n v="298.47771239240001"/>
        <n v="6.2050689108999997"/>
        <n v="4.9700407256999997"/>
        <n v="190.06468206580001"/>
        <n v="152.2350877897"/>
        <n v="297.42298528240002"/>
        <n v="9.3092732045000002"/>
        <n v="7.2731475465999997"/>
        <n v="193.61245030960001"/>
        <n v="151.2655055905"/>
        <n v="296.07404212749998"/>
        <n v="20.459729749499999"/>
        <n v="13.606330271899999"/>
        <n v="211.28276638880001"/>
        <n v="140.50933885410001"/>
        <n v="294.43088292779998"/>
        <n v="51.410927861300003"/>
        <n v="36.908487008900003"/>
        <n v="197.99441585220001"/>
        <n v="142.1424321506"/>
        <n v="292.49350768329998"/>
        <n v="47.655980167899997"/>
        <n v="24.9822324702"/>
        <n v="223.54633143289999"/>
        <n v="117.1875260995"/>
        <n v="290.26191639389998"/>
        <n v="33.814864030800003"/>
        <n v="19.5372722989"/>
        <n v="216.32999689490001"/>
        <n v="124.9893553294"/>
        <n v="287.73610905970003"/>
        <n v="49.901478170899999"/>
        <n v="18.591129279499999"/>
        <n v="249.09232226040001"/>
        <n v="92.801009817899995"/>
        <n v="284.91608568060002"/>
        <n v="41.909624114700001"/>
        <n v="11.9832433265"/>
        <n v="267.26809029309999"/>
        <n v="76.420121321899998"/>
        <n v="286.813773696"/>
        <n v="46.145120203700003"/>
        <n v="23.7894368772"/>
        <n v="227.94802873930001"/>
        <n v="117.5152479188"/>
        <n v="288.16034899210001"/>
        <n v="44.477069048600001"/>
        <n v="46.906488786499999"/>
        <n v="168.99388440769999"/>
        <n v="178.22464279970001"/>
        <n v="288.95581156909998"/>
        <n v="30.325571905299999"/>
        <n v="24.2882703511"/>
        <n v="193.7645854486"/>
        <n v="155.18937781419999"/>
        <n v="289.20016142679998"/>
        <n v="23.240953630900002"/>
        <n v="31.5531323294"/>
        <n v="148.73677364709999"/>
        <n v="201.93281117750001"/>
        <n v="288.89339856539999"/>
        <n v="38.446181953100002"/>
        <n v="35.994467723200003"/>
        <n v="181.98530009609999"/>
        <n v="170.3800917966"/>
        <n v="288.03552298480002"/>
        <n v="39.6708980764"/>
        <n v="43.601693086899999"/>
        <n v="168.6646167941"/>
        <n v="185.37676767280001"/>
        <n v="286.62653468489998"/>
        <n v="35.660763908900002"/>
        <n v="38.9601294713"/>
        <n v="169.98519082780001"/>
        <n v="185.71237171959999"/>
        <n v="284.6664336659"/>
        <n v="29.7869816505"/>
        <n v="25.007104309799999"/>
        <n v="194.2526992526"/>
        <n v="163.08122688149999"/>
        <n v="282.1552199276"/>
        <n v="27.244802825600001"/>
        <n v="25.927089800299999"/>
        <n v="183.92301719490001"/>
        <n v="175.0274580322"/>
        <n v="279.09289347020001"/>
        <n v="37.454880198399998"/>
        <n v="33.561139105400002"/>
        <n v="182.49813775640001"/>
        <n v="163.52596391340001"/>
        <n v="259.11459966759998"/>
        <n v="29.758391038100001"/>
        <n v="27.378863071800001"/>
        <n v="174.2510085955"/>
        <n v="160.31762262789999"/>
        <n v="267.67641258330002"/>
        <n v="19.512604260900002"/>
        <n v="19.600279467299998"/>
        <n v="169.46136233429999"/>
        <n v="170.22279631379999"/>
        <n v="263.59342549939998"/>
        <n v="15.075642798600001"/>
        <n v="11.0596942548"/>
        <n v="191.39510719890001"/>
        <n v="140.41002402070001"/>
        <n v="266.82619353400003"/>
        <n v="14.9189559876"/>
        <n v="15.001498846"/>
        <n v="161.03334271630001"/>
        <n v="161.92429999359999"/>
        <n v="269.27724425920002"/>
        <n v="40.047539709799999"/>
        <n v="32.049941816900002"/>
        <n v="173.93886893729999"/>
        <n v="139.20282418150001"/>
        <n v="270.94657767479998"/>
        <n v="9.7316227463999994"/>
        <n v="12.0778654155"/>
        <n v="134.9149959666"/>
        <n v="167.44228647989999"/>
        <n v="260.64785733880001"/>
        <n v="10.8883038728"/>
        <n v="13.084108734799999"/>
        <n v="133.6127501176"/>
        <n v="160.55795019230001"/>
        <n v="247.786168317"/>
        <n v="15.019676821999999"/>
        <n v="21.389551349000001"/>
        <n v="110.3433397152"/>
        <n v="157.14016745070001"/>
        <n v="242.58406800380001"/>
        <n v="9.7118705111000008"/>
        <n v="11.737130243099999"/>
        <n v="105.9795050605"/>
        <n v="128.0798845672"/>
        <n v="243.05994364770001"/>
        <n v="11.4683591111"/>
        <n v="216.4557725043"/>
        <n v="234.721589806"/>
        <n v="13.884313007999999"/>
        <n v="198.1595010934"/>
        <n v="225.5485261545"/>
        <n v="9.6479245436000003"/>
        <n v="179.3423134709"/>
        <n v="215.6285946765"/>
        <n v="6.7899306276000004"/>
        <n v="160.17408647369999"/>
        <n v="205.0505564083"/>
        <n v="7.9830612694000003"/>
        <n v="140.82283569980001"/>
        <n v="193.90409143860001"/>
        <n v="9.8946631510999996"/>
        <n v="121.4547155082"/>
        <n v="182.2797989094"/>
        <n v="12.5429279964"/>
        <n v="102.23401901920001"/>
        <n v="170.26919701520001"/>
        <n v="6.6761789269999996"/>
        <n v="83.323178114000001"/>
        <n v="157.9647230034"/>
        <n v="2.3162124623000002"/>
        <n v="81.991738437199999"/>
        <n v="149.28083461200001"/>
        <n v="8.5413598566999998"/>
        <n v="72.249908740899997"/>
        <n v="140.67228911230001"/>
        <n v="16.123363404700001"/>
        <n v="61.207986225399999"/>
        <n v="131.0193645786"/>
        <n v="21.209118032900001"/>
        <n v="52.560620170200004"/>
        <n v="121.2677922134"/>
        <n v="26.873663651699999"/>
        <n v="43.228411080599997"/>
        <n v="111.4633128915"/>
        <n v="16.198637166400001"/>
        <n v="50.125285469300003"/>
        <n v="101.65491225"/>
        <n v="7.3881655211000004"/>
        <n v="55.125287942200003"/>
        <n v="91.893859058900006"/>
        <n v="6.6581933914000002"/>
        <n v="51.758595618199998"/>
        <n v="82.235489505499999"/>
        <n v="4.2029292781000001"/>
        <n v="50.074877654700003"/>
        <n v="72.737880719100005"/>
        <n v="3.178334204"/>
        <n v="46.829647865299997"/>
        <n v="63.463034217999997"/>
        <n v="2.8542273429999998"/>
        <n v="42.767159860500001"/>
        <n v="53.527963679300001"/>
        <n v="7.9295227499999996E-2"/>
        <n v="1.4966316945"/>
        <n v="1.6229263218000001"/>
        <n v="0.19943951169999999"/>
        <n v="2.8464378544"/>
        <n v="3.2398641463"/>
        <n v="0.2162597114"/>
        <n v="4.0199855194999996"/>
        <n v="4.8333480896000003"/>
        <n v="0.21145394009999999"/>
        <n v="4.9881867046000004"/>
        <n v="6.3857424241"/>
        <n v="0.3243895671"/>
        <n v="5.7222983985000004"/>
        <n v="7.8792410789999998"/>
        <n v="0.5046059933"/>
        <n v="6.1939225650000003"/>
        <n v="9.2958676399000009"/>
        <n v="0.78213928970000002"/>
        <n v="6.3750061421000002"/>
        <n v="10.617475349099999"/>
        <n v="0.49980022200000002"/>
        <n v="6.2378410424000004"/>
        <n v="11.8257471054"/>
        <n v="0.20544672589999999"/>
        <n v="7.2726204887000003"/>
        <n v="13.241124984900001"/>
        <n v="0.88906770260000001"/>
        <n v="7.5204723195999996"/>
        <n v="14.642538306800001"/>
        <n v="1.9559489456000001"/>
        <n v="7.4252308972999996"/>
        <n v="15.8941519564"/>
        <n v="2.9843840178000001"/>
        <n v="7.3959263443000003"/>
        <n v="17.063871321200001"/>
        <n v="4.3732519422999996"/>
        <n v="7.0347212487000004"/>
        <n v="18.138842396600001"/>
        <n v="3.0444561598000002"/>
        <n v="9.4208069816000002"/>
        <n v="19.105553176800001"/>
        <n v="1.6039261931"/>
        <n v="11.9673676748"/>
        <n v="19.949602795200001"/>
        <n v="1.6724084350999999"/>
        <n v="13.0007506257"/>
        <n v="20.655952482299998"/>
        <n v="1.2254716981"/>
        <n v="14.6006133561"/>
        <n v="21.2085924613"/>
        <n v="1.0812985572"/>
        <n v="15.931877335299999"/>
        <n v="21.590708505799999"/>
        <n v="1.1413706991999999"/>
        <n v="17.102065563899998"/>
        <n v="21.405179753100001"/>
        <n v="1.0731390779000001"/>
        <n v="13.521552381699999"/>
        <n v="15.8266641188"/>
        <n v="13.8631235832"/>
        <n v="16.0441511768"/>
        <n v="14.2023605717"/>
        <n v="16.245754817600002"/>
        <n v="14.5392633472"/>
        <n v="16.431475041500001"/>
        <n v="2.1462781558000001"/>
        <n v="15.260161977799999"/>
        <n v="16.601311848200002"/>
        <n v="15.2060662592"/>
        <n v="16.755265237900002"/>
        <n v="15.9222964638"/>
        <n v="16.8933352106"/>
        <n v="15.863532319300001"/>
        <n v="17.015521766199999"/>
        <n v="16.575094097899999"/>
        <n v="17.121824904699999"/>
        <n v="16.511661527499999"/>
        <n v="17.2122446262"/>
        <n v="16.832224812"/>
        <n v="17.286780930599999"/>
        <n v="0.53656953900000004"/>
        <n v="16.957288849600001"/>
        <n v="17.472174440900002"/>
        <n v="17.4940718587"/>
        <n v="17.612434654699999"/>
        <n v="17.835180146799999"/>
        <n v="17.733297759599999"/>
        <n v="18.173778747899998"/>
        <n v="17.834763755899999"/>
        <n v="18.509867661800001"/>
        <n v="17.916832643399999"/>
        <n v="18.8873696707"/>
        <n v="17.9411334835"/>
        <n v="19.2620804178"/>
        <n v="17.947012770000001"/>
        <n v="20.020329971300001"/>
        <n v="17.934470502700002"/>
        <n v="20.003128127"/>
        <n v="17.9035066818"/>
        <n v="20.3694650891"/>
        <n v="17.854121307100002"/>
        <n v="20.4098089901"/>
        <n v="17.843876029800001"/>
        <n v="2.6828477000000002E-3"/>
        <n v="20.0641030751"/>
        <n v="17.8161136505"/>
        <n v="20.103075830000002"/>
        <n v="17.770834169099999"/>
        <n v="0.66534622830000001"/>
        <n v="20.379921828899999"/>
        <n v="17.7080375856"/>
        <n v="0.98728795170000005"/>
        <n v="20.533422458099999"/>
        <n v="17.627723900199999"/>
        <n v="2.0282328572999999"/>
        <n v="20.9450786598"/>
        <n v="17.529893112700002"/>
        <n v="5.2583814817999999"/>
        <n v="20.251145293899999"/>
        <n v="17.414545223200001"/>
        <n v="4.324750484"/>
        <n v="20.286690183499999"/>
        <n v="17.281680231599999"/>
        <n v="3.1764916705999999"/>
        <n v="20.321549500100001"/>
        <n v="17.131298137999998"/>
        <n v="4.0779284961000002"/>
        <n v="20.355723243700002"/>
        <n v="16.963398942400001"/>
        <n v="3.208685843"/>
        <n v="20.462587191200001"/>
        <n v="17.076383924600002"/>
        <n v="4.1637796222999999"/>
        <n v="20.5682714189"/>
        <n v="17.156556632000001"/>
        <n v="5.4408151250000003"/>
        <n v="20.6727759268"/>
        <n v="17.203917064399999"/>
        <n v="3.2516114060999999"/>
        <n v="20.776100714799998"/>
        <n v="17.218465221999999"/>
        <n v="3.2623427969000001"/>
        <n v="20.878245782899999"/>
        <n v="17.200201104800001"/>
        <n v="4.4320643918"/>
        <n v="20.9792111312"/>
        <n v="17.149124712599999"/>
        <n v="4.9579025400000001"/>
        <n v="21.078996759700001"/>
        <n v="17.065236045599999"/>
        <n v="4.4427957826000002"/>
        <n v="21.177602668199999"/>
        <n v="16.948535103800001"/>
        <n v="21.275028856999999"/>
        <n v="16.799021886999999"/>
        <n v="3.1657602798000002"/>
        <n v="21.371275325900001"/>
        <n v="16.616696395400002"/>
        <n v="4.2281679670000001"/>
        <n v="20.601661946499998"/>
        <n v="15.4272241789"/>
        <n v="3.4018508770000002"/>
        <n v="19.919623532300001"/>
        <n v="15.9369793505"/>
        <n v="2.3287117991000001"/>
        <n v="20.224192971800001"/>
        <n v="15.6938855336"/>
        <n v="1.5560516630000001"/>
        <n v="19.755089638299999"/>
        <n v="15.886358814699999"/>
        <n v="1.7814108692999999"/>
        <n v="19.228325847899999"/>
        <n v="16.032290032199999"/>
        <n v="4.2925563117000003"/>
        <n v="18.643901600700001"/>
        <n v="16.1316791862"/>
        <n v="1.2984982842999999"/>
        <n v="18.001816896499999"/>
        <n v="15.5185116241"/>
        <n v="1.4272749736000001"/>
        <n v="17.5144023006"/>
        <n v="14.752749447399999"/>
        <n v="2.1677409374000001"/>
        <n v="15.9254941037"/>
        <n v="14.4430256115"/>
        <n v="1.2770355027"/>
        <n v="13.935481364599999"/>
        <n v="14.4713584042"/>
        <n v="0.80605638670000002"/>
        <n v="15.2136461882"/>
        <n v="16.497463563699998"/>
        <n v="1.1366413411"/>
        <n v="16.2223569113"/>
        <n v="18.464563505200001"/>
        <n v="0.91055834540000002"/>
        <n v="16.926090110800001"/>
        <n v="20.350741290999999"/>
        <n v="0.7329287176"/>
        <n v="17.289747751299998"/>
        <n v="22.133869932500001"/>
        <n v="0.97950434159999999"/>
        <n v="17.2786571852"/>
        <n v="23.791612391099999"/>
        <n v="1.3734327405"/>
        <n v="16.858571153"/>
        <n v="25.301421577700001"/>
        <n v="1.9624828524"/>
        <n v="15.9956677828"/>
        <n v="26.640540352799999"/>
        <n v="1.1743401586"/>
        <n v="14.6565505909"/>
        <n v="27.786001526500002"/>
        <n v="0.45723429739999999"/>
        <n v="16.185663243899999"/>
        <n v="29.4689363082"/>
        <n v="1.8904381476000001"/>
        <n v="15.9908944165"/>
        <n v="31.134651402599999"/>
        <n v="4.0001380631999996"/>
        <n v="15.185441729900001"/>
        <n v="32.505348549899999"/>
        <n v="5.9014578720999999"/>
        <n v="14.6250440582"/>
        <n v="33.742881994500003"/>
        <n v="8.3974678906999998"/>
        <n v="13.5079905263"/>
        <n v="34.829995758099997"/>
        <n v="5.6965143884999998"/>
        <n v="17.6273724124"/>
        <n v="35.7486043022"/>
        <n v="2.932901872"/>
        <n v="21.883248248800001"/>
        <n v="36.4793764422"/>
        <n v="2.9958843284999999"/>
        <n v="23.289014956399999"/>
        <n v="37.002231651999999"/>
        <n v="2.1550170291000001"/>
        <n v="25.6754770147"/>
        <n v="37.295743334299999"/>
        <n v="1.8699224458999999"/>
        <n v="27.551479502799999"/>
        <n v="37.337468166999997"/>
        <n v="1.9439973675"/>
        <n v="29.128459717599998"/>
        <n v="36.457579574699999"/>
        <n v="0.49913445480000002"/>
        <n v="0.5740046231"/>
        <n v="6.2890941309999997"/>
        <n v="7.2324582506999997"/>
        <n v="0.51759119509999996"/>
        <n v="0.5555478828"/>
        <n v="6.6863940112"/>
        <n v="7.1767295720000002"/>
        <n v="0.53336932299999995"/>
        <n v="0.53976975490000001"/>
        <n v="7.0588273219"/>
        <n v="7.1435332497999999"/>
        <n v="0.54701250499999998"/>
        <n v="0.52612657299999999"/>
        <n v="7.4111166274000002"/>
        <n v="7.1281467198000001"/>
        <n v="1.1178532061999999"/>
        <n v="1.0284249497"/>
        <n v="7.9480010301000004"/>
        <n v="7.3121609476999998"/>
        <n v="0.56942073520000003"/>
        <n v="0.50371834270000004"/>
        <n v="8.0685249539000008"/>
        <n v="7.1375413054000001"/>
        <n v="1.1574689592"/>
        <n v="0.9888091966"/>
        <n v="8.5867546415000007"/>
        <n v="7.3355418222999997"/>
        <n v="0.58705638839999996"/>
        <n v="0.48608268960000001"/>
        <n v="8.6780811374999995"/>
        <n v="7.1854511818000004"/>
        <n v="0.76516155289999999"/>
        <n v="1.3811166028999999"/>
        <n v="5.9091244555999998"/>
        <n v="10.6659696423"/>
        <n v="0.41987834810000002"/>
        <n v="0.65326072989999995"/>
        <n v="6.4603827300000001"/>
        <n v="10.0512787974"/>
        <n v="0.33275630319999999"/>
        <n v="0.74038277470000002"/>
        <n v="5.2192945153999997"/>
        <n v="11.6129302967"/>
        <n v="0.16346368289999999"/>
        <n v="0.37310585610000002"/>
        <n v="5.1659676616999999"/>
        <n v="11.7913211879"/>
        <n v="0.4434459"/>
        <n v="0.62969317790000001"/>
        <n v="7.2289553135000002"/>
        <n v="10.2651165452"/>
        <n v="0.40716975649999998"/>
        <n v="0.66596932139999998"/>
        <n v="6.7670128754999999"/>
        <n v="11.0681672713"/>
        <n v="0.24980929069999999"/>
        <n v="0.82332978720000005"/>
        <n v="4.2305595533"/>
        <n v="13.943219194499999"/>
        <n v="0.32820350069999998"/>
        <n v="0.74493557720000003"/>
        <n v="5.6609655626000004"/>
        <n v="12.8489020993"/>
        <n v="0.3415350499"/>
        <n v="0.73160402800000002"/>
        <n v="6.0110556740999996"/>
        <n v="12.8763139966"/>
        <n v="0.37565285799999998"/>
        <n v="0.69748621990000004"/>
        <n v="6.7427006510999998"/>
        <n v="12.5193797667"/>
        <n v="1.0117987771000001"/>
        <n v="1.1344793788"/>
        <n v="9.4379870223999998"/>
        <n v="10.582342948899999"/>
        <n v="0.42967144219999998"/>
        <n v="0.64346763569999998"/>
        <n v="8.0090018977999993"/>
        <n v="11.994126229200001"/>
        <n v="0.5256191402"/>
        <n v="0.54751993769999996"/>
        <n v="9.9768808599999996"/>
        <n v="10.392584229100001"/>
        <n v="0.63660792759999996"/>
        <n v="0.4365311503"/>
        <n v="12.1075138077"/>
        <n v="8.3022951824"/>
        <n v="1.2967097000000001E-3"/>
        <n v="1.3861380000000001E-3"/>
        <n v="9.6976498196000005"/>
        <n v="10.3664532555"/>
        <n v="1.3170343E-3"/>
        <n v="1.3658133999999999E-3"/>
        <n v="9.8687826802000007"/>
        <n v="10.234293149799999"/>
        <n v="0.36943880909999999"/>
        <n v="0.29590741920000002"/>
        <n v="11.3161144238"/>
        <n v="9.0638074050000004"/>
        <n v="0.55425763289999996"/>
        <n v="0.43303031879999998"/>
        <n v="11.527342259299999"/>
        <n v="9.0060801987999994"/>
        <n v="1.2181360597999999"/>
        <n v="0.81009679739999996"/>
        <n v="12.5794015713"/>
        <n v="8.3656770885"/>
        <n v="3.0609155577"/>
        <n v="2.1974659239999998"/>
        <n v="11.788236724000001"/>
        <n v="8.4629085698999997"/>
        <n v="2.8373526248999998"/>
        <n v="1.4873978591000001"/>
        <n v="13.309552506099999"/>
        <n v="6.9771376774"/>
        <n v="2.0132770930000001"/>
        <n v="1.1632145776"/>
        <n v="12.8799047333"/>
        <n v="7.4416447668999997"/>
        <n v="2.9710455974999999"/>
        <n v="1.1068828985000001"/>
        <n v="14.830515539"/>
        <n v="5.5252077046999997"/>
        <n v="2.4952247665999998"/>
        <n v="0.7134610764"/>
        <n v="15.912668564800001"/>
        <n v="4.5499186264000002"/>
        <n v="2.7473986995000002"/>
        <n v="1.4163809227999999"/>
        <n v="13.5716217651"/>
        <n v="6.9966496538999996"/>
        <n v="2.6480858890999999"/>
        <n v="2.792729236"/>
        <n v="10.061596463300001"/>
        <n v="10.611179463399999"/>
        <n v="1.8055308219999999"/>
        <n v="1.4460805841"/>
        <n v="11.536400115899999"/>
        <n v="9.2397005989000007"/>
        <n v="1.3837252020999999"/>
        <n v="1.8786175946999999"/>
        <n v="8.8555239791000009"/>
        <n v="12.0227218038"/>
        <n v="2.2890175566000002"/>
        <n v="2.1430468351999998"/>
        <n v="10.835082335899999"/>
        <n v="10.1441287953"/>
        <n v="2.3619349847"/>
        <n v="2.5959675553000001"/>
        <n v="10.041992453000001"/>
        <n v="11.0370043066"/>
        <n v="2.1231787013000001"/>
        <n v="2.3196170813000001"/>
        <n v="10.1206170913"/>
        <n v="11.056985577000001"/>
        <n v="1.7734641124999999"/>
        <n v="1.4888786843999999"/>
        <n v="11.565461547"/>
        <n v="9.7095673100000006"/>
        <n v="1.6221072893999999"/>
        <n v="1.5436529905"/>
        <n v="10.9504505789"/>
        <n v="10.420824746999999"/>
        <n v="2.2299972065000002"/>
        <n v="1.9981707605000001"/>
        <n v="10.865615781600001"/>
        <n v="9.7360461648999994"/>
        <n v="1.7717618781"/>
        <n v="1.6300889989"/>
        <n v="10.3745963232"/>
        <n v="9.5450272091000006"/>
        <n v="1.1617458863000001"/>
        <n v="1.1669659128000001"/>
        <n v="10.0894292708"/>
        <n v="10.134763700900001"/>
        <n v="0.89757706199999998"/>
        <n v="0.65847460099999999"/>
        <n v="11.3953255791"/>
        <n v="8.3597640592999998"/>
        <n v="0.88824820689999995"/>
        <n v="0.89316266239999997"/>
        <n v="9.5876399151000005"/>
        <n v="9.6406859328000003"/>
        <n v="2.3843595602000001"/>
        <n v="1.9081967514"/>
        <n v="10.356012080999999"/>
        <n v="8.2878895197000002"/>
        <n v="0.57940357639999995"/>
        <n v="0.71909470789999996"/>
        <n v="8.0325998247000001"/>
        <n v="9.9692170717999993"/>
        <n v="0.64827032129999995"/>
        <n v="0.77900465230000004"/>
        <n v="7.9550664141"/>
        <n v="9.5593358864999995"/>
        <n v="0.8942449469"/>
        <n v="1.2734959905000001"/>
        <n v="6.5696469461999998"/>
        <n v="9.3558471574999995"/>
        <n v="0.57822756330000002"/>
        <n v="0.69880793949999997"/>
        <n v="6.3098319624999997"/>
        <n v="7.6256494020999996"/>
        <n v="0.74939976019999999"/>
        <n v="14.1442993235"/>
        <n v="15.337878890900001"/>
        <n v="0.99414134109999996"/>
        <n v="14.188570371799999"/>
        <n v="16.149672955100002"/>
        <n v="0.75604027309999999"/>
        <n v="14.0538010053"/>
        <n v="16.897302716799999"/>
        <n v="0.58184438029999996"/>
        <n v="13.7256766226"/>
        <n v="17.5712419563"/>
        <n v="0.74772723320000001"/>
        <n v="13.190061525200001"/>
        <n v="18.161876114399998"/>
        <n v="1.0128905718000001"/>
        <n v="12.432998917100001"/>
        <n v="18.659502292500001"/>
        <n v="1.4036424909"/>
        <n v="11.4407109054"/>
        <n v="19.0543292519"/>
        <n v="0.81723172479999995"/>
        <n v="10.1995984996"/>
        <n v="19.336477414899999"/>
        <n v="0.31044212869999999"/>
        <n v="10.9893588053"/>
        <n v="20.0081213739"/>
        <n v="1.2551971837"/>
        <n v="10.617499261900001"/>
        <n v="20.672523354700001"/>
        <n v="2.6026079427000002"/>
        <n v="9.8800967955000001"/>
        <n v="21.148939606599999"/>
        <n v="3.7691084744999999"/>
        <n v="9.3406372958000006"/>
        <n v="21.550705814800001"/>
        <n v="5.2727690955000002"/>
        <n v="8.4816656540000004"/>
        <n v="21.8697502176"/>
        <n v="3.5212433042"/>
        <n v="10.8961836738"/>
        <n v="22.097641636300001"/>
        <n v="1.7868928359"/>
        <n v="13.3325359074"/>
        <n v="22.2253383394"/>
        <n v="1.8009445693999999"/>
        <n v="13.999948067"/>
        <n v="22.2435050369"/>
        <n v="1.2794146194"/>
        <n v="15.2433044427"/>
        <n v="22.142154155"/>
        <n v="1.0973320844000001"/>
        <n v="16.1681156876"/>
        <n v="21.910856175399999"/>
        <n v="1.1284853193"/>
        <n v="16.908993661699999"/>
        <n v="21.163528313099999"/>
        <n v="37.679749688299999"/>
        <n v="5.3505244556999996"/>
        <n v="3.6360958448999998"/>
        <n v="9.5518165460999995"/>
        <n v="10.6068495374"/>
        <n v="19.763028711699999"/>
        <n v="20.7050224537"/>
        <n v="23.3049251823"/>
        <n v="5.6708023281999997"/>
        <n v="18.4819172222"/>
        <n v="25.283112040900001"/>
        <n v="17.747162103299999"/>
        <n v="23.677261423000001"/>
        <n v="8.6965783533999996"/>
        <n v="8.2037457090999997"/>
        <n v="15.612230354399999"/>
        <n v="4.4576475409"/>
        <n v="7.7938498627000001"/>
        <n v="11.6069699569"/>
        <n v="33.5638373122"/>
        <n v="10.7060679567"/>
        <n v="7.0605575370000002"/>
        <n v="3.7921688847000001"/>
        <n v="2.9831315458000001"/>
        <n v="7.0221523563000003"/>
        <n v="0.66683057609999996"/>
        <n v="22.074034594800001"/>
        <n v="100.5063836675"/>
        <n v="1.7341372305"/>
        <n v="1.4721966444000001"/>
        <n v="34.639552420800001"/>
        <n v="103.85118667970001"/>
        <n v="82.024835581000005"/>
        <n v="24.994692387299999"/>
        <n v="431.5984910825"/>
        <n v="67.943318743099994"/>
        <n v="494.61327893240002"/>
        <n v="485.81233090870001"/>
        <n v="99.0738340435"/>
        <n v="9.7961113105000006"/>
        <n v="123.4310025118"/>
        <n v="144.4731317424"/>
        <n v="126.5490228869"/>
        <n v="146.4584544951"/>
        <n v="129.64573548300001"/>
        <n v="148.2987860488"/>
        <n v="132.72114030009999"/>
        <n v="149.99412640369999"/>
        <n v="19.592222620899999"/>
        <n v="139.30183741010001"/>
        <n v="151.5444755597"/>
        <n v="138.8080265975"/>
        <n v="152.94983351670001"/>
        <n v="145.3461081495"/>
        <n v="154.21020027489999"/>
        <n v="144.80968177899999"/>
        <n v="155.32557583420001"/>
        <n v="151.3051477731"/>
        <n v="156.2959601945"/>
        <n v="150.72610584469999"/>
        <n v="157.12135335599999"/>
        <n v="153.652356209"/>
        <n v="157.8017553185"/>
        <n v="4.8980556552000003"/>
        <n v="154.79399875850001"/>
        <n v="159.4941132811"/>
        <n v="159.6940030687"/>
        <n v="160.7744735759"/>
        <n v="162.8077977554"/>
        <n v="161.8777680641"/>
        <n v="165.8986828546"/>
        <n v="162.80399674590001"/>
        <n v="168.96665836630001"/>
        <n v="163.55315962110001"/>
        <n v="172.4126718183"/>
        <n v="163.7749889625"/>
        <n v="175.8332053389"/>
        <n v="163.82865781629999"/>
        <n v="182.75485899969999"/>
        <n v="163.71416618270001"/>
        <n v="182.59783258549999"/>
        <n v="163.4315140617"/>
        <n v="185.9419263115"/>
        <n v="162.98070145310001"/>
        <n v="186.31020415430001"/>
        <n v="162.88717780920001"/>
        <n v="2.4490278300000001E-2"/>
        <n v="183.15444019669999"/>
        <n v="162.633749932"/>
        <n v="183.51020158189999"/>
        <n v="162.22041782170001"/>
        <n v="6.0735890125000003"/>
        <n v="186.0373802826"/>
        <n v="161.6471814782"/>
        <n v="9.0124224056000006"/>
        <n v="187.43860523180001"/>
        <n v="160.91404090149999"/>
        <n v="18.514650376799999"/>
        <n v="191.19639400029999"/>
        <n v="160.02099609160001"/>
        <n v="48.000945421300003"/>
        <n v="184.8618483347"/>
        <n v="158.96804704850001"/>
        <n v="39.478328581200003"/>
        <n v="185.1863185759"/>
        <n v="157.75519377219999"/>
        <n v="28.996489479000001"/>
        <n v="185.5045305884"/>
        <n v="156.3824362627"/>
        <n v="37.225222979800002"/>
        <n v="185.81648437210001"/>
        <n v="154.8497745201"/>
        <n v="29.2903728183"/>
        <n v="186.79198805729999"/>
        <n v="155.8811538491"/>
        <n v="38.008911884600003"/>
        <n v="187.75672271249999"/>
        <n v="156.6130075122"/>
        <n v="49.666284343999997"/>
        <n v="188.7106883376"/>
        <n v="157.04533550939999"/>
        <n v="29.682217270700001"/>
        <n v="189.65388493270001"/>
        <n v="157.17813784059999"/>
        <n v="29.780178383799999"/>
        <n v="190.58631249769999"/>
        <n v="157.01141450590001"/>
        <n v="40.457939712200002"/>
        <n v="191.50797103260001"/>
        <n v="156.5451655052"/>
        <n v="45.2580342543"/>
        <n v="192.4188605375"/>
        <n v="155.77939083859999"/>
        <n v="40.5559008253"/>
        <n v="193.3189810124"/>
        <n v="154.71409050599999"/>
        <n v="194.2083324571"/>
        <n v="153.34926450739999"/>
        <n v="28.898528365899999"/>
        <n v="195.08691487190001"/>
        <n v="151.68491284300001"/>
        <n v="38.596678563200001"/>
        <n v="188.06152693729999"/>
        <n v="140.8268586785"/>
        <n v="31.053672854199998"/>
        <n v="181.83556390890001"/>
        <n v="145.48014035029999"/>
        <n v="21.2575615437"/>
        <n v="184.6158150357"/>
        <n v="143.26106722279999"/>
        <n v="14.2043614002"/>
        <n v="180.3336222005"/>
        <n v="145.01805261749999"/>
        <n v="16.261544775400001"/>
        <n v="175.5250779671"/>
        <n v="146.3501804656"/>
        <n v="39.184445241799999"/>
        <n v="170.1901823355"/>
        <n v="147.25745076730001"/>
        <n v="11.8532946857"/>
        <n v="164.3289353056"/>
        <n v="141.6601728247"/>
        <n v="13.028828042900001"/>
        <n v="159.87958877290001"/>
        <n v="134.66994045429999"/>
        <n v="19.7881448471"/>
        <n v="145.37529769"/>
        <n v="131.84263760619999"/>
        <n v="11.657372459399999"/>
        <n v="127.2095382807"/>
        <n v="132.101272481"/>
        <n v="6.6968497655999997"/>
        <n v="126.39748854440001"/>
        <n v="137.06365561600001"/>
        <n v="8.7127540270000008"/>
        <n v="124.3500481553"/>
        <n v="141.53734710629999"/>
        <n v="6.5087075686000002"/>
        <n v="120.988370897"/>
        <n v="145.46791487089999"/>
        <n v="4.9272950702999996"/>
        <n v="116.23461710559999"/>
        <n v="148.80042980819999"/>
        <n v="6.2364329062000001"/>
        <n v="110.0119536691"/>
        <n v="151.47946579539999"/>
        <n v="8.3296512359000001"/>
        <n v="102.2445540277"/>
        <n v="153.44909968920001"/>
        <n v="11.392549945600001"/>
        <n v="92.857598173699998"/>
        <n v="154.65291132519999"/>
        <n v="6.5523149350000001"/>
        <n v="81.777272651700002"/>
        <n v="155.03398351800001"/>
        <n v="2.4607199408999998"/>
        <n v="87.107166999100002"/>
        <n v="158.5944003404"/>
        <n v="9.8432650467999991"/>
        <n v="83.262503076800002"/>
        <n v="162.11407196420001"/>
        <n v="20.2053469638"/>
        <n v="76.704132233500005"/>
        <n v="164.18979426620001"/>
        <n v="28.985823740800001"/>
        <n v="71.832919671400006"/>
        <n v="165.73281571999999"/>
        <n v="40.189422953799998"/>
        <n v="64.647861901300004"/>
        <n v="166.69279945189999"/>
        <n v="26.614090276700001"/>
        <n v="82.355006715499997"/>
        <n v="167.01732274700001"/>
        <n v="13.3984776051"/>
        <n v="99.970003901200002"/>
        <n v="166.6500038648"/>
        <n v="13.402368407899999"/>
        <n v="104.1855839821"/>
        <n v="165.532939908"/>
        <n v="9.4533438587000003"/>
        <n v="112.6297888525"/>
        <n v="163.60403720740001"/>
        <n v="8.0530625185000009"/>
        <n v="118.6540048256"/>
        <n v="160.7986288944"/>
        <n v="8.2283384882000004"/>
        <n v="123.2917442184"/>
        <n v="154.31363756670001"/>
        <n v="0.27886718710000002"/>
        <n v="223.09374971400001"/>
        <n v="111.54687485700001"/>
        <n v="7.8082812400000003"/>
        <n v="14.501093731399999"/>
        <n v="47.965156188500004"/>
        <n v="52.4270311828"/>
        <n v="43.792476795699997"/>
        <n v="62.300995290499998"/>
        <n v="31.604947876099999"/>
        <n v="15.492621507899999"/>
        <n v="10.1218460518"/>
        <n v="1.983055553"/>
        <n v="53.397902130600002"/>
        <n v="67.465202459799997"/>
        <n v="105.96953111409999"/>
        <n v="107.2502544921"/>
        <n v="117.2481595719"/>
        <n v="75.480051986600003"/>
        <n v="54.203518449000001"/>
        <n v="39.661111060300001"/>
        <n v="22.557256915499998"/>
        <n v="26.688622650999999"/>
        <n v="37.450830391799997"/>
        <n v="28.2585416304"/>
        <n v="31.088527159200002"/>
        <n v="28.093287001"/>
        <n v="23.858637122200001"/>
        <n v="29.745833295200001"/>
        <n v="0.14699223089999999"/>
        <n v="44.184956540599998"/>
        <n v="2.7743565207000001"/>
        <n v="3.0084731199000001"/>
        <n v="0.36970773210000002"/>
        <n v="50.196093685599998"/>
        <n v="5.2765376084"/>
        <n v="6.0058451610999999"/>
        <n v="0.40088790229999999"/>
        <n v="7.4519823948999999"/>
        <n v="8.9597399535999998"/>
        <n v="0.39197928230000001"/>
        <n v="85.023506835399999"/>
        <n v="9.2467695031999995"/>
        <n v="11.837465556"/>
        <n v="0.60133185349999996"/>
        <n v="29.002187462799998"/>
        <n v="10.6076170467"/>
        <n v="14.6060142558"/>
        <n v="0.93540510539999999"/>
        <n v="18.405234351400001"/>
        <n v="11.481882630099999"/>
        <n v="17.232062568900002"/>
        <n v="1.4498779133999999"/>
        <n v="10.5969531114"/>
        <n v="11.8175633488"/>
        <n v="19.681971239900001"/>
        <n v="0.92649648539999996"/>
        <n v="11.5632957891"/>
        <n v="21.921785242399999"/>
        <n v="0.38084350719999999"/>
        <n v="12.3134328358"/>
        <n v="13.4815012601"/>
        <n v="24.545518832599999"/>
        <n v="1.6480947096"/>
        <n v="2.2388059701"/>
        <n v="13.940952536999999"/>
        <n v="27.143365852799999"/>
        <n v="3.6258083610999998"/>
        <n v="13.764400308500001"/>
        <n v="29.463524181"/>
        <n v="0.1399253731"/>
        <n v="5.5322530521999997"/>
        <n v="13.7100774728"/>
        <n v="31.631872318300001"/>
        <n v="8.1068442470999997"/>
        <n v="13.040499435599999"/>
        <n v="33.6245823641"/>
        <n v="5.6436108027999996"/>
        <n v="17.463666829600001"/>
        <n v="35.416606658799999"/>
        <n v="2.9732519423000001"/>
        <n v="22.1843120562"/>
        <n v="36.981249831299998"/>
        <n v="3.1001997779999999"/>
        <n v="24.099928796499999"/>
        <n v="38.290634008799998"/>
        <n v="2.2716981131999998"/>
        <n v="27.065648161399999"/>
        <n v="39.3150813293"/>
        <n v="2.0044395116999998"/>
        <n v="29.533456984899999"/>
        <n v="40.023422695900003"/>
        <n v="2.1157972623000001"/>
        <n v="31.702674270900001"/>
        <n v="39.679501805599998"/>
        <n v="0.19985994339999999"/>
        <n v="2.5182352864999999"/>
        <n v="2.9475361206000001"/>
        <n v="2.5818490365"/>
        <n v="2.9880406107000002"/>
        <n v="2.6450280659000001"/>
        <n v="3.0255869949999998"/>
        <n v="2.7077723746000002"/>
        <n v="3.0601752736000001"/>
        <n v="0.39971988679999998"/>
        <n v="2.8420315424"/>
        <n v="3.0918054465"/>
        <n v="2.8319568302999998"/>
        <n v="3.1204775137"/>
        <n v="2.9653465568000001"/>
        <n v="3.1461914752000002"/>
        <n v="2.9544024035000001"/>
        <n v="3.168947331"/>
        <n v="3.0869226888000001"/>
        <n v="3.188745081"/>
        <n v="3.0751090943000001"/>
        <n v="3.2055847254000001"/>
        <n v="3.1348103587999998"/>
        <n v="3.2194662639999998"/>
        <n v="9.9929971699999995E-2"/>
        <n v="3.1581021128"/>
        <n v="3.2539936960000002"/>
        <n v="3.2580718409"/>
        <n v="3.2801155649"/>
        <n v="3.3215993785000002"/>
        <n v="3.3026249431000001"/>
        <n v="3.3846595155000001"/>
        <n v="3.3215218304"/>
        <n v="3.4472522518000002"/>
        <n v="3.3368062269999998"/>
        <n v="3.5175577057999998"/>
        <n v="3.3413319819999998"/>
        <n v="3.5873433190999999"/>
        <n v="3.3424269322"/>
        <n v="3.7285586713000001"/>
        <n v="3.3400910775999999"/>
        <n v="3.7253550235000001"/>
        <n v="3.3343244182"/>
        <n v="3.7935811145999998"/>
        <n v="3.3251269540999999"/>
        <n v="3.8010947070999999"/>
        <n v="3.3232188878"/>
        <n v="4.9964989999999999E-4"/>
        <n v="3.7367109138000001"/>
        <n v="3.3180484605"/>
        <n v="3.743969146"/>
        <n v="3.3096156723000001"/>
        <n v="0.1239131649"/>
        <n v="3.7955285634"/>
        <n v="3.2979205231000002"/>
        <n v="0.1838711479"/>
        <n v="3.8241163090999999"/>
        <n v="3.2829630128999998"/>
        <n v="0.37773529300000003"/>
        <n v="3.9007825930000002"/>
        <n v="3.2647431418999999"/>
        <n v="0.97931372250000004"/>
        <n v="3.7715453988999998"/>
        <n v="3.2432609098"/>
        <n v="0.80543557180000003"/>
        <n v="3.7781652301999999"/>
        <n v="3.2185163169000002"/>
        <n v="0.59158543240000006"/>
        <n v="3.7846573813000002"/>
        <n v="3.1905093628999999"/>
        <n v="0.75946778479999999"/>
        <n v="3.7910218522000001"/>
        <n v="3.1592400481"/>
        <n v="0.59758123070000002"/>
        <n v="3.8109240465999998"/>
        <n v="3.1802822155000001"/>
        <n v="0.77545658029999998"/>
        <n v="3.8306065316"/>
        <n v="3.1952134701000001"/>
        <n v="1.0132899128999999"/>
        <n v="3.8500693071000001"/>
        <n v="3.2040338117"/>
        <n v="0.60557562840000001"/>
        <n v="3.8693123733000001"/>
        <n v="3.2067432405999998"/>
        <n v="0.60757422790000004"/>
        <n v="3.8883357300000001"/>
        <n v="3.2033417565"/>
        <n v="0.82542156609999995"/>
        <n v="3.9071393774000001"/>
        <n v="3.1938293596"/>
        <n v="0.92335293839999999"/>
        <n v="3.9257233154"/>
        <n v="3.1782060499"/>
        <n v="0.82742016559999998"/>
        <n v="3.9440875438999998"/>
        <n v="3.1564718271999999"/>
        <n v="3.9622320631000001"/>
        <n v="3.1286266917000001"/>
        <n v="0.58958683300000003"/>
        <n v="3.9801568728999999"/>
        <n v="3.0946706434000002"/>
        <n v="0.78744817690000002"/>
        <n v="3.8368251374"/>
        <n v="2.8731449764999999"/>
        <n v="0.63355602050000004"/>
        <n v="3.7098032428000001"/>
        <n v="2.9680810773999999"/>
        <n v="0.43369607710000002"/>
        <n v="3.7665258356"/>
        <n v="2.9228076198999999"/>
        <n v="0.28979691790000001"/>
        <n v="3.6791606771000001"/>
        <n v="2.9586535785999999"/>
        <n v="0.33176750599999999"/>
        <n v="3.5810569145"/>
        <n v="2.9858316075000002"/>
        <n v="0.79943977349999995"/>
        <n v="3.4722145479000002"/>
        <n v="3.0043417066"/>
        <n v="0.2418305315"/>
        <n v="3.3526335772000002"/>
        <n v="2.8901462246"/>
        <n v="0.26581372469999998"/>
        <n v="3.2618581544"/>
        <n v="2.7475317318000001"/>
        <n v="0.40371708560000003"/>
        <n v="2.9659420809000001"/>
        <n v="2.6898491913"/>
        <n v="0.2378333326"/>
        <n v="2.5953248499999999"/>
        <n v="2.6951258515999998"/>
        <n v="0.1323980776"/>
        <n v="2.4989039744000001"/>
        <n v="2.7097762598999999"/>
        <n v="0.16711613780000001"/>
        <n v="2.3851126420000002"/>
        <n v="2.7147759161999998"/>
        <n v="0.1212518044"/>
        <n v="2.2539126439000001"/>
        <n v="2.7099461724"/>
        <n v="8.92442923E-2"/>
        <n v="2.1052679004999999"/>
        <n v="2.6951073290999998"/>
        <n v="0.10992754809999999"/>
        <n v="1.9391444614"/>
        <n v="2.6700786351999999"/>
        <n v="0.14301779100000001"/>
        <n v="1.7555105058"/>
        <n v="2.6346782885"/>
        <n v="0.1906990355"/>
        <n v="1.5543363423000001"/>
        <n v="2.5887234349999999"/>
        <n v="0.1070130478"/>
        <n v="1.3356051548000001"/>
        <n v="2.5320301695"/>
        <n v="3.9241824600000003E-2"/>
        <n v="1.3891236121999999"/>
        <n v="2.5291515481000002"/>
        <n v="0.15338536150000001"/>
        <n v="1.2974606573"/>
        <n v="2.5261867299"/>
        <n v="0.30786828579999997"/>
        <n v="1.1687386386"/>
        <n v="2.5017551342000002"/>
        <n v="0.43213466649999999"/>
        <n v="1.0709198766000001"/>
        <n v="2.4708248999000002"/>
        <n v="0.58660645359999997"/>
        <n v="0.94360282419999997"/>
        <n v="2.4330548869999999"/>
        <n v="0.38054146129999999"/>
        <n v="1.1775527277"/>
        <n v="2.3880965081999999"/>
        <n v="0.1877770929"/>
        <n v="1.4010604239"/>
        <n v="2.3355678299"/>
        <n v="0.1842025719"/>
        <n v="1.4319299348000001"/>
        <n v="2.2750899193"/>
        <n v="0.12748121430000001"/>
        <n v="1.5188469249000001"/>
        <n v="2.2062501524"/>
        <n v="0.1066051435"/>
        <n v="1.5707225888"/>
        <n v="2.1286263285000002"/>
        <n v="0.10697594169999999"/>
        <n v="1.6029056724999999"/>
        <n v="2.0062187177999999"/>
        <n v="20.011473976200001"/>
        <n v="252.14457210020001"/>
        <n v="295.12938598779999"/>
        <n v="258.51405705349998"/>
        <n v="299.18499880600001"/>
        <n v="264.84001452429999"/>
        <n v="302.94442393179997"/>
        <n v="271.12244451250001"/>
        <n v="306.4076613652"/>
        <n v="40.022947952400003"/>
        <n v="284.56547764959998"/>
        <n v="309.57471110620003"/>
        <n v="283.55672204119998"/>
        <n v="312.4455731548"/>
        <n v="296.91270021309998"/>
        <n v="315.02024751099998"/>
        <n v="295.81688963959999"/>
        <n v="317.29873417469997"/>
        <n v="309.08581284640002"/>
        <n v="319.28103314610001"/>
        <n v="4.1514083402999997"/>
        <n v="307.9029473077"/>
        <n v="320.9671444251"/>
        <n v="313.8806849179"/>
        <n v="322.35706801169999"/>
        <n v="0.19904012600000001"/>
        <n v="10.005736988100001"/>
        <n v="316.21282972979998"/>
        <n v="325.81421302090001"/>
        <n v="326.22254742579997"/>
        <n v="328.42973012829998"/>
        <n v="332.58340015250002"/>
        <n v="330.68353760759999"/>
        <n v="338.89745322580001"/>
        <n v="332.57563545879998"/>
        <n v="4.2623369829"/>
        <n v="345.16470664560001"/>
        <n v="334.106023682"/>
        <n v="11.381031735600001"/>
        <n v="352.20421511299998"/>
        <n v="334.55917615760001"/>
        <n v="33.433311524799997"/>
        <n v="359.19167323400001"/>
        <n v="334.66881077059998"/>
        <n v="5.8841430493000004"/>
        <n v="373.33121164020002"/>
        <n v="334.43492752100002"/>
        <n v="4.1323752711999999"/>
        <n v="373.01043843730002"/>
        <n v="333.85752640890001"/>
        <n v="2.7099997250999999"/>
        <n v="379.84174551950002"/>
        <n v="332.93660743420003"/>
        <n v="2.7698892217000002"/>
        <n v="380.59406266180002"/>
        <n v="332.74555754639999"/>
        <n v="3.4586184335999999"/>
        <n v="5.0028684900000002E-2"/>
        <n v="374.14747520359998"/>
        <n v="332.2278556535"/>
        <n v="7.1867396023000003"/>
        <n v="374.87422375480003"/>
        <n v="331.38350175559998"/>
        <n v="1.0031490694"/>
        <n v="12.407113865199999"/>
        <n v="380.0367386753"/>
        <n v="330.2124958526"/>
        <n v="1.0330938178"/>
        <n v="18.410556058099999"/>
        <n v="382.89915782470001"/>
        <n v="328.71483794459999"/>
        <n v="5.2083454798000002"/>
        <n v="37.821685815000002"/>
        <n v="390.57556020160001"/>
        <n v="326.89052803160001"/>
        <n v="0.60901679249999996"/>
        <n v="98.056222483400006"/>
        <n v="377.63536467699998"/>
        <n v="324.73956611350002"/>
        <n v="80.646240124100004"/>
        <n v="378.29819175030002"/>
        <n v="322.2619521904"/>
        <n v="0.82931145750000002"/>
        <n v="59.2339629696"/>
        <n v="378.94823452790001"/>
        <n v="319.45768626220001"/>
        <n v="76.043601109600004"/>
        <n v="379.58549300999999"/>
        <n v="316.326768329"/>
        <n v="59.834307188899999"/>
        <n v="381.57824972660001"/>
        <n v="318.43366768419997"/>
        <n v="0.33952253319999998"/>
        <n v="77.644519027699999"/>
        <n v="383.54900749310002"/>
        <n v="319.928696688"/>
        <n v="2.0492286542999998"/>
        <n v="101.4581730594"/>
        <n v="385.4977663093"/>
        <n v="320.81185534050002"/>
        <n v="3.6893911667000001"/>
        <n v="60.634766147900002"/>
        <n v="387.42452617539999"/>
        <n v="321.08314364159997"/>
        <n v="2.6214095132000002"/>
        <n v="60.834880887700002"/>
        <n v="389.32928709129999"/>
        <n v="320.74256159139998"/>
        <n v="1.6990617215999999"/>
        <n v="82.647387521699997"/>
        <n v="391.212049057"/>
        <n v="319.79010918979998"/>
        <n v="5.2428190262000003"/>
        <n v="92.453009770099996"/>
        <n v="393.07281207250003"/>
        <n v="318.22578643690002"/>
        <n v="4.5631943376999997"/>
        <n v="82.847502261499997"/>
        <n v="394.91157613780001"/>
        <n v="316.04959333260001"/>
        <n v="7.4273269538999998"/>
        <n v="396.72834125290001"/>
        <n v="313.26152987699999"/>
        <n v="1.2136155153999999"/>
        <n v="59.0338482298"/>
        <n v="398.52310741790001"/>
        <n v="309.86159607010001"/>
        <n v="2.3227955249000001"/>
        <n v="78.845207466199994"/>
        <n v="384.17166087229998"/>
        <n v="287.68078763929998"/>
        <n v="63.436372504600001"/>
        <n v="371.4532777128"/>
        <n v="297.18650088890001"/>
        <n v="43.4248985284"/>
        <n v="377.13276841160001"/>
        <n v="292.653383335"/>
        <n v="29.016637265500002"/>
        <n v="368.38511459599999"/>
        <n v="296.24254911589998"/>
        <n v="33.219046800500003"/>
        <n v="358.56223133750001"/>
        <n v="298.96381686410001"/>
        <n v="80.045895904800005"/>
        <n v="347.66411863600001"/>
        <n v="300.8171865795"/>
        <n v="24.213883511199999"/>
        <n v="335.6907764915"/>
        <n v="289.383079888"/>
        <n v="26.615260388399999"/>
        <n v="326.60166148159999"/>
        <n v="275.10344904930002"/>
        <n v="40.423177431900001"/>
        <n v="296.97232854010002"/>
        <n v="269.32784120090002"/>
        <n v="23.813654031700001"/>
        <n v="259.86335640250002"/>
        <n v="269.8561799368"/>
        <n v="12.7520541738"/>
        <n v="240.6844528037"/>
        <n v="260.9948293365"/>
        <n v="15.4636913363"/>
        <n v="220.70068274179999"/>
        <n v="251.2052838196"/>
        <n v="10.764367579"/>
        <n v="200.09553100709999"/>
        <n v="240.58080503759999"/>
        <n v="7.5901196122999997"/>
        <n v="179.05050018969999"/>
        <n v="229.21563342350001"/>
        <n v="8.9423627726999992"/>
        <n v="157.74511068020001"/>
        <n v="217.204988192"/>
        <n v="11.1087131925"/>
        <n v="136.35690066910001"/>
        <n v="204.64506733939999"/>
        <n v="14.1167020251"/>
        <n v="115.06142614709999"/>
        <n v="191.6330476434"/>
        <n v="7.5342325260000003"/>
        <n v="94.032260905300006"/>
        <n v="178.26708466349999"/>
        <n v="2.6217279045000002"/>
        <n v="92.806697181999994"/>
        <n v="168.97142903630001"/>
        <n v="9.7000880782000003"/>
        <n v="82.051393476900003"/>
        <n v="159.75601279509999"/>
        <n v="18.378471793799999"/>
        <n v="69.768894998099995"/>
        <n v="149.34450312320001"/>
        <n v="24.276019312500001"/>
        <n v="60.161041508099999"/>
        <n v="138.80347410900001"/>
        <n v="30.904173372900001"/>
        <n v="49.711804389000001"/>
        <n v="128.1805707984"/>
        <n v="18.727823822800001"/>
        <n v="57.951635417799999"/>
        <n v="117.5268800563"/>
        <n v="8.5943056523999992"/>
        <n v="64.124656167500007"/>
        <n v="106.8958065532"/>
        <n v="7.8005787048000004"/>
        <n v="60.639121611"/>
        <n v="96.345115034599999"/>
        <n v="4.9655049803000004"/>
        <n v="59.1604183488"/>
        <n v="85.935376274399999"/>
        <n v="3.7927504240999999"/>
        <n v="55.882470313500001"/>
        <n v="75.731321659599999"/>
        <n v="3.4475800312999998"/>
        <n v="51.657835419100003"/>
        <n v="64.655655112100007"/>
        <n v="0.48460937339999999"/>
        <n v="9.1466002480000004"/>
        <n v="9.9184444317999994"/>
        <n v="0.58039932429999996"/>
        <n v="8.2835672517999992"/>
        <n v="9.4284976225000001"/>
        <n v="0.39857757739999999"/>
        <n v="7.4090364728000004"/>
        <n v="8.9081047947999998"/>
        <n v="0.27689887730000001"/>
        <n v="6.5320291407999997"/>
        <n v="8.3621279776000002"/>
        <n v="0.32094106109999998"/>
        <n v="5.6614660451000001"/>
        <n v="7.7954787960000003"/>
        <n v="0.39154847640000001"/>
        <n v="4.8061675349000001"/>
        <n v="7.2131184706999996"/>
        <n v="0.48766840979999998"/>
        <n v="3.9748535188999998"/>
        <n v="6.6200578185000003"/>
        <n v="0.25448503709999998"/>
        <n v="3.1761434659000001"/>
        <n v="6.0213572521999996"/>
        <n v="8.6338654299999998E-2"/>
        <n v="3.0563070002999999"/>
        <n v="5.5645613634000002"/>
        <n v="0.31038089219999998"/>
        <n v="2.6254591204"/>
        <n v="5.1118312932999999"/>
        <n v="0.56899089300000005"/>
        <n v="2.1600199577999999"/>
        <n v="4.6236522354999998"/>
        <n v="0.72340905629999996"/>
        <n v="1.7927585944"/>
        <n v="4.1362502194999999"/>
        <n v="0.88057939760000004"/>
        <n v="1.4164815293999999"/>
        <n v="3.6523601021999998"/>
        <n v="0.505917281"/>
        <n v="1.5655173873999999"/>
        <n v="3.1748952879000001"/>
        <n v="0.21763346040000001"/>
        <n v="1.6238276111000001"/>
        <n v="2.7069207471999999"/>
        <n v="0.1823099319"/>
        <n v="1.4172171773"/>
        <n v="2.2517138828999999"/>
        <n v="0.1047427883"/>
        <n v="1.2479349433"/>
        <n v="1.8127282042999999"/>
        <n v="6.9795490900000007E-2"/>
        <n v="1.0283683376999999"/>
        <n v="1.3936336911"/>
        <n v="5.2305324899999998E-2"/>
        <n v="0.78373231089999995"/>
        <n v="0.9809301064"/>
        <n v="0.1053432032"/>
        <n v="1.32732436"/>
        <n v="1.5536024436"/>
        <n v="1.3608542213000001"/>
        <n v="1.5749517578000001"/>
        <n v="1.3941549478999999"/>
        <n v="1.5947418984999999"/>
        <n v="1.4272265396999999"/>
        <n v="1.6129728656"/>
        <n v="0.21068640629999999"/>
        <n v="1.4979925498"/>
        <n v="1.6296446593"/>
        <n v="1.492682319"/>
        <n v="1.6447572794"/>
        <n v="1.5629900595999999"/>
        <n v="1.6583107260000001"/>
        <n v="1.5572215592"/>
        <n v="1.6703049990000001"/>
        <n v="1.6270710303"/>
        <n v="1.6807400986000001"/>
        <n v="35.852014726699998"/>
        <n v="1.6208442604"/>
        <n v="1.6896160246"/>
        <n v="175.86700879430001"/>
        <n v="1.6523119088"/>
        <n v="1.6969327772"/>
        <n v="195.91417993019999"/>
        <n v="5.26716016E-2"/>
        <n v="1.6645886459000001"/>
        <n v="1.7151316728999999"/>
        <n v="216.38223080259999"/>
        <n v="1.7172812024999999"/>
        <n v="1.7289001214999999"/>
        <n v="172.26516464619999"/>
        <n v="1.7507656224999999"/>
        <n v="1.7407644798999999"/>
        <n v="130.54259272100001"/>
        <n v="1.7840036827000001"/>
        <n v="1.7507247480999999"/>
        <n v="1.8169953829000001"/>
        <n v="1.7587809262"/>
        <n v="1.8540523418999999"/>
        <n v="1.7611663843000001"/>
        <n v="1.8908353006"/>
        <n v="1.7617435162999999"/>
        <n v="1.9652678121"/>
        <n v="1.7605123221000001"/>
        <n v="1.9635792169999999"/>
        <n v="1.7574728017000001"/>
        <n v="1.9995401747999999"/>
        <n v="1.7526249551999999"/>
        <n v="2.0035004775999998"/>
        <n v="1.7516192418000001"/>
        <n v="2.6335799999999999E-4"/>
        <n v="1.9695647379000001"/>
        <n v="1.7488939864999999"/>
        <n v="1.9733904441000001"/>
        <n v="1.7444491892"/>
        <n v="6.5312785999999998E-2"/>
        <n v="2.0005666460999998"/>
        <n v="1.7382848500999999"/>
        <n v="9.6915746900000002E-2"/>
        <n v="2.0156348216"/>
        <n v="1.730400969"/>
        <n v="0.19909865400000001"/>
        <n v="2.0560444794000001"/>
        <n v="1.720797546"/>
        <n v="0.51618169550000004"/>
        <n v="1.9879254768000001"/>
        <n v="1.709474581"/>
        <n v="0.4245331088"/>
        <n v="1.9914146913999999"/>
        <n v="1.6964320742000001"/>
        <n v="0.31181588139999999"/>
        <n v="1.9948366076999999"/>
        <n v="1.6816700254000001"/>
        <n v="0.40030417210000002"/>
        <n v="1.9981912256000001"/>
        <n v="1.6651884346000001"/>
        <n v="0.31497617750000001"/>
        <n v="2.0086813762000002"/>
        <n v="1.6762794481000001"/>
        <n v="0.40873162829999998"/>
        <n v="2.0190557213"/>
        <n v="1.6841494902"/>
        <n v="0.53409004010000005"/>
        <n v="2.0293142608000001"/>
        <n v="1.6887985611"/>
        <n v="0.31918990559999999"/>
        <n v="2.0394569947000001"/>
        <n v="1.6902266608000001"/>
        <n v="0.32024333760000001"/>
        <n v="2.0494839230999999"/>
        <n v="1.6884337891000001"/>
        <n v="0.43506742910000001"/>
        <n v="2.0593950459000001"/>
        <n v="1.6834199461999999"/>
        <n v="0.4866855987"/>
        <n v="2.0691903631000002"/>
        <n v="1.675185132"/>
        <n v="0.43612086109999998"/>
        <n v="2.0788698748000001"/>
        <n v="1.6637293466"/>
        <n v="187.73025885850001"/>
        <n v="2.0884335809999999"/>
        <n v="1.6490525898999999"/>
        <n v="663.76315575770002"/>
        <n v="0.31076244939999997"/>
        <n v="2.0978814816"/>
        <n v="1.6311548619"/>
        <n v="0.41505222050000001"/>
        <n v="2.0223334559000001"/>
        <n v="1.5143919781999999"/>
        <n v="0.33393795409999999"/>
        <n v="1.9553821048"/>
        <n v="1.5644313847"/>
        <n v="0.2285947509"/>
        <n v="1.9852797396999999"/>
        <n v="1.5405684186999999"/>
        <n v="0.15274764460000001"/>
        <n v="1.9392308642"/>
        <n v="1.5594622902999999"/>
        <n v="0.1748697173"/>
        <n v="1.8875218303000001"/>
        <n v="1.5737874250999999"/>
        <n v="0.42137281269999999"/>
        <n v="1.8301526378999999"/>
        <n v="1.5835438230000001"/>
        <n v="0.1274652758"/>
        <n v="1.767123287"/>
        <n v="1.5233530830999999"/>
        <n v="0.1401064602"/>
        <n v="1.719276912"/>
        <n v="1.4481831054000001"/>
        <n v="0.21279327040000001"/>
        <n v="1.5633039515"/>
        <n v="1.4177794963999999"/>
        <n v="0.12535841180000001"/>
        <n v="1.3679571222"/>
        <n v="1.4205607455"/>
        <n v="0.101004105"/>
        <n v="1.9063687623000001"/>
        <n v="2.0672394247999999"/>
        <n v="0.16660506550000001"/>
        <n v="2.3778185234999998"/>
        <n v="2.7064736259000002"/>
        <n v="0.14905287989999999"/>
        <n v="2.7706983181"/>
        <n v="3.3312929506"/>
        <n v="0.13029013289999999"/>
        <n v="3.0735369997999999"/>
        <n v="3.9346593810999999"/>
        <n v="0.18565546150000001"/>
        <n v="3.2750003632000002"/>
        <n v="4.5094672801"/>
        <n v="0.2740492175"/>
        <n v="3.3638911440000001"/>
        <n v="5.0485433909999999"/>
        <n v="0.4084479593"/>
        <n v="3.3291490190999999"/>
        <n v="5.5446468373000002"/>
        <n v="0.25317958950000002"/>
        <n v="3.1598506063"/>
        <n v="5.9904691232999996"/>
        <n v="0.1015694966"/>
        <n v="3.5954644632999999"/>
        <n v="6.5461953378000004"/>
        <n v="0.43087888959999998"/>
        <n v="3.644731164"/>
        <n v="7.0963781819999996"/>
        <n v="0.93234263760000002"/>
        <n v="3.5393865342000002"/>
        <n v="7.5762691000000002"/>
        <n v="1.402743187"/>
        <n v="3.4762903264"/>
        <n v="8.0204923687999994"/>
        <n v="2.0309693192"/>
        <n v="3.2669746023999999"/>
        <n v="8.4238074732000001"/>
        <n v="1.3991999697999999"/>
        <n v="4.3297036159999998"/>
        <n v="8.7807109132000001"/>
        <n v="0.73045070499999998"/>
        <n v="5.4501087348999997"/>
        <n v="9.0853316623999998"/>
        <n v="0.755528533"/>
        <n v="5.8732291955999996"/>
        <n v="9.3315491294000008"/>
        <n v="0.54966964380000005"/>
        <n v="6.5489182289999999"/>
        <n v="9.5128426726999997"/>
        <n v="0.48190427250000001"/>
        <n v="7.1003884222"/>
        <n v="9.6223698861999996"/>
        <n v="0.50575050840000002"/>
        <n v="7.5780623768000002"/>
        <n v="9.4848067766999993"/>
        <n v="6.7697003300000003E-2"/>
        <n v="1.2777248262000001"/>
        <n v="1.3855467982"/>
        <n v="0.17026822050000001"/>
        <n v="2.430099754"/>
        <n v="2.7659810147999999"/>
        <n v="0.18462819089999999"/>
        <n v="3.4319968753999999"/>
        <n v="4.1263918640000004"/>
        <n v="0.18052534219999999"/>
        <n v="4.2585827986"/>
        <n v="5.4517231318999997"/>
        <n v="0.27694228630000001"/>
        <n v="4.8853186482000002"/>
        <n v="6.7267731768000001"/>
        <n v="0.43079911209999999"/>
        <n v="5.2879600651000001"/>
        <n v="7.9361949289"/>
        <n v="0.66773862380000004"/>
        <n v="5.4425572067000001"/>
        <n v="9.0644958908"/>
        <n v="0.4266962634"/>
        <n v="5.3254547467000002"/>
        <n v="10.096038137000001"/>
        <n v="0.17539678140000001"/>
        <n v="6.2088807713999996"/>
        <n v="11.3043938477"/>
        <n v="0.75902700700000003"/>
        <n v="6.4204802173999997"/>
        <n v="12.500827546"/>
        <n v="1.6698594154999999"/>
        <n v="6.3391694112000003"/>
        <n v="13.5693722245"/>
        <n v="2.5478690344000001"/>
        <n v="6.3141511283999998"/>
        <n v="14.5680009971"/>
        <n v="3.7335923048000002"/>
        <n v="6.0057781868999998"/>
        <n v="15.485739967500001"/>
        <n v="2.5991546429999999"/>
        <n v="8.0428598480000009"/>
        <n v="16.311053481999998"/>
        <n v="1.3693257491999999"/>
        <n v="10.216944381399999"/>
        <n v="17.031647036100001"/>
        <n v="1.427791343"/>
        <n v="11.0991781708"/>
        <n v="17.6346815265"/>
        <n v="1.0462264151"/>
        <n v="12.4650348052"/>
        <n v="18.106488868"/>
        <n v="0.9231409545"/>
        <n v="13.6015796496"/>
        <n v="18.4327141901"/>
        <n v="0.97442656309999998"/>
        <n v="14.600608706999999"/>
        <n v="18.274322052500001"/>
        <n v="0.82056973730000005"/>
        <n v="54.686156669200003"/>
        <n v="64.008880720199997"/>
        <n v="4.3401711642"/>
        <n v="56.067596884899999"/>
        <n v="64.888478786199997"/>
        <n v="57.439596680199998"/>
        <n v="65.703838441599999"/>
        <n v="58.802156055399998"/>
        <n v="66.454959686400002"/>
        <n v="8.6803423284000001"/>
        <n v="61.717736629299999"/>
        <n v="67.141842520599994"/>
        <n v="61.498953544700001"/>
        <n v="67.764486944200002"/>
        <n v="64.395653278099999"/>
        <n v="68.322892957299999"/>
        <n v="64.157989353000005"/>
        <n v="68.817060559699996"/>
        <n v="67.0358082459"/>
        <n v="69.246989751599997"/>
        <n v="66.779263480200001"/>
        <n v="69.612680532799999"/>
        <n v="68.075739913299998"/>
        <n v="69.914132903500004"/>
        <n v="2.1700855821"/>
        <n v="68.581545116699999"/>
        <n v="70.663932798199994"/>
        <n v="70.752494051200003"/>
        <n v="71.231196955800002"/>
        <n v="72.1320620738"/>
        <n v="71.720012034800007"/>
        <n v="73.501479994299999"/>
        <n v="72.130378035000007"/>
        <n v="74.860747812599996"/>
        <n v="72.462294956500003"/>
        <n v="76.387505496499998"/>
        <n v="72.560576537800003"/>
        <n v="77.902974286299994"/>
        <n v="72.584354545699995"/>
        <n v="80.969615801000003"/>
        <n v="72.533628980100005"/>
        <n v="80.900045183299994"/>
        <n v="72.408399841100007"/>
        <n v="82.381647290499998"/>
        <n v="72.208667128599998"/>
        <n v="82.544812941000004"/>
        <n v="72.1672314395"/>
        <n v="1.0850427899999999E-2"/>
        <n v="81.146650415500005"/>
        <n v="72.054950113800004"/>
        <n v="81.304270644200002"/>
        <n v="71.871823151499996"/>
        <n v="2.6909061217999999"/>
        <n v="82.423938211899994"/>
        <n v="71.617850552600004"/>
        <n v="3.9929574711"/>
        <n v="83.044751504600001"/>
        <n v="71.2930323171"/>
        <n v="8.2029235004000007"/>
        <n v="84.709641371399997"/>
        <n v="70.8973684451"/>
        <n v="21.2668387047"/>
        <n v="81.903118296599999"/>
        <n v="70.4308589364"/>
        <n v="17.490889791800001"/>
        <n v="82.046874970999994"/>
        <n v="69.893503791200004"/>
        <n v="12.846906646100001"/>
        <n v="82.187858934700003"/>
        <n v="69.285303009299994"/>
        <n v="16.492650424000001"/>
        <n v="82.326070187400006"/>
        <n v="68.606256590900003"/>
        <n v="12.977111781"/>
        <n v="82.7582674983"/>
        <n v="69.063209628799996"/>
        <n v="16.839864117200001"/>
        <n v="83.185693585899998"/>
        <n v="69.387457696699997"/>
        <n v="22.0046678026"/>
        <n v="83.608348450299999"/>
        <n v="69.579000794500004"/>
        <n v="13.1507186276"/>
        <n v="84.026232091599994"/>
        <n v="69.637838922200004"/>
        <n v="13.194120339199999"/>
        <n v="84.439344509500003"/>
        <n v="69.563972079899997"/>
        <n v="17.924906908200001"/>
        <n v="84.847685704300005"/>
        <n v="69.357400267399996"/>
        <n v="20.0515907787"/>
        <n v="85.251255675899998"/>
        <n v="69.018123484900002"/>
        <n v="17.9683086199"/>
        <n v="85.650054424199993"/>
        <n v="68.546141732400002"/>
        <n v="86.044081949299994"/>
        <n v="67.941455009699993"/>
        <n v="12.803504934499999"/>
        <n v="86.433338251199999"/>
        <n v="67.204063317000006"/>
        <n v="17.100274386999999"/>
        <n v="83.320737223699993"/>
        <n v="62.393397932500001"/>
        <n v="13.7583425906"/>
        <n v="80.562321731099999"/>
        <n v="64.455036300100005"/>
        <n v="9.4181714264000007"/>
        <n v="81.794113141799997"/>
        <n v="63.471875033899998"/>
        <n v="6.2932481880999998"/>
        <n v="79.896885836600006"/>
        <n v="64.250308139099999"/>
        <n v="7.2046841325999997"/>
        <n v="77.766458326899993"/>
        <n v="64.840507932700007"/>
        <n v="17.360684656899998"/>
        <n v="75.402830612700001"/>
        <n v="65.2424744148"/>
        <n v="5.2516071087"/>
        <n v="72.806002694100002"/>
        <n v="62.762598109300001"/>
        <n v="5.7724276483999999"/>
        <n v="70.834717874099994"/>
        <n v="59.665572769000001"/>
        <n v="8.7671457516999993"/>
        <n v="64.408585716100006"/>
        <n v="58.4129350738"/>
        <n v="5.1648036853999999"/>
        <n v="56.360238502999998"/>
        <n v="58.527523361900002"/>
        <n v="2.8624537936999999"/>
        <n v="54.026442769799999"/>
        <n v="58.585513298099997"/>
        <n v="3.5971339456"/>
        <n v="51.338965610000002"/>
        <n v="58.434886865099998"/>
        <n v="2.5984448625000001"/>
        <n v="48.301695453699999"/>
        <n v="58.0745642766"/>
        <n v="1.9041380842"/>
        <n v="44.918511672400001"/>
        <n v="57.5034702194"/>
        <n v="2.3351931030999999"/>
        <n v="41.193284578799997"/>
        <n v="56.720533853299997"/>
        <n v="3.0248937528000002"/>
        <n v="37.1298754269"/>
        <n v="55.724688811100002"/>
        <n v="4.0158533736999997"/>
        <n v="32.732136411900001"/>
        <n v="54.514873198899998"/>
        <n v="2.2437828527999999"/>
        <n v="28.003910670500002"/>
        <n v="53.090029595700003"/>
        <n v="0.81924430699999995"/>
        <n v="29.000476436500001"/>
        <n v="52.800628564599997"/>
        <n v="3.1884063720000002"/>
        <n v="26.970186629699999"/>
        <n v="52.5115942304"/>
        <n v="6.3721435177999997"/>
        <n v="24.190118579699998"/>
        <n v="51.7803992722"/>
        <n v="8.9058593132000006"/>
        <n v="22.070577754599999"/>
        <n v="50.9212073319"/>
        <n v="12.037739312899999"/>
        <n v="19.3636547009"/>
        <n v="49.928670721300001"/>
        <n v="7.7758282897999997"/>
        <n v="24.0616299249"/>
        <n v="48.797385505299999"/>
        <n v="3.8206657334999998"/>
        <n v="28.5071169679"/>
        <n v="47.521366084699999"/>
        <n v="3.7320633286999998"/>
        <n v="29.0118272775"/>
        <n v="46.094794287200003"/>
        <n v="2.5719438489000002"/>
        <n v="30.642860026000001"/>
        <n v="44.511275950300004"/>
        <n v="2.1417090993999999"/>
        <n v="31.555990188199999"/>
        <n v="42.764337900999998"/>
        <n v="2.1401316582000001"/>
        <n v="32.067295890799997"/>
        <n v="40.1358672247"/>
        <n v="42.073603665299999"/>
        <n v="56.658671696100001"/>
        <n v="2.8667947621000001"/>
        <n v="6.0384696739999999"/>
        <n v="9.501348557"/>
      </sharedItems>
    </cacheField>
    <cacheField name="value_usd" numFmtId="0">
      <sharedItems containsSemiMixedTypes="0" containsString="0" containsNumber="1" minValue="0" maxValue="1978081.9552902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67">
  <r>
    <x v="0"/>
    <s v="Wahoo"/>
    <x v="0"/>
    <s v="Reported"/>
    <x v="0"/>
    <x v="0"/>
    <n v="1136.1905304296899"/>
  </r>
  <r>
    <x v="0"/>
    <s v="Wahoo"/>
    <x v="1"/>
    <s v="Reported"/>
    <x v="0"/>
    <x v="0"/>
    <n v="1272.59665280334"/>
  </r>
  <r>
    <x v="0"/>
    <s v="Wahoo"/>
    <x v="2"/>
    <s v="Reported"/>
    <x v="0"/>
    <x v="0"/>
    <n v="1205.7080319925301"/>
  </r>
  <r>
    <x v="0"/>
    <s v="Wahoo"/>
    <x v="3"/>
    <s v="Reported"/>
    <x v="0"/>
    <x v="0"/>
    <n v="1267.27370003026"/>
  </r>
  <r>
    <x v="0"/>
    <s v="Wahoo"/>
    <x v="4"/>
    <s v="Reported"/>
    <x v="0"/>
    <x v="0"/>
    <n v="799.45028829219996"/>
  </r>
  <r>
    <x v="0"/>
    <s v="Wahoo"/>
    <x v="5"/>
    <s v="Reported"/>
    <x v="0"/>
    <x v="1"/>
    <n v="2295.6035732032401"/>
  </r>
  <r>
    <x v="0"/>
    <s v="Wahoo"/>
    <x v="6"/>
    <s v="Reported"/>
    <x v="0"/>
    <x v="1"/>
    <n v="1287.15912679192"/>
  </r>
  <r>
    <x v="0"/>
    <s v="Wahoo"/>
    <x v="7"/>
    <s v="Reported"/>
    <x v="0"/>
    <x v="2"/>
    <n v="908.61698174101002"/>
  </r>
  <r>
    <x v="0"/>
    <s v="Wahoo"/>
    <x v="8"/>
    <s v="Reported"/>
    <x v="0"/>
    <x v="2"/>
    <n v="1780.4096829688799"/>
  </r>
  <r>
    <x v="0"/>
    <s v="Wahoo"/>
    <x v="9"/>
    <s v="Reported"/>
    <x v="0"/>
    <x v="2"/>
    <n v="1437.2577664820501"/>
  </r>
  <r>
    <x v="0"/>
    <s v="Wahoo"/>
    <x v="10"/>
    <s v="Reported"/>
    <x v="0"/>
    <x v="3"/>
    <n v="1339.31135689239"/>
  </r>
  <r>
    <x v="0"/>
    <s v="Wahoo"/>
    <x v="11"/>
    <s v="Reported"/>
    <x v="0"/>
    <x v="3"/>
    <n v="1551.9948492711901"/>
  </r>
  <r>
    <x v="0"/>
    <s v="Wahoo"/>
    <x v="12"/>
    <s v="Reported"/>
    <x v="0"/>
    <x v="3"/>
    <n v="1562.54777358449"/>
  </r>
  <r>
    <x v="0"/>
    <s v="Wahoo"/>
    <x v="13"/>
    <s v="Reported"/>
    <x v="0"/>
    <x v="3"/>
    <n v="2879.66124477524"/>
  </r>
  <r>
    <x v="0"/>
    <s v="Wahoo"/>
    <x v="14"/>
    <s v="Reported"/>
    <x v="0"/>
    <x v="3"/>
    <n v="2456.5099276931801"/>
  </r>
  <r>
    <x v="0"/>
    <s v="Wahoo"/>
    <x v="15"/>
    <s v="Reported"/>
    <x v="0"/>
    <x v="4"/>
    <n v="3100.4164597705999"/>
  </r>
  <r>
    <x v="0"/>
    <s v="Wahoo"/>
    <x v="16"/>
    <s v="Reported"/>
    <x v="0"/>
    <x v="5"/>
    <n v="2780.4331074288398"/>
  </r>
  <r>
    <x v="0"/>
    <s v="Wahoo"/>
    <x v="17"/>
    <s v="Reported"/>
    <x v="0"/>
    <x v="6"/>
    <n v="5748.9639857423799"/>
  </r>
  <r>
    <x v="0"/>
    <s v="Wahoo"/>
    <x v="18"/>
    <s v="Reported"/>
    <x v="0"/>
    <x v="7"/>
    <n v="10462.009811549"/>
  </r>
  <r>
    <x v="0"/>
    <s v="Wahoo"/>
    <x v="19"/>
    <s v="Reported"/>
    <x v="0"/>
    <x v="8"/>
    <n v="14110.1737272549"/>
  </r>
  <r>
    <x v="0"/>
    <s v="Wahoo"/>
    <x v="20"/>
    <s v="Reported"/>
    <x v="0"/>
    <x v="9"/>
    <n v="16857.1983610061"/>
  </r>
  <r>
    <x v="0"/>
    <s v="Wahoo"/>
    <x v="21"/>
    <s v="Reported"/>
    <x v="0"/>
    <x v="10"/>
    <n v="11886.579279739701"/>
  </r>
  <r>
    <x v="0"/>
    <s v="Wahoo"/>
    <x v="22"/>
    <s v="Reported"/>
    <x v="0"/>
    <x v="11"/>
    <n v="11709.8148696562"/>
  </r>
  <r>
    <x v="0"/>
    <s v="Wahoo"/>
    <x v="23"/>
    <s v="Reported"/>
    <x v="0"/>
    <x v="12"/>
    <n v="35922.079598591103"/>
  </r>
  <r>
    <x v="0"/>
    <s v="Wahoo"/>
    <x v="24"/>
    <s v="Reported"/>
    <x v="0"/>
    <x v="13"/>
    <n v="33651.161978961602"/>
  </r>
  <r>
    <x v="0"/>
    <s v="Wahoo"/>
    <x v="25"/>
    <s v="Reported"/>
    <x v="0"/>
    <x v="14"/>
    <n v="39365.344867499698"/>
  </r>
  <r>
    <x v="0"/>
    <s v="Wahoo"/>
    <x v="26"/>
    <s v="Reported"/>
    <x v="0"/>
    <x v="15"/>
    <n v="55319.058645230201"/>
  </r>
  <r>
    <x v="0"/>
    <s v="Wahoo"/>
    <x v="27"/>
    <s v="Reported"/>
    <x v="0"/>
    <x v="16"/>
    <n v="64842.905806151903"/>
  </r>
  <r>
    <x v="0"/>
    <s v="Wahoo"/>
    <x v="28"/>
    <s v="Reported"/>
    <x v="0"/>
    <x v="17"/>
    <n v="64068.572958427299"/>
  </r>
  <r>
    <x v="0"/>
    <s v="Wahoo"/>
    <x v="29"/>
    <s v="Reported"/>
    <x v="0"/>
    <x v="17"/>
    <n v="50799.821851978697"/>
  </r>
  <r>
    <x v="0"/>
    <s v="Wahoo"/>
    <x v="30"/>
    <s v="Reported"/>
    <x v="0"/>
    <x v="17"/>
    <n v="70419.733176329202"/>
  </r>
  <r>
    <x v="0"/>
    <s v="Wahoo"/>
    <x v="31"/>
    <s v="Reported"/>
    <x v="0"/>
    <x v="18"/>
    <n v="185464.74906926401"/>
  </r>
  <r>
    <x v="1"/>
    <s v="Crevalle jack"/>
    <x v="32"/>
    <s v="Reported"/>
    <x v="1"/>
    <x v="19"/>
    <n v="1301.8008877160601"/>
  </r>
  <r>
    <x v="1"/>
    <s v="Crevalle jack"/>
    <x v="32"/>
    <s v="Unreported"/>
    <x v="1"/>
    <x v="20"/>
    <n v="16402.6911852224"/>
  </r>
  <r>
    <x v="1"/>
    <s v="Crevalle jack"/>
    <x v="32"/>
    <s v="Unreported"/>
    <x v="2"/>
    <x v="21"/>
    <n v="19198.970407016801"/>
  </r>
  <r>
    <x v="1"/>
    <s v="Crevalle jack"/>
    <x v="33"/>
    <s v="Reported"/>
    <x v="1"/>
    <x v="19"/>
    <n v="1803.6360350022801"/>
  </r>
  <r>
    <x v="1"/>
    <s v="Crevalle jack"/>
    <x v="33"/>
    <s v="Unreported"/>
    <x v="1"/>
    <x v="22"/>
    <n v="23299.8963200205"/>
  </r>
  <r>
    <x v="1"/>
    <s v="Crevalle jack"/>
    <x v="33"/>
    <s v="Unreported"/>
    <x v="2"/>
    <x v="23"/>
    <n v="26965.572132277299"/>
  </r>
  <r>
    <x v="1"/>
    <s v="Crevalle jack"/>
    <x v="34"/>
    <s v="Reported"/>
    <x v="1"/>
    <x v="19"/>
    <n v="2177.8091596148702"/>
  </r>
  <r>
    <x v="1"/>
    <s v="Crevalle jack"/>
    <x v="34"/>
    <s v="Unreported"/>
    <x v="1"/>
    <x v="24"/>
    <n v="28822.015317279998"/>
  </r>
  <r>
    <x v="1"/>
    <s v="Crevalle jack"/>
    <x v="34"/>
    <s v="Unreported"/>
    <x v="2"/>
    <x v="25"/>
    <n v="32968.842878708398"/>
  </r>
  <r>
    <x v="1"/>
    <s v="Crevalle jack"/>
    <x v="35"/>
    <s v="Reported"/>
    <x v="1"/>
    <x v="19"/>
    <n v="1751.5645777354"/>
  </r>
  <r>
    <x v="1"/>
    <s v="Crevalle jack"/>
    <x v="35"/>
    <s v="Unreported"/>
    <x v="1"/>
    <x v="26"/>
    <n v="23730.809164870901"/>
  </r>
  <r>
    <x v="1"/>
    <s v="Crevalle jack"/>
    <x v="35"/>
    <s v="Unreported"/>
    <x v="2"/>
    <x v="27"/>
    <n v="26819.254125515701"/>
  </r>
  <r>
    <x v="1"/>
    <s v="Crevalle jack"/>
    <x v="36"/>
    <s v="Reported"/>
    <x v="1"/>
    <x v="28"/>
    <n v="3491.3103541078699"/>
  </r>
  <r>
    <x v="1"/>
    <s v="Crevalle jack"/>
    <x v="36"/>
    <s v="Unreported"/>
    <x v="1"/>
    <x v="29"/>
    <n v="24823.418797657399"/>
  </r>
  <r>
    <x v="1"/>
    <s v="Crevalle jack"/>
    <x v="36"/>
    <s v="Unreported"/>
    <x v="2"/>
    <x v="30"/>
    <n v="27005.042095852201"/>
  </r>
  <r>
    <x v="1"/>
    <s v="Crevalle jack"/>
    <x v="37"/>
    <s v="Reported"/>
    <x v="1"/>
    <x v="19"/>
    <n v="1749.6053645858599"/>
  </r>
  <r>
    <x v="1"/>
    <s v="Crevalle jack"/>
    <x v="37"/>
    <s v="Unreported"/>
    <x v="1"/>
    <x v="31"/>
    <n v="24791.395308388001"/>
  </r>
  <r>
    <x v="1"/>
    <s v="Crevalle jack"/>
    <x v="37"/>
    <s v="Unreported"/>
    <x v="2"/>
    <x v="32"/>
    <n v="27317.150729761099"/>
  </r>
  <r>
    <x v="1"/>
    <s v="Crevalle jack"/>
    <x v="38"/>
    <s v="Reported"/>
    <x v="1"/>
    <x v="28"/>
    <n v="3709.9547392433301"/>
  </r>
  <r>
    <x v="1"/>
    <s v="Crevalle jack"/>
    <x v="38"/>
    <s v="Unreported"/>
    <x v="1"/>
    <x v="33"/>
    <n v="27522.527341236699"/>
  </r>
  <r>
    <x v="1"/>
    <s v="Crevalle jack"/>
    <x v="38"/>
    <s v="Unreported"/>
    <x v="2"/>
    <x v="34"/>
    <n v="29201.018915461998"/>
  </r>
  <r>
    <x v="1"/>
    <s v="Crevalle jack"/>
    <x v="39"/>
    <s v="Reported"/>
    <x v="1"/>
    <x v="19"/>
    <n v="1765.30786179131"/>
  </r>
  <r>
    <x v="1"/>
    <s v="Crevalle jack"/>
    <x v="39"/>
    <s v="Unreported"/>
    <x v="1"/>
    <x v="35"/>
    <n v="26095.423133364999"/>
  </r>
  <r>
    <x v="1"/>
    <s v="Crevalle jack"/>
    <x v="39"/>
    <s v="Unreported"/>
    <x v="2"/>
    <x v="36"/>
    <n v="27990.439416962701"/>
  </r>
  <r>
    <x v="1"/>
    <s v="Crevalle jack"/>
    <x v="40"/>
    <s v="Reported"/>
    <x v="1"/>
    <x v="28"/>
    <n v="3240.6198376562002"/>
  </r>
  <r>
    <x v="1"/>
    <s v="Crevalle jack"/>
    <x v="40"/>
    <s v="Unreported"/>
    <x v="1"/>
    <x v="37"/>
    <n v="25026.382810157"/>
  </r>
  <r>
    <x v="1"/>
    <s v="Crevalle jack"/>
    <x v="40"/>
    <s v="Unreported"/>
    <x v="2"/>
    <x v="38"/>
    <n v="25851.880052188"/>
  </r>
  <r>
    <x v="1"/>
    <s v="Crevalle jack"/>
    <x v="41"/>
    <s v="Reported"/>
    <x v="1"/>
    <x v="19"/>
    <n v="1333.29282143359"/>
  </r>
  <r>
    <x v="1"/>
    <s v="Crevalle jack"/>
    <x v="41"/>
    <s v="Unreported"/>
    <x v="1"/>
    <x v="39"/>
    <n v="20514.470339953201"/>
  </r>
  <r>
    <x v="1"/>
    <s v="Crevalle jack"/>
    <x v="41"/>
    <s v="Unreported"/>
    <x v="2"/>
    <x v="40"/>
    <n v="21384.8909923805"/>
  </r>
  <r>
    <x v="1"/>
    <s v="Crevalle jack"/>
    <x v="0"/>
    <s v="Reported"/>
    <x v="1"/>
    <x v="19"/>
    <n v="1239.40740311028"/>
  </r>
  <r>
    <x v="1"/>
    <s v="Crevalle jack"/>
    <x v="0"/>
    <s v="Unreported"/>
    <x v="1"/>
    <x v="41"/>
    <n v="19440.1494384252"/>
  </r>
  <r>
    <x v="1"/>
    <s v="Crevalle jack"/>
    <x v="0"/>
    <s v="Unreported"/>
    <x v="2"/>
    <x v="42"/>
    <n v="19965.132853963201"/>
  </r>
  <r>
    <x v="1"/>
    <s v="Crevalle jack"/>
    <x v="1"/>
    <s v="Reported"/>
    <x v="1"/>
    <x v="43"/>
    <n v="737.43778383079598"/>
  </r>
  <r>
    <x v="1"/>
    <s v="Crevalle jack"/>
    <x v="1"/>
    <s v="Unreported"/>
    <x v="1"/>
    <x v="44"/>
    <n v="23305.358580992499"/>
  </r>
  <r>
    <x v="1"/>
    <s v="Crevalle jack"/>
    <x v="1"/>
    <s v="Unreported"/>
    <x v="2"/>
    <x v="45"/>
    <n v="24012.994892468701"/>
  </r>
  <r>
    <x v="1"/>
    <s v="Crevalle jack"/>
    <x v="2"/>
    <s v="Reported"/>
    <x v="1"/>
    <x v="19"/>
    <n v="1563.4221798578001"/>
  </r>
  <r>
    <x v="1"/>
    <s v="Crevalle jack"/>
    <x v="2"/>
    <s v="Unreported"/>
    <x v="1"/>
    <x v="46"/>
    <n v="25486.5567034991"/>
  </r>
  <r>
    <x v="1"/>
    <s v="Crevalle jack"/>
    <x v="2"/>
    <s v="Unreported"/>
    <x v="2"/>
    <x v="47"/>
    <n v="25658.995695059199"/>
  </r>
  <r>
    <x v="1"/>
    <s v="Crevalle jack"/>
    <x v="3"/>
    <s v="Reported"/>
    <x v="1"/>
    <x v="19"/>
    <n v="1207.74702344"/>
  </r>
  <r>
    <x v="1"/>
    <s v="Crevalle jack"/>
    <x v="3"/>
    <s v="Unreported"/>
    <x v="1"/>
    <x v="48"/>
    <n v="20072.315115686801"/>
  </r>
  <r>
    <x v="1"/>
    <s v="Crevalle jack"/>
    <x v="3"/>
    <s v="Unreported"/>
    <x v="2"/>
    <x v="49"/>
    <n v="19957.653230394099"/>
  </r>
  <r>
    <x v="1"/>
    <s v="Crevalle jack"/>
    <x v="4"/>
    <s v="Reported"/>
    <x v="1"/>
    <x v="19"/>
    <n v="1296.35870166158"/>
  </r>
  <r>
    <x v="1"/>
    <s v="Crevalle jack"/>
    <x v="4"/>
    <s v="Unreported"/>
    <x v="1"/>
    <x v="50"/>
    <n v="21954.0381174627"/>
  </r>
  <r>
    <x v="1"/>
    <s v="Crevalle jack"/>
    <x v="4"/>
    <s v="Unreported"/>
    <x v="2"/>
    <x v="51"/>
    <n v="21544.505891985598"/>
  </r>
  <r>
    <x v="1"/>
    <s v="Crevalle jack"/>
    <x v="5"/>
    <s v="Reported"/>
    <x v="1"/>
    <x v="19"/>
    <n v="1606.5894526741399"/>
  </r>
  <r>
    <x v="1"/>
    <s v="Crevalle jack"/>
    <x v="5"/>
    <s v="Unreported"/>
    <x v="1"/>
    <x v="52"/>
    <n v="27711.0010882567"/>
  </r>
  <r>
    <x v="1"/>
    <s v="Crevalle jack"/>
    <x v="5"/>
    <s v="Unreported"/>
    <x v="2"/>
    <x v="53"/>
    <n v="26823.172264104101"/>
  </r>
  <r>
    <x v="1"/>
    <s v="Crevalle jack"/>
    <x v="6"/>
    <s v="Reported"/>
    <x v="1"/>
    <x v="19"/>
    <n v="1593.9236758838099"/>
  </r>
  <r>
    <x v="1"/>
    <s v="Crevalle jack"/>
    <x v="6"/>
    <s v="Unreported"/>
    <x v="1"/>
    <x v="54"/>
    <n v="28053.237751610399"/>
  </r>
  <r>
    <x v="1"/>
    <s v="Crevalle jack"/>
    <x v="6"/>
    <s v="Unreported"/>
    <x v="2"/>
    <x v="55"/>
    <n v="26647.801780908401"/>
  </r>
  <r>
    <x v="1"/>
    <s v="Crevalle jack"/>
    <x v="7"/>
    <s v="Reported"/>
    <x v="1"/>
    <x v="19"/>
    <n v="1481.1608560531699"/>
  </r>
  <r>
    <x v="1"/>
    <s v="Crevalle jack"/>
    <x v="7"/>
    <s v="Unreported"/>
    <x v="1"/>
    <x v="56"/>
    <n v="26585.7800803223"/>
  </r>
  <r>
    <x v="1"/>
    <s v="Crevalle jack"/>
    <x v="7"/>
    <s v="Unreported"/>
    <x v="2"/>
    <x v="57"/>
    <n v="24770.706188092499"/>
  </r>
  <r>
    <x v="1"/>
    <s v="Crevalle jack"/>
    <x v="8"/>
    <s v="Reported"/>
    <x v="1"/>
    <x v="28"/>
    <n v="2880.6142067421301"/>
  </r>
  <r>
    <x v="1"/>
    <s v="Crevalle jack"/>
    <x v="8"/>
    <s v="Unreported"/>
    <x v="1"/>
    <x v="58"/>
    <n v="26870.164420417899"/>
  </r>
  <r>
    <x v="1"/>
    <s v="Crevalle jack"/>
    <x v="8"/>
    <s v="Unreported"/>
    <x v="2"/>
    <x v="59"/>
    <n v="24070.640788213299"/>
  </r>
  <r>
    <x v="1"/>
    <s v="Crevalle jack"/>
    <x v="9"/>
    <s v="Reported"/>
    <x v="1"/>
    <x v="19"/>
    <n v="1882.8618908511201"/>
  </r>
  <r>
    <x v="1"/>
    <s v="Crevalle jack"/>
    <x v="9"/>
    <s v="Unreported"/>
    <x v="1"/>
    <x v="60"/>
    <n v="35096.222310175799"/>
  </r>
  <r>
    <x v="1"/>
    <s v="Crevalle jack"/>
    <x v="9"/>
    <s v="Unreported"/>
    <x v="2"/>
    <x v="61"/>
    <n v="31412.359439219599"/>
  </r>
  <r>
    <x v="1"/>
    <s v="Crevalle jack"/>
    <x v="10"/>
    <s v="Reported"/>
    <x v="1"/>
    <x v="19"/>
    <n v="1539.5999816588301"/>
  </r>
  <r>
    <x v="1"/>
    <s v="Crevalle jack"/>
    <x v="10"/>
    <s v="Unreported"/>
    <x v="1"/>
    <x v="62"/>
    <n v="29223.451762242301"/>
  </r>
  <r>
    <x v="1"/>
    <s v="Crevalle jack"/>
    <x v="10"/>
    <s v="Unreported"/>
    <x v="2"/>
    <x v="63"/>
    <n v="25614.764575002799"/>
  </r>
  <r>
    <x v="1"/>
    <s v="Crevalle jack"/>
    <x v="11"/>
    <s v="Reported"/>
    <x v="1"/>
    <x v="19"/>
    <n v="1291.5300743917601"/>
  </r>
  <r>
    <x v="1"/>
    <s v="Crevalle jack"/>
    <x v="11"/>
    <s v="Unreported"/>
    <x v="1"/>
    <x v="64"/>
    <n v="24563.341943081399"/>
  </r>
  <r>
    <x v="1"/>
    <s v="Crevalle jack"/>
    <x v="11"/>
    <s v="Unreported"/>
    <x v="2"/>
    <x v="65"/>
    <n v="21475.224423868101"/>
  </r>
  <r>
    <x v="1"/>
    <s v="Crevalle jack"/>
    <x v="12"/>
    <s v="Reported"/>
    <x v="1"/>
    <x v="66"/>
    <n v="3.7042175498978298"/>
  </r>
  <r>
    <x v="1"/>
    <s v="Crevalle jack"/>
    <x v="12"/>
    <s v="Unreported"/>
    <x v="1"/>
    <x v="67"/>
    <n v="27702.579940832198"/>
  </r>
  <r>
    <x v="1"/>
    <s v="Crevalle jack"/>
    <x v="12"/>
    <s v="Unreported"/>
    <x v="2"/>
    <x v="68"/>
    <n v="24598.7727828524"/>
  </r>
  <r>
    <x v="1"/>
    <s v="Crevalle jack"/>
    <x v="13"/>
    <s v="Reported"/>
    <x v="1"/>
    <x v="66"/>
    <n v="5.4245788490355702"/>
  </r>
  <r>
    <x v="1"/>
    <s v="Crevalle jack"/>
    <x v="13"/>
    <s v="Unreported"/>
    <x v="1"/>
    <x v="69"/>
    <n v="40647.376353122701"/>
  </r>
  <r>
    <x v="1"/>
    <s v="Crevalle jack"/>
    <x v="13"/>
    <s v="Unreported"/>
    <x v="2"/>
    <x v="70"/>
    <n v="35931.7047146064"/>
  </r>
  <r>
    <x v="1"/>
    <s v="Crevalle jack"/>
    <x v="14"/>
    <s v="Reported"/>
    <x v="1"/>
    <x v="71"/>
    <n v="1460.15083291012"/>
  </r>
  <r>
    <x v="1"/>
    <s v="Crevalle jack"/>
    <x v="14"/>
    <s v="Unreported"/>
    <x v="1"/>
    <x v="72"/>
    <n v="44725.225103918703"/>
  </r>
  <r>
    <x v="1"/>
    <s v="Crevalle jack"/>
    <x v="14"/>
    <s v="Unreported"/>
    <x v="2"/>
    <x v="73"/>
    <n v="38861.580226732498"/>
  </r>
  <r>
    <x v="1"/>
    <s v="Crevalle jack"/>
    <x v="15"/>
    <s v="Reported"/>
    <x v="1"/>
    <x v="74"/>
    <n v="2283.4000961393699"/>
  </r>
  <r>
    <x v="1"/>
    <s v="Crevalle jack"/>
    <x v="15"/>
    <s v="Unreported"/>
    <x v="1"/>
    <x v="75"/>
    <n v="47489.7103069023"/>
  </r>
  <r>
    <x v="1"/>
    <s v="Crevalle jack"/>
    <x v="15"/>
    <s v="Unreported"/>
    <x v="2"/>
    <x v="76"/>
    <n v="40769.409147452701"/>
  </r>
  <r>
    <x v="1"/>
    <s v="Crevalle jack"/>
    <x v="16"/>
    <s v="Reported"/>
    <x v="1"/>
    <x v="77"/>
    <n v="4558.4491414550403"/>
  </r>
  <r>
    <x v="1"/>
    <s v="Crevalle jack"/>
    <x v="16"/>
    <s v="Unreported"/>
    <x v="1"/>
    <x v="78"/>
    <n v="47074.020861513898"/>
  </r>
  <r>
    <x v="1"/>
    <s v="Crevalle jack"/>
    <x v="16"/>
    <s v="Unreported"/>
    <x v="2"/>
    <x v="79"/>
    <n v="39398.398425255298"/>
  </r>
  <r>
    <x v="1"/>
    <s v="Crevalle jack"/>
    <x v="17"/>
    <s v="Reported"/>
    <x v="1"/>
    <x v="80"/>
    <n v="11978.374576608099"/>
  </r>
  <r>
    <x v="1"/>
    <s v="Crevalle jack"/>
    <x v="17"/>
    <s v="Unreported"/>
    <x v="1"/>
    <x v="81"/>
    <n v="46131.267724908597"/>
  </r>
  <r>
    <x v="1"/>
    <s v="Crevalle jack"/>
    <x v="17"/>
    <s v="Unreported"/>
    <x v="2"/>
    <x v="82"/>
    <n v="39669.610599275598"/>
  </r>
  <r>
    <x v="1"/>
    <s v="Crevalle jack"/>
    <x v="18"/>
    <s v="Reported"/>
    <x v="1"/>
    <x v="83"/>
    <n v="8311.6400700701506"/>
  </r>
  <r>
    <x v="1"/>
    <s v="Crevalle jack"/>
    <x v="18"/>
    <s v="Unreported"/>
    <x v="1"/>
    <x v="84"/>
    <n v="38988.530700845702"/>
  </r>
  <r>
    <x v="1"/>
    <s v="Crevalle jack"/>
    <x v="18"/>
    <s v="Unreported"/>
    <x v="2"/>
    <x v="85"/>
    <n v="33213.270088755802"/>
  </r>
  <r>
    <x v="1"/>
    <s v="Crevalle jack"/>
    <x v="19"/>
    <s v="Reported"/>
    <x v="1"/>
    <x v="86"/>
    <n v="6329.3494298368996"/>
  </r>
  <r>
    <x v="1"/>
    <s v="Crevalle jack"/>
    <x v="19"/>
    <s v="Unreported"/>
    <x v="1"/>
    <x v="87"/>
    <n v="40491.901468407603"/>
  </r>
  <r>
    <x v="1"/>
    <s v="Crevalle jack"/>
    <x v="19"/>
    <s v="Unreported"/>
    <x v="2"/>
    <x v="88"/>
    <n v="34135.135031226797"/>
  </r>
  <r>
    <x v="1"/>
    <s v="Crevalle jack"/>
    <x v="20"/>
    <s v="Reported"/>
    <x v="1"/>
    <x v="89"/>
    <n v="10502.6335726619"/>
  </r>
  <r>
    <x v="1"/>
    <s v="Crevalle jack"/>
    <x v="20"/>
    <s v="Unreported"/>
    <x v="1"/>
    <x v="90"/>
    <n v="52425.809462095203"/>
  </r>
  <r>
    <x v="1"/>
    <s v="Crevalle jack"/>
    <x v="20"/>
    <s v="Unreported"/>
    <x v="2"/>
    <x v="91"/>
    <n v="43688.937510953001"/>
  </r>
  <r>
    <x v="1"/>
    <s v="Crevalle jack"/>
    <x v="21"/>
    <s v="Reported"/>
    <x v="1"/>
    <x v="92"/>
    <n v="8350.1917283072398"/>
  </r>
  <r>
    <x v="1"/>
    <s v="Crevalle jack"/>
    <x v="21"/>
    <s v="Unreported"/>
    <x v="1"/>
    <x v="93"/>
    <n v="53251.248226417098"/>
  </r>
  <r>
    <x v="1"/>
    <s v="Crevalle jack"/>
    <x v="21"/>
    <s v="Unreported"/>
    <x v="2"/>
    <x v="94"/>
    <n v="44439.090261689897"/>
  </r>
  <r>
    <x v="1"/>
    <s v="Crevalle jack"/>
    <x v="22"/>
    <s v="Reported"/>
    <x v="1"/>
    <x v="95"/>
    <n v="10593.677598185801"/>
  </r>
  <r>
    <x v="1"/>
    <s v="Crevalle jack"/>
    <x v="22"/>
    <s v="Unreported"/>
    <x v="1"/>
    <x v="96"/>
    <n v="52330.732154287602"/>
  </r>
  <r>
    <x v="1"/>
    <s v="Crevalle jack"/>
    <x v="22"/>
    <s v="Unreported"/>
    <x v="2"/>
    <x v="97"/>
    <n v="43650.492134705601"/>
  </r>
  <r>
    <x v="1"/>
    <s v="Crevalle jack"/>
    <x v="23"/>
    <s v="Reported"/>
    <x v="1"/>
    <x v="98"/>
    <n v="13377.911880641799"/>
  </r>
  <r>
    <x v="1"/>
    <s v="Crevalle jack"/>
    <x v="23"/>
    <s v="Unreported"/>
    <x v="1"/>
    <x v="99"/>
    <n v="50830.3569082908"/>
  </r>
  <r>
    <x v="1"/>
    <s v="Crevalle jack"/>
    <x v="23"/>
    <s v="Unreported"/>
    <x v="2"/>
    <x v="100"/>
    <n v="42301.104007649403"/>
  </r>
  <r>
    <x v="1"/>
    <s v="Crevalle jack"/>
    <x v="24"/>
    <s v="Reported"/>
    <x v="1"/>
    <x v="101"/>
    <n v="6250.9955098161099"/>
  </r>
  <r>
    <x v="1"/>
    <s v="Crevalle jack"/>
    <x v="24"/>
    <s v="Unreported"/>
    <x v="1"/>
    <x v="102"/>
    <n v="39940.600539428502"/>
  </r>
  <r>
    <x v="1"/>
    <s v="Crevalle jack"/>
    <x v="24"/>
    <s v="Unreported"/>
    <x v="2"/>
    <x v="103"/>
    <n v="33101.295126388999"/>
  </r>
  <r>
    <x v="1"/>
    <s v="Crevalle jack"/>
    <x v="25"/>
    <s v="Reported"/>
    <x v="1"/>
    <x v="104"/>
    <n v="8136.9596062922201"/>
  </r>
  <r>
    <x v="1"/>
    <s v="Crevalle jack"/>
    <x v="25"/>
    <s v="Unreported"/>
    <x v="1"/>
    <x v="105"/>
    <n v="52074.675521401601"/>
  </r>
  <r>
    <x v="1"/>
    <s v="Crevalle jack"/>
    <x v="25"/>
    <s v="Unreported"/>
    <x v="2"/>
    <x v="106"/>
    <n v="42900.869198824199"/>
  </r>
  <r>
    <x v="1"/>
    <s v="Crevalle jack"/>
    <x v="26"/>
    <s v="Reported"/>
    <x v="1"/>
    <x v="107"/>
    <n v="11812.1874535113"/>
  </r>
  <r>
    <x v="1"/>
    <s v="Crevalle jack"/>
    <x v="26"/>
    <s v="Unreported"/>
    <x v="1"/>
    <x v="108"/>
    <n v="55913.080813573397"/>
  </r>
  <r>
    <x v="1"/>
    <s v="Crevalle jack"/>
    <x v="26"/>
    <s v="Unreported"/>
    <x v="2"/>
    <x v="109"/>
    <n v="45705.2646042294"/>
  </r>
  <r>
    <x v="1"/>
    <s v="Crevalle jack"/>
    <x v="27"/>
    <s v="Reported"/>
    <x v="1"/>
    <x v="110"/>
    <n v="14477.716487935701"/>
  </r>
  <r>
    <x v="1"/>
    <s v="Crevalle jack"/>
    <x v="27"/>
    <s v="Unreported"/>
    <x v="1"/>
    <x v="111"/>
    <n v="61553.396113916402"/>
  </r>
  <r>
    <x v="1"/>
    <s v="Crevalle jack"/>
    <x v="27"/>
    <s v="Unreported"/>
    <x v="2"/>
    <x v="112"/>
    <n v="49832.695838046297"/>
  </r>
  <r>
    <x v="1"/>
    <s v="Crevalle jack"/>
    <x v="28"/>
    <s v="Reported"/>
    <x v="1"/>
    <x v="113"/>
    <n v="16266.435750004801"/>
  </r>
  <r>
    <x v="1"/>
    <s v="Crevalle jack"/>
    <x v="28"/>
    <s v="Unreported"/>
    <x v="1"/>
    <x v="114"/>
    <n v="77537.687978849804"/>
  </r>
  <r>
    <x v="1"/>
    <s v="Crevalle jack"/>
    <x v="28"/>
    <s v="Unreported"/>
    <x v="2"/>
    <x v="115"/>
    <n v="62053.7766791576"/>
  </r>
  <r>
    <x v="1"/>
    <s v="Crevalle jack"/>
    <x v="29"/>
    <s v="Reported"/>
    <x v="1"/>
    <x v="104"/>
    <n v="12106.7481191606"/>
  </r>
  <r>
    <x v="1"/>
    <s v="Crevalle jack"/>
    <x v="29"/>
    <s v="Unreported"/>
    <x v="1"/>
    <x v="116"/>
    <n v="78952.897239179205"/>
  </r>
  <r>
    <x v="1"/>
    <s v="Crevalle jack"/>
    <x v="29"/>
    <s v="Unreported"/>
    <x v="2"/>
    <x v="117"/>
    <n v="62342.169201372802"/>
  </r>
  <r>
    <x v="1"/>
    <s v="Crevalle jack"/>
    <x v="30"/>
    <s v="Reported"/>
    <x v="1"/>
    <x v="118"/>
    <n v="12626.6415486482"/>
  </r>
  <r>
    <x v="1"/>
    <s v="Crevalle jack"/>
    <x v="30"/>
    <s v="Unreported"/>
    <x v="1"/>
    <x v="119"/>
    <n v="85239.376681497903"/>
  </r>
  <r>
    <x v="1"/>
    <s v="Crevalle jack"/>
    <x v="30"/>
    <s v="Unreported"/>
    <x v="2"/>
    <x v="120"/>
    <n v="66275.728596218803"/>
  </r>
  <r>
    <x v="1"/>
    <s v="Crevalle jack"/>
    <x v="31"/>
    <s v="Reported"/>
    <x v="1"/>
    <x v="121"/>
    <n v="16233.282504332899"/>
  </r>
  <r>
    <x v="1"/>
    <s v="Crevalle jack"/>
    <x v="31"/>
    <s v="Unreported"/>
    <x v="1"/>
    <x v="122"/>
    <n v="79096.337006521702"/>
  </r>
  <r>
    <x v="1"/>
    <s v="Crevalle jack"/>
    <x v="31"/>
    <s v="Unreported"/>
    <x v="2"/>
    <x v="123"/>
    <n v="59230.023572675796"/>
  </r>
  <r>
    <x v="1"/>
    <s v="Crevalle jack"/>
    <x v="42"/>
    <s v="Reported"/>
    <x v="1"/>
    <x v="124"/>
    <n v="11808.7861568184"/>
  </r>
  <r>
    <x v="1"/>
    <s v="Crevalle jack"/>
    <x v="42"/>
    <s v="Unreported"/>
    <x v="1"/>
    <x v="125"/>
    <n v="69146.644906974994"/>
  </r>
  <r>
    <x v="1"/>
    <s v="Crevalle jack"/>
    <x v="42"/>
    <s v="Unreported"/>
    <x v="2"/>
    <x v="126"/>
    <n v="55321.760988737398"/>
  </r>
  <r>
    <x v="1"/>
    <s v="Crevalle jack"/>
    <x v="43"/>
    <s v="Reported"/>
    <x v="1"/>
    <x v="127"/>
    <n v="8926.4843539423291"/>
  </r>
  <r>
    <x v="1"/>
    <s v="Crevalle jack"/>
    <x v="43"/>
    <s v="Unreported"/>
    <x v="1"/>
    <x v="128"/>
    <n v="77523.952171949597"/>
  </r>
  <r>
    <x v="1"/>
    <s v="Crevalle jack"/>
    <x v="43"/>
    <s v="Unreported"/>
    <x v="2"/>
    <x v="129"/>
    <n v="60158.248746672201"/>
  </r>
  <r>
    <x v="1"/>
    <s v="Crevalle jack"/>
    <x v="44"/>
    <s v="Reported"/>
    <x v="1"/>
    <x v="130"/>
    <n v="5816.0679739399202"/>
  </r>
  <r>
    <x v="1"/>
    <s v="Crevalle jack"/>
    <x v="44"/>
    <s v="Unreported"/>
    <x v="1"/>
    <x v="131"/>
    <n v="73838.772131800593"/>
  </r>
  <r>
    <x v="1"/>
    <s v="Crevalle jack"/>
    <x v="44"/>
    <s v="Unreported"/>
    <x v="2"/>
    <x v="132"/>
    <n v="59378.582937320403"/>
  </r>
  <r>
    <x v="1"/>
    <s v="Crevalle jack"/>
    <x v="45"/>
    <s v="Reported"/>
    <x v="1"/>
    <x v="133"/>
    <n v="8216.6401798294501"/>
  </r>
  <r>
    <x v="1"/>
    <s v="Crevalle jack"/>
    <x v="45"/>
    <s v="Unreported"/>
    <x v="1"/>
    <x v="134"/>
    <n v="88689.385179251505"/>
  </r>
  <r>
    <x v="1"/>
    <s v="Crevalle jack"/>
    <x v="45"/>
    <s v="Unreported"/>
    <x v="2"/>
    <x v="135"/>
    <n v="73947.880705703195"/>
  </r>
  <r>
    <x v="1"/>
    <s v="Crevalle jack"/>
    <x v="46"/>
    <s v="Reported"/>
    <x v="1"/>
    <x v="136"/>
    <n v="29122.116956345199"/>
  </r>
  <r>
    <x v="1"/>
    <s v="Crevalle jack"/>
    <x v="46"/>
    <s v="Unreported"/>
    <x v="1"/>
    <x v="137"/>
    <n v="126486.373973272"/>
  </r>
  <r>
    <x v="1"/>
    <s v="Crevalle jack"/>
    <x v="46"/>
    <s v="Unreported"/>
    <x v="2"/>
    <x v="138"/>
    <n v="109442.629019517"/>
  </r>
  <r>
    <x v="1"/>
    <s v="Crevalle jack"/>
    <x v="47"/>
    <s v="Reported"/>
    <x v="1"/>
    <x v="139"/>
    <n v="8926.2579360800701"/>
  </r>
  <r>
    <x v="1"/>
    <s v="Crevalle jack"/>
    <x v="47"/>
    <s v="Unreported"/>
    <x v="1"/>
    <x v="140"/>
    <n v="123749.76762150999"/>
  </r>
  <r>
    <x v="1"/>
    <s v="Crevalle jack"/>
    <x v="47"/>
    <s v="Unreported"/>
    <x v="2"/>
    <x v="141"/>
    <n v="106678.799054341"/>
  </r>
  <r>
    <x v="1"/>
    <s v="Crevalle jack"/>
    <x v="48"/>
    <s v="Reported"/>
    <x v="1"/>
    <x v="142"/>
    <n v="8530.7369474317493"/>
  </r>
  <r>
    <x v="1"/>
    <s v="Crevalle jack"/>
    <x v="48"/>
    <s v="Unreported"/>
    <x v="1"/>
    <x v="143"/>
    <n v="104682.53250354"/>
  </r>
  <r>
    <x v="1"/>
    <s v="Crevalle jack"/>
    <x v="48"/>
    <s v="Unreported"/>
    <x v="2"/>
    <x v="144"/>
    <n v="88176.298970096293"/>
  </r>
  <r>
    <x v="1"/>
    <s v="Crevalle jack"/>
    <x v="49"/>
    <s v="Reported"/>
    <x v="1"/>
    <x v="145"/>
    <n v="12582.7868132148"/>
  </r>
  <r>
    <x v="1"/>
    <s v="Crevalle jack"/>
    <x v="49"/>
    <s v="Unreported"/>
    <x v="1"/>
    <x v="146"/>
    <n v="92440.518950705606"/>
  </r>
  <r>
    <x v="1"/>
    <s v="Crevalle jack"/>
    <x v="49"/>
    <s v="Unreported"/>
    <x v="2"/>
    <x v="147"/>
    <n v="83835.438577300607"/>
  </r>
  <r>
    <x v="1"/>
    <s v="Crevalle jack"/>
    <x v="50"/>
    <s v="Reported"/>
    <x v="1"/>
    <x v="148"/>
    <n v="7215.7336141279002"/>
  </r>
  <r>
    <x v="1"/>
    <s v="Crevalle jack"/>
    <x v="50"/>
    <s v="Unreported"/>
    <x v="1"/>
    <x v="149"/>
    <n v="78740.107101036905"/>
  </r>
  <r>
    <x v="1"/>
    <s v="Crevalle jack"/>
    <x v="50"/>
    <s v="Unreported"/>
    <x v="2"/>
    <x v="150"/>
    <n v="81767.990701974297"/>
  </r>
  <r>
    <x v="1"/>
    <s v="Crevalle jack"/>
    <x v="51"/>
    <s v="Reported"/>
    <x v="1"/>
    <x v="151"/>
    <n v="3889.7637497281899"/>
  </r>
  <r>
    <x v="1"/>
    <s v="Crevalle jack"/>
    <x v="51"/>
    <s v="Unreported"/>
    <x v="1"/>
    <x v="152"/>
    <n v="73416.066688387902"/>
  </r>
  <r>
    <x v="1"/>
    <s v="Crevalle jack"/>
    <x v="51"/>
    <s v="Unreported"/>
    <x v="2"/>
    <x v="153"/>
    <n v="79611.348272351301"/>
  </r>
  <r>
    <x v="1"/>
    <s v="Crevalle jack"/>
    <x v="52"/>
    <s v="Reported"/>
    <x v="1"/>
    <x v="154"/>
    <n v="4870.3451855049998"/>
  </r>
  <r>
    <x v="1"/>
    <s v="Crevalle jack"/>
    <x v="52"/>
    <s v="Unreported"/>
    <x v="1"/>
    <x v="155"/>
    <n v="69510.473550917406"/>
  </r>
  <r>
    <x v="1"/>
    <s v="Crevalle jack"/>
    <x v="52"/>
    <s v="Unreported"/>
    <x v="2"/>
    <x v="156"/>
    <n v="79118.007338551804"/>
  </r>
  <r>
    <x v="1"/>
    <s v="Crevalle jack"/>
    <x v="53"/>
    <s v="Reported"/>
    <x v="1"/>
    <x v="157"/>
    <n v="3684.7592249751301"/>
  </r>
  <r>
    <x v="1"/>
    <s v="Crevalle jack"/>
    <x v="53"/>
    <s v="Unreported"/>
    <x v="1"/>
    <x v="158"/>
    <n v="68494.8603199387"/>
  </r>
  <r>
    <x v="1"/>
    <s v="Crevalle jack"/>
    <x v="53"/>
    <s v="Unreported"/>
    <x v="2"/>
    <x v="159"/>
    <n v="82353.406664145397"/>
  </r>
  <r>
    <x v="1"/>
    <s v="Crevalle jack"/>
    <x v="54"/>
    <s v="Reported"/>
    <x v="1"/>
    <x v="160"/>
    <n v="2664.1639021811302"/>
  </r>
  <r>
    <x v="1"/>
    <s v="Crevalle jack"/>
    <x v="54"/>
    <s v="Unreported"/>
    <x v="1"/>
    <x v="161"/>
    <n v="62847.478516901203"/>
  </r>
  <r>
    <x v="1"/>
    <s v="Crevalle jack"/>
    <x v="54"/>
    <s v="Unreported"/>
    <x v="2"/>
    <x v="162"/>
    <n v="80455.651238364706"/>
  </r>
  <r>
    <x v="1"/>
    <s v="Crevalle jack"/>
    <x v="55"/>
    <s v="Reported"/>
    <x v="1"/>
    <x v="163"/>
    <n v="3221.76940865703"/>
  </r>
  <r>
    <x v="1"/>
    <s v="Crevalle jack"/>
    <x v="55"/>
    <s v="Unreported"/>
    <x v="1"/>
    <x v="164"/>
    <n v="56832.672177820103"/>
  </r>
  <r>
    <x v="1"/>
    <s v="Crevalle jack"/>
    <x v="55"/>
    <s v="Unreported"/>
    <x v="2"/>
    <x v="165"/>
    <n v="78254.976246654798"/>
  </r>
  <r>
    <x v="1"/>
    <s v="Crevalle jack"/>
    <x v="56"/>
    <s v="Reported"/>
    <x v="1"/>
    <x v="166"/>
    <n v="3974.4096981665698"/>
  </r>
  <r>
    <x v="1"/>
    <s v="Crevalle jack"/>
    <x v="56"/>
    <s v="Unreported"/>
    <x v="1"/>
    <x v="167"/>
    <n v="48784.965372824998"/>
  </r>
  <r>
    <x v="1"/>
    <s v="Crevalle jack"/>
    <x v="56"/>
    <s v="Unreported"/>
    <x v="2"/>
    <x v="168"/>
    <n v="73216.701720888595"/>
  </r>
  <r>
    <x v="1"/>
    <s v="Crevalle jack"/>
    <x v="57"/>
    <s v="Reported"/>
    <x v="1"/>
    <x v="169"/>
    <n v="4998.8674380945704"/>
  </r>
  <r>
    <x v="1"/>
    <s v="Crevalle jack"/>
    <x v="57"/>
    <s v="Unreported"/>
    <x v="1"/>
    <x v="170"/>
    <n v="40744.418598873803"/>
  </r>
  <r>
    <x v="1"/>
    <s v="Crevalle jack"/>
    <x v="57"/>
    <s v="Unreported"/>
    <x v="2"/>
    <x v="171"/>
    <n v="67859.206790795695"/>
  </r>
  <r>
    <x v="1"/>
    <s v="Crevalle jack"/>
    <x v="58"/>
    <s v="Reported"/>
    <x v="1"/>
    <x v="172"/>
    <n v="2815.8791945446701"/>
  </r>
  <r>
    <x v="1"/>
    <s v="Crevalle jack"/>
    <x v="58"/>
    <s v="Unreported"/>
    <x v="1"/>
    <x v="173"/>
    <n v="35144.055640136001"/>
  </r>
  <r>
    <x v="1"/>
    <s v="Crevalle jack"/>
    <x v="58"/>
    <s v="Unreported"/>
    <x v="2"/>
    <x v="174"/>
    <n v="66626.371437873997"/>
  </r>
  <r>
    <x v="1"/>
    <s v="Crevalle jack"/>
    <x v="59"/>
    <s v="Reported"/>
    <x v="3"/>
    <x v="175"/>
    <n v="1025.0170122484601"/>
  </r>
  <r>
    <x v="1"/>
    <s v="Crevalle jack"/>
    <x v="59"/>
    <s v="Unreported"/>
    <x v="3"/>
    <x v="176"/>
    <n v="36284.636288857102"/>
  </r>
  <r>
    <x v="1"/>
    <s v="Crevalle jack"/>
    <x v="59"/>
    <s v="Unreported"/>
    <x v="2"/>
    <x v="177"/>
    <n v="66062.763054361596"/>
  </r>
  <r>
    <x v="1"/>
    <s v="Crevalle jack"/>
    <x v="60"/>
    <s v="Reported"/>
    <x v="3"/>
    <x v="178"/>
    <n v="6814.9360564901899"/>
  </r>
  <r>
    <x v="1"/>
    <s v="Crevalle jack"/>
    <x v="60"/>
    <s v="Unreported"/>
    <x v="3"/>
    <x v="179"/>
    <n v="57646.3837630118"/>
  </r>
  <r>
    <x v="1"/>
    <s v="Crevalle jack"/>
    <x v="60"/>
    <s v="Unreported"/>
    <x v="2"/>
    <x v="180"/>
    <n v="112238.87897309101"/>
  </r>
  <r>
    <x v="1"/>
    <s v="Crevalle jack"/>
    <x v="61"/>
    <s v="Reported"/>
    <x v="3"/>
    <x v="181"/>
    <n v="16524.576921478601"/>
  </r>
  <r>
    <x v="1"/>
    <s v="Crevalle jack"/>
    <x v="61"/>
    <s v="Unreported"/>
    <x v="3"/>
    <x v="182"/>
    <n v="62731.084774552102"/>
  </r>
  <r>
    <x v="1"/>
    <s v="Crevalle jack"/>
    <x v="61"/>
    <s v="Unreported"/>
    <x v="2"/>
    <x v="183"/>
    <n v="134279.64834892601"/>
  </r>
  <r>
    <x v="1"/>
    <s v="Crevalle jack"/>
    <x v="62"/>
    <s v="Reported"/>
    <x v="3"/>
    <x v="184"/>
    <n v="21278.592861117701"/>
  </r>
  <r>
    <x v="1"/>
    <s v="Crevalle jack"/>
    <x v="62"/>
    <s v="Unreported"/>
    <x v="3"/>
    <x v="185"/>
    <n v="52732.793291751201"/>
  </r>
  <r>
    <x v="1"/>
    <s v="Crevalle jack"/>
    <x v="62"/>
    <s v="Unreported"/>
    <x v="2"/>
    <x v="186"/>
    <n v="121665.029807995"/>
  </r>
  <r>
    <x v="1"/>
    <s v="Crevalle jack"/>
    <x v="63"/>
    <s v="Reported"/>
    <x v="3"/>
    <x v="187"/>
    <n v="31724.1205239054"/>
  </r>
  <r>
    <x v="1"/>
    <s v="Crevalle jack"/>
    <x v="63"/>
    <s v="Unreported"/>
    <x v="3"/>
    <x v="188"/>
    <n v="51030.754159607597"/>
  </r>
  <r>
    <x v="1"/>
    <s v="Crevalle jack"/>
    <x v="63"/>
    <s v="Unreported"/>
    <x v="2"/>
    <x v="189"/>
    <n v="131581.44784412201"/>
  </r>
  <r>
    <x v="1"/>
    <s v="Crevalle jack"/>
    <x v="64"/>
    <s v="Reported"/>
    <x v="3"/>
    <x v="190"/>
    <n v="20973.148869716901"/>
  </r>
  <r>
    <x v="1"/>
    <s v="Crevalle jack"/>
    <x v="64"/>
    <s v="Unreported"/>
    <x v="3"/>
    <x v="191"/>
    <n v="64899.600101150201"/>
  </r>
  <r>
    <x v="1"/>
    <s v="Crevalle jack"/>
    <x v="64"/>
    <s v="Unreported"/>
    <x v="2"/>
    <x v="192"/>
    <n v="131617.467942002"/>
  </r>
  <r>
    <x v="1"/>
    <s v="Crevalle jack"/>
    <x v="65"/>
    <s v="Reported"/>
    <x v="3"/>
    <x v="193"/>
    <n v="11174.1243391033"/>
  </r>
  <r>
    <x v="1"/>
    <s v="Crevalle jack"/>
    <x v="65"/>
    <s v="Unreported"/>
    <x v="3"/>
    <x v="194"/>
    <n v="83373.446349395206"/>
  </r>
  <r>
    <x v="1"/>
    <s v="Crevalle jack"/>
    <x v="65"/>
    <s v="Unreported"/>
    <x v="2"/>
    <x v="195"/>
    <n v="138983.54120384401"/>
  </r>
  <r>
    <x v="1"/>
    <s v="Crevalle jack"/>
    <x v="66"/>
    <s v="Reported"/>
    <x v="3"/>
    <x v="196"/>
    <n v="11647.598356856801"/>
  </r>
  <r>
    <x v="1"/>
    <s v="Crevalle jack"/>
    <x v="66"/>
    <s v="Unreported"/>
    <x v="3"/>
    <x v="197"/>
    <n v="90544.581365394799"/>
  </r>
  <r>
    <x v="1"/>
    <s v="Crevalle jack"/>
    <x v="66"/>
    <s v="Unreported"/>
    <x v="2"/>
    <x v="198"/>
    <n v="143859.737338804"/>
  </r>
  <r>
    <x v="1"/>
    <s v="Crevalle jack"/>
    <x v="67"/>
    <s v="Reported"/>
    <x v="3"/>
    <x v="199"/>
    <n v="8377.6853963554895"/>
  </r>
  <r>
    <x v="1"/>
    <s v="Crevalle jack"/>
    <x v="67"/>
    <s v="Unreported"/>
    <x v="3"/>
    <x v="200"/>
    <n v="99814.092385784796"/>
  </r>
  <r>
    <x v="1"/>
    <s v="Crevalle jack"/>
    <x v="67"/>
    <s v="Unreported"/>
    <x v="2"/>
    <x v="201"/>
    <n v="144988.18341825501"/>
  </r>
  <r>
    <x v="1"/>
    <s v="Crevalle jack"/>
    <x v="68"/>
    <s v="Reported"/>
    <x v="3"/>
    <x v="202"/>
    <n v="2278.48768255801"/>
  </r>
  <r>
    <x v="1"/>
    <s v="Crevalle jack"/>
    <x v="68"/>
    <s v="Unreported"/>
    <x v="3"/>
    <x v="203"/>
    <n v="33571.288917573598"/>
  </r>
  <r>
    <x v="1"/>
    <s v="Crevalle jack"/>
    <x v="68"/>
    <s v="Unreported"/>
    <x v="2"/>
    <x v="204"/>
    <n v="45495.4490250905"/>
  </r>
  <r>
    <x v="1"/>
    <s v="Crevalle jack"/>
    <x v="69"/>
    <s v="Reported"/>
    <x v="3"/>
    <x v="205"/>
    <n v="2296.92128758638"/>
  </r>
  <r>
    <x v="1"/>
    <s v="Crevalle jack"/>
    <x v="69"/>
    <s v="Unreported"/>
    <x v="3"/>
    <x v="206"/>
    <n v="34416.599692073702"/>
  </r>
  <r>
    <x v="1"/>
    <s v="Crevalle jack"/>
    <x v="69"/>
    <s v="Unreported"/>
    <x v="2"/>
    <x v="207"/>
    <n v="43076.288074540098"/>
  </r>
  <r>
    <x v="2"/>
    <s v="Common snook"/>
    <x v="32"/>
    <s v="Reported"/>
    <x v="1"/>
    <x v="208"/>
    <n v="1086.0819924477701"/>
  </r>
  <r>
    <x v="2"/>
    <s v="Common snook"/>
    <x v="32"/>
    <s v="Unreported"/>
    <x v="1"/>
    <x v="209"/>
    <n v="13684.6331048419"/>
  </r>
  <r>
    <x v="2"/>
    <s v="Common snook"/>
    <x v="32"/>
    <s v="Unreported"/>
    <x v="2"/>
    <x v="210"/>
    <n v="16017.546330899801"/>
  </r>
  <r>
    <x v="2"/>
    <s v="Common snook"/>
    <x v="33"/>
    <s v="Reported"/>
    <x v="1"/>
    <x v="208"/>
    <n v="1090.61217260854"/>
  </r>
  <r>
    <x v="2"/>
    <s v="Common snook"/>
    <x v="33"/>
    <s v="Unreported"/>
    <x v="1"/>
    <x v="211"/>
    <n v="14088.846116394599"/>
  </r>
  <r>
    <x v="2"/>
    <s v="Common snook"/>
    <x v="33"/>
    <s v="Unreported"/>
    <x v="2"/>
    <x v="212"/>
    <n v="16305.3856976072"/>
  </r>
  <r>
    <x v="2"/>
    <s v="Common snook"/>
    <x v="34"/>
    <s v="Reported"/>
    <x v="1"/>
    <x v="208"/>
    <n v="1250.4563770113"/>
  </r>
  <r>
    <x v="2"/>
    <s v="Common snook"/>
    <x v="34"/>
    <s v="Unreported"/>
    <x v="1"/>
    <x v="213"/>
    <n v="16549.0500821401"/>
  </r>
  <r>
    <x v="2"/>
    <s v="Common snook"/>
    <x v="34"/>
    <s v="Unreported"/>
    <x v="2"/>
    <x v="214"/>
    <n v="18930.079175374001"/>
  </r>
  <r>
    <x v="2"/>
    <s v="Common snook"/>
    <x v="35"/>
    <s v="Reported"/>
    <x v="1"/>
    <x v="208"/>
    <n v="1133.30640659143"/>
  </r>
  <r>
    <x v="2"/>
    <s v="Common snook"/>
    <x v="35"/>
    <s v="Unreported"/>
    <x v="1"/>
    <x v="215"/>
    <n v="15354.4313478401"/>
  </r>
  <r>
    <x v="2"/>
    <s v="Common snook"/>
    <x v="35"/>
    <s v="Unreported"/>
    <x v="2"/>
    <x v="216"/>
    <n v="17352.733040392599"/>
  </r>
  <r>
    <x v="2"/>
    <s v="Common snook"/>
    <x v="36"/>
    <s v="Reported"/>
    <x v="1"/>
    <x v="217"/>
    <n v="2283.5972387164602"/>
  </r>
  <r>
    <x v="2"/>
    <s v="Common snook"/>
    <x v="36"/>
    <s v="Unreported"/>
    <x v="1"/>
    <x v="218"/>
    <n v="16236.5086091917"/>
  </r>
  <r>
    <x v="2"/>
    <s v="Common snook"/>
    <x v="36"/>
    <s v="Unreported"/>
    <x v="2"/>
    <x v="219"/>
    <n v="17663.465377390701"/>
  </r>
  <r>
    <x v="2"/>
    <s v="Common snook"/>
    <x v="37"/>
    <s v="Reported"/>
    <x v="1"/>
    <x v="208"/>
    <n v="1127.9337537041599"/>
  </r>
  <r>
    <x v="2"/>
    <s v="Common snook"/>
    <x v="37"/>
    <s v="Unreported"/>
    <x v="1"/>
    <x v="220"/>
    <n v="15982.490758064499"/>
  </r>
  <r>
    <x v="2"/>
    <s v="Common snook"/>
    <x v="37"/>
    <s v="Unreported"/>
    <x v="2"/>
    <x v="221"/>
    <n v="17610.7921173498"/>
  </r>
  <r>
    <x v="2"/>
    <s v="Common snook"/>
    <x v="38"/>
    <s v="Reported"/>
    <x v="1"/>
    <x v="217"/>
    <n v="2405.6964787729999"/>
  </r>
  <r>
    <x v="2"/>
    <s v="Common snook"/>
    <x v="38"/>
    <s v="Unreported"/>
    <x v="1"/>
    <x v="222"/>
    <n v="17846.807243058302"/>
  </r>
  <r>
    <x v="2"/>
    <s v="Common snook"/>
    <x v="38"/>
    <s v="Unreported"/>
    <x v="2"/>
    <x v="223"/>
    <n v="18935.214394512601"/>
  </r>
  <r>
    <x v="2"/>
    <s v="Common snook"/>
    <x v="39"/>
    <s v="Reported"/>
    <x v="1"/>
    <x v="208"/>
    <n v="1227.7938656456599"/>
  </r>
  <r>
    <x v="2"/>
    <s v="Common snook"/>
    <x v="39"/>
    <s v="Unreported"/>
    <x v="1"/>
    <x v="224"/>
    <n v="18149.695663883798"/>
  </r>
  <r>
    <x v="2"/>
    <s v="Common snook"/>
    <x v="39"/>
    <s v="Unreported"/>
    <x v="2"/>
    <x v="225"/>
    <n v="19467.703371580999"/>
  </r>
  <r>
    <x v="2"/>
    <s v="Common snook"/>
    <x v="40"/>
    <s v="Reported"/>
    <x v="1"/>
    <x v="217"/>
    <n v="2584.0378734922601"/>
  </r>
  <r>
    <x v="2"/>
    <s v="Common snook"/>
    <x v="40"/>
    <s v="Unreported"/>
    <x v="1"/>
    <x v="226"/>
    <n v="19955.787552276801"/>
  </r>
  <r>
    <x v="2"/>
    <s v="Common snook"/>
    <x v="40"/>
    <s v="Unreported"/>
    <x v="2"/>
    <x v="227"/>
    <n v="20614.030803485901"/>
  </r>
  <r>
    <x v="2"/>
    <s v="Common snook"/>
    <x v="41"/>
    <s v="Reported"/>
    <x v="1"/>
    <x v="208"/>
    <n v="1170.1095288673901"/>
  </r>
  <r>
    <x v="2"/>
    <s v="Common snook"/>
    <x v="41"/>
    <s v="Unreported"/>
    <x v="1"/>
    <x v="228"/>
    <n v="18003.679940792601"/>
  </r>
  <r>
    <x v="2"/>
    <s v="Common snook"/>
    <x v="41"/>
    <s v="Unreported"/>
    <x v="2"/>
    <x v="229"/>
    <n v="18767.568775379499"/>
  </r>
  <r>
    <x v="2"/>
    <s v="Common snook"/>
    <x v="0"/>
    <s v="Reported"/>
    <x v="1"/>
    <x v="208"/>
    <n v="1335.4287246763499"/>
  </r>
  <r>
    <x v="2"/>
    <s v="Common snook"/>
    <x v="0"/>
    <s v="Unreported"/>
    <x v="1"/>
    <x v="230"/>
    <n v="20946.247300867199"/>
  </r>
  <r>
    <x v="2"/>
    <s v="Common snook"/>
    <x v="0"/>
    <s v="Unreported"/>
    <x v="2"/>
    <x v="231"/>
    <n v="21511.903058069402"/>
  </r>
  <r>
    <x v="2"/>
    <s v="Common snook"/>
    <x v="1"/>
    <s v="Reported"/>
    <x v="1"/>
    <x v="232"/>
    <n v="683.37112063601205"/>
  </r>
  <r>
    <x v="2"/>
    <s v="Common snook"/>
    <x v="1"/>
    <s v="Unreported"/>
    <x v="1"/>
    <x v="233"/>
    <n v="21596.681590661799"/>
  </r>
  <r>
    <x v="2"/>
    <s v="Common snook"/>
    <x v="1"/>
    <s v="Unreported"/>
    <x v="2"/>
    <x v="234"/>
    <n v="22252.436190953798"/>
  </r>
  <r>
    <x v="2"/>
    <s v="Common snook"/>
    <x v="2"/>
    <s v="Reported"/>
    <x v="1"/>
    <x v="208"/>
    <n v="1317.0704395458099"/>
  </r>
  <r>
    <x v="2"/>
    <s v="Common snook"/>
    <x v="2"/>
    <s v="Unreported"/>
    <x v="1"/>
    <x v="235"/>
    <n v="21470.5860467196"/>
  </r>
  <r>
    <x v="2"/>
    <s v="Common snook"/>
    <x v="2"/>
    <s v="Unreported"/>
    <x v="2"/>
    <x v="236"/>
    <n v="21615.8534615834"/>
  </r>
  <r>
    <x v="2"/>
    <s v="Common snook"/>
    <x v="3"/>
    <s v="Reported"/>
    <x v="1"/>
    <x v="208"/>
    <n v="1334.98503868743"/>
  </r>
  <r>
    <x v="2"/>
    <s v="Common snook"/>
    <x v="3"/>
    <s v="Unreported"/>
    <x v="1"/>
    <x v="237"/>
    <n v="22186.964530815399"/>
  </r>
  <r>
    <x v="2"/>
    <s v="Common snook"/>
    <x v="3"/>
    <s v="Unreported"/>
    <x v="2"/>
    <x v="238"/>
    <n v="22060.222838720601"/>
  </r>
  <r>
    <x v="2"/>
    <s v="Common snook"/>
    <x v="4"/>
    <s v="Reported"/>
    <x v="1"/>
    <x v="208"/>
    <n v="1437.06046613938"/>
  </r>
  <r>
    <x v="2"/>
    <s v="Common snook"/>
    <x v="4"/>
    <s v="Unreported"/>
    <x v="1"/>
    <x v="239"/>
    <n v="24336.8445865215"/>
  </r>
  <r>
    <x v="2"/>
    <s v="Common snook"/>
    <x v="4"/>
    <s v="Unreported"/>
    <x v="2"/>
    <x v="240"/>
    <n v="23882.8633156828"/>
  </r>
  <r>
    <x v="2"/>
    <s v="Common snook"/>
    <x v="5"/>
    <s v="Reported"/>
    <x v="1"/>
    <x v="208"/>
    <n v="1353.6188222354999"/>
  </r>
  <r>
    <x v="2"/>
    <s v="Common snook"/>
    <x v="5"/>
    <s v="Unreported"/>
    <x v="1"/>
    <x v="241"/>
    <n v="23347.677649456298"/>
  </r>
  <r>
    <x v="2"/>
    <s v="Common snook"/>
    <x v="5"/>
    <s v="Unreported"/>
    <x v="2"/>
    <x v="242"/>
    <n v="22599.644724619298"/>
  </r>
  <r>
    <x v="2"/>
    <s v="Common snook"/>
    <x v="6"/>
    <s v="Reported"/>
    <x v="1"/>
    <x v="208"/>
    <n v="1362.7833444319001"/>
  </r>
  <r>
    <x v="2"/>
    <s v="Common snook"/>
    <x v="6"/>
    <s v="Unreported"/>
    <x v="1"/>
    <x v="243"/>
    <n v="23985.141662497899"/>
  </r>
  <r>
    <x v="2"/>
    <s v="Common snook"/>
    <x v="6"/>
    <s v="Unreported"/>
    <x v="2"/>
    <x v="244"/>
    <n v="22783.5127755463"/>
  </r>
  <r>
    <x v="2"/>
    <s v="Common snook"/>
    <x v="7"/>
    <s v="Reported"/>
    <x v="1"/>
    <x v="208"/>
    <n v="1403.4904007939499"/>
  </r>
  <r>
    <x v="2"/>
    <s v="Common snook"/>
    <x v="7"/>
    <s v="Unreported"/>
    <x v="1"/>
    <x v="245"/>
    <n v="25191.650851331899"/>
  </r>
  <r>
    <x v="2"/>
    <s v="Common snook"/>
    <x v="7"/>
    <s v="Unreported"/>
    <x v="2"/>
    <x v="246"/>
    <n v="23471.757448758101"/>
  </r>
  <r>
    <x v="2"/>
    <s v="Common snook"/>
    <x v="8"/>
    <s v="Reported"/>
    <x v="1"/>
    <x v="217"/>
    <n v="2817.1794053178601"/>
  </r>
  <r>
    <x v="2"/>
    <s v="Common snook"/>
    <x v="8"/>
    <s v="Unreported"/>
    <x v="1"/>
    <x v="247"/>
    <n v="26278.449104893301"/>
  </r>
  <r>
    <x v="2"/>
    <s v="Common snook"/>
    <x v="8"/>
    <s v="Unreported"/>
    <x v="2"/>
    <x v="248"/>
    <n v="23540.574556163901"/>
  </r>
  <r>
    <x v="2"/>
    <s v="Common snook"/>
    <x v="9"/>
    <s v="Reported"/>
    <x v="1"/>
    <x v="208"/>
    <n v="1441.1226390792399"/>
  </r>
  <r>
    <x v="2"/>
    <s v="Common snook"/>
    <x v="9"/>
    <s v="Unreported"/>
    <x v="1"/>
    <x v="249"/>
    <n v="26862.2785150159"/>
  </r>
  <r>
    <x v="2"/>
    <s v="Common snook"/>
    <x v="9"/>
    <s v="Unreported"/>
    <x v="2"/>
    <x v="250"/>
    <n v="24042.688714832198"/>
  </r>
  <r>
    <x v="2"/>
    <s v="Common snook"/>
    <x v="10"/>
    <s v="Reported"/>
    <x v="1"/>
    <x v="208"/>
    <n v="1350.0696268736899"/>
  </r>
  <r>
    <x v="2"/>
    <s v="Common snook"/>
    <x v="10"/>
    <s v="Unreported"/>
    <x v="1"/>
    <x v="251"/>
    <n v="25625.938611731301"/>
  </r>
  <r>
    <x v="2"/>
    <s v="Common snook"/>
    <x v="10"/>
    <s v="Unreported"/>
    <x v="2"/>
    <x v="252"/>
    <n v="22461.493936218099"/>
  </r>
  <r>
    <x v="2"/>
    <s v="Common snook"/>
    <x v="11"/>
    <s v="Reported"/>
    <x v="1"/>
    <x v="208"/>
    <n v="1447.21031160451"/>
  </r>
  <r>
    <x v="2"/>
    <s v="Common snook"/>
    <x v="11"/>
    <s v="Unreported"/>
    <x v="1"/>
    <x v="253"/>
    <n v="27524.192004770899"/>
  </r>
  <r>
    <x v="2"/>
    <s v="Common snook"/>
    <x v="11"/>
    <s v="Unreported"/>
    <x v="2"/>
    <x v="254"/>
    <n v="24063.834707743401"/>
  </r>
  <r>
    <x v="2"/>
    <s v="Common snook"/>
    <x v="12"/>
    <s v="Reported"/>
    <x v="1"/>
    <x v="255"/>
    <n v="4.2535186554564"/>
  </r>
  <r>
    <x v="2"/>
    <s v="Common snook"/>
    <x v="12"/>
    <s v="Unreported"/>
    <x v="1"/>
    <x v="256"/>
    <n v="31810.615601087498"/>
  </r>
  <r>
    <x v="2"/>
    <s v="Common snook"/>
    <x v="12"/>
    <s v="Unreported"/>
    <x v="2"/>
    <x v="257"/>
    <n v="28246.5426297874"/>
  </r>
  <r>
    <x v="2"/>
    <s v="Common snook"/>
    <x v="13"/>
    <s v="Reported"/>
    <x v="1"/>
    <x v="255"/>
    <n v="4.9412285861584504"/>
  </r>
  <r>
    <x v="2"/>
    <s v="Common snook"/>
    <x v="13"/>
    <s v="Unreported"/>
    <x v="1"/>
    <x v="258"/>
    <n v="37025.543102594696"/>
  </r>
  <r>
    <x v="2"/>
    <s v="Common snook"/>
    <x v="13"/>
    <s v="Unreported"/>
    <x v="2"/>
    <x v="259"/>
    <n v="32730.0554432504"/>
  </r>
  <r>
    <x v="2"/>
    <s v="Common snook"/>
    <x v="14"/>
    <s v="Reported"/>
    <x v="1"/>
    <x v="260"/>
    <n v="1262.5592479801301"/>
  </r>
  <r>
    <x v="2"/>
    <s v="Common snook"/>
    <x v="14"/>
    <s v="Unreported"/>
    <x v="1"/>
    <x v="261"/>
    <n v="38672.885910288504"/>
  </r>
  <r>
    <x v="2"/>
    <s v="Common snook"/>
    <x v="14"/>
    <s v="Unreported"/>
    <x v="2"/>
    <x v="262"/>
    <n v="33602.7254174798"/>
  </r>
  <r>
    <x v="2"/>
    <s v="Common snook"/>
    <x v="15"/>
    <s v="Reported"/>
    <x v="1"/>
    <x v="263"/>
    <n v="1375.1042329029999"/>
  </r>
  <r>
    <x v="2"/>
    <s v="Common snook"/>
    <x v="15"/>
    <s v="Unreported"/>
    <x v="1"/>
    <x v="264"/>
    <n v="28599.1499136612"/>
  </r>
  <r>
    <x v="2"/>
    <s v="Common snook"/>
    <x v="15"/>
    <s v="Unreported"/>
    <x v="2"/>
    <x v="265"/>
    <n v="24552.0647854936"/>
  </r>
  <r>
    <x v="2"/>
    <s v="Common snook"/>
    <x v="16"/>
    <s v="Reported"/>
    <x v="1"/>
    <x v="266"/>
    <n v="3747.0188363648899"/>
  </r>
  <r>
    <x v="2"/>
    <s v="Common snook"/>
    <x v="16"/>
    <s v="Unreported"/>
    <x v="1"/>
    <x v="267"/>
    <n v="38694.572956280499"/>
  </r>
  <r>
    <x v="2"/>
    <s v="Common snook"/>
    <x v="16"/>
    <s v="Unreported"/>
    <x v="2"/>
    <x v="268"/>
    <n v="32385.255695738299"/>
  </r>
  <r>
    <x v="2"/>
    <s v="Common snook"/>
    <x v="17"/>
    <s v="Reported"/>
    <x v="1"/>
    <x v="269"/>
    <n v="11541.704073946499"/>
  </r>
  <r>
    <x v="2"/>
    <s v="Common snook"/>
    <x v="17"/>
    <s v="Unreported"/>
    <x v="1"/>
    <x v="270"/>
    <n v="44449.556760117601"/>
  </r>
  <r>
    <x v="2"/>
    <s v="Common snook"/>
    <x v="17"/>
    <s v="Unreported"/>
    <x v="2"/>
    <x v="271"/>
    <n v="38223.458728669801"/>
  </r>
  <r>
    <x v="2"/>
    <s v="Common snook"/>
    <x v="18"/>
    <s v="Reported"/>
    <x v="1"/>
    <x v="272"/>
    <n v="7856.0743106180898"/>
  </r>
  <r>
    <x v="2"/>
    <s v="Common snook"/>
    <x v="18"/>
    <s v="Unreported"/>
    <x v="1"/>
    <x v="273"/>
    <n v="36851.546970930503"/>
  </r>
  <r>
    <x v="2"/>
    <s v="Common snook"/>
    <x v="18"/>
    <s v="Unreported"/>
    <x v="2"/>
    <x v="274"/>
    <n v="31392.831705438901"/>
  </r>
  <r>
    <x v="2"/>
    <s v="Common snook"/>
    <x v="19"/>
    <s v="Reported"/>
    <x v="1"/>
    <x v="275"/>
    <n v="4264.7067269076297"/>
  </r>
  <r>
    <x v="2"/>
    <s v="Common snook"/>
    <x v="19"/>
    <s v="Unreported"/>
    <x v="1"/>
    <x v="276"/>
    <n v="27283.3861508021"/>
  </r>
  <r>
    <x v="2"/>
    <s v="Common snook"/>
    <x v="19"/>
    <s v="Unreported"/>
    <x v="2"/>
    <x v="277"/>
    <n v="23000.205882980401"/>
  </r>
  <r>
    <x v="2"/>
    <s v="Common snook"/>
    <x v="20"/>
    <s v="Reported"/>
    <x v="1"/>
    <x v="278"/>
    <n v="10890.462785855099"/>
  </r>
  <r>
    <x v="2"/>
    <s v="Common snook"/>
    <x v="20"/>
    <s v="Unreported"/>
    <x v="1"/>
    <x v="279"/>
    <n v="54361.729657162403"/>
  </r>
  <r>
    <x v="2"/>
    <s v="Common snook"/>
    <x v="20"/>
    <s v="Unreported"/>
    <x v="2"/>
    <x v="280"/>
    <n v="45302.232513858602"/>
  </r>
  <r>
    <x v="2"/>
    <s v="Common snook"/>
    <x v="21"/>
    <s v="Reported"/>
    <x v="1"/>
    <x v="281"/>
    <n v="8719.5908502829006"/>
  </r>
  <r>
    <x v="2"/>
    <s v="Common snook"/>
    <x v="21"/>
    <s v="Unreported"/>
    <x v="1"/>
    <x v="282"/>
    <n v="55606.998247373303"/>
  </r>
  <r>
    <x v="2"/>
    <s v="Common snook"/>
    <x v="21"/>
    <s v="Unreported"/>
    <x v="2"/>
    <x v="283"/>
    <n v="46405.004513504799"/>
  </r>
  <r>
    <x v="2"/>
    <s v="Common snook"/>
    <x v="22"/>
    <s v="Reported"/>
    <x v="1"/>
    <x v="284"/>
    <n v="10109.2157312494"/>
  </r>
  <r>
    <x v="2"/>
    <s v="Common snook"/>
    <x v="22"/>
    <s v="Unreported"/>
    <x v="1"/>
    <x v="285"/>
    <n v="49937.5836029329"/>
  </r>
  <r>
    <x v="2"/>
    <s v="Common snook"/>
    <x v="22"/>
    <s v="Unreported"/>
    <x v="2"/>
    <x v="286"/>
    <n v="41654.301603487598"/>
  </r>
  <r>
    <x v="2"/>
    <s v="Common snook"/>
    <x v="23"/>
    <s v="Reported"/>
    <x v="1"/>
    <x v="287"/>
    <n v="14083.791035235001"/>
  </r>
  <r>
    <x v="2"/>
    <s v="Common snook"/>
    <x v="23"/>
    <s v="Unreported"/>
    <x v="1"/>
    <x v="288"/>
    <n v="53512.396503275399"/>
  </r>
  <r>
    <x v="2"/>
    <s v="Common snook"/>
    <x v="23"/>
    <s v="Unreported"/>
    <x v="2"/>
    <x v="289"/>
    <n v="44533.101631919002"/>
  </r>
  <r>
    <x v="2"/>
    <s v="Common snook"/>
    <x v="24"/>
    <s v="Reported"/>
    <x v="1"/>
    <x v="290"/>
    <n v="8638.4080142617295"/>
  </r>
  <r>
    <x v="2"/>
    <s v="Common snook"/>
    <x v="24"/>
    <s v="Unreported"/>
    <x v="1"/>
    <x v="291"/>
    <n v="55194.921073359503"/>
  </r>
  <r>
    <x v="2"/>
    <s v="Common snook"/>
    <x v="24"/>
    <s v="Unreported"/>
    <x v="2"/>
    <x v="292"/>
    <n v="45743.5127977964"/>
  </r>
  <r>
    <x v="2"/>
    <s v="Common snook"/>
    <x v="25"/>
    <s v="Reported"/>
    <x v="1"/>
    <x v="293"/>
    <n v="9359.8113991931696"/>
  </r>
  <r>
    <x v="2"/>
    <s v="Common snook"/>
    <x v="25"/>
    <s v="Unreported"/>
    <x v="1"/>
    <x v="294"/>
    <n v="59900.646572903199"/>
  </r>
  <r>
    <x v="2"/>
    <s v="Common snook"/>
    <x v="25"/>
    <s v="Unreported"/>
    <x v="2"/>
    <x v="295"/>
    <n v="49348.167373467099"/>
  </r>
  <r>
    <x v="2"/>
    <s v="Common snook"/>
    <x v="26"/>
    <s v="Reported"/>
    <x v="1"/>
    <x v="296"/>
    <n v="17028.027307209501"/>
  </r>
  <r>
    <x v="2"/>
    <s v="Common snook"/>
    <x v="26"/>
    <s v="Unreported"/>
    <x v="1"/>
    <x v="297"/>
    <n v="80602.299165233897"/>
  </r>
  <r>
    <x v="2"/>
    <s v="Common snook"/>
    <x v="26"/>
    <s v="Unreported"/>
    <x v="2"/>
    <x v="298"/>
    <n v="65887.076109065994"/>
  </r>
  <r>
    <x v="2"/>
    <s v="Common snook"/>
    <x v="27"/>
    <s v="Reported"/>
    <x v="1"/>
    <x v="299"/>
    <n v="17507.839452565899"/>
  </r>
  <r>
    <x v="2"/>
    <s v="Common snook"/>
    <x v="27"/>
    <s v="Unreported"/>
    <x v="1"/>
    <x v="300"/>
    <n v="74436.253660628296"/>
  </r>
  <r>
    <x v="2"/>
    <s v="Common snook"/>
    <x v="27"/>
    <s v="Unreported"/>
    <x v="2"/>
    <x v="301"/>
    <n v="60262.461897778499"/>
  </r>
  <r>
    <x v="2"/>
    <s v="Common snook"/>
    <x v="28"/>
    <s v="Reported"/>
    <x v="1"/>
    <x v="302"/>
    <n v="17301.887528306499"/>
  </r>
  <r>
    <x v="2"/>
    <s v="Common snook"/>
    <x v="28"/>
    <s v="Unreported"/>
    <x v="1"/>
    <x v="303"/>
    <n v="82473.405805237795"/>
  </r>
  <r>
    <x v="2"/>
    <s v="Common snook"/>
    <x v="28"/>
    <s v="Unreported"/>
    <x v="2"/>
    <x v="304"/>
    <n v="66003.854889299299"/>
  </r>
  <r>
    <x v="2"/>
    <s v="Common snook"/>
    <x v="29"/>
    <s v="Reported"/>
    <x v="1"/>
    <x v="293"/>
    <n v="20471.047788866799"/>
  </r>
  <r>
    <x v="2"/>
    <s v="Common snook"/>
    <x v="29"/>
    <s v="Unreported"/>
    <x v="1"/>
    <x v="305"/>
    <n v="133499.806599164"/>
  </r>
  <r>
    <x v="2"/>
    <s v="Common snook"/>
    <x v="29"/>
    <s v="Unreported"/>
    <x v="2"/>
    <x v="306"/>
    <n v="105413.073140851"/>
  </r>
  <r>
    <x v="2"/>
    <s v="Common snook"/>
    <x v="30"/>
    <s v="Reported"/>
    <x v="1"/>
    <x v="307"/>
    <n v="12055.7181714448"/>
  </r>
  <r>
    <x v="2"/>
    <s v="Common snook"/>
    <x v="30"/>
    <s v="Unreported"/>
    <x v="1"/>
    <x v="308"/>
    <n v="81385.212245276707"/>
  </r>
  <r>
    <x v="2"/>
    <s v="Common snook"/>
    <x v="30"/>
    <s v="Unreported"/>
    <x v="2"/>
    <x v="309"/>
    <n v="63279.020195890596"/>
  </r>
  <r>
    <x v="2"/>
    <s v="Common snook"/>
    <x v="31"/>
    <s v="Reported"/>
    <x v="1"/>
    <x v="310"/>
    <n v="13757.1027781907"/>
  </r>
  <r>
    <x v="2"/>
    <s v="Common snook"/>
    <x v="31"/>
    <s v="Unreported"/>
    <x v="1"/>
    <x v="311"/>
    <n v="67031.201932615193"/>
  </r>
  <r>
    <x v="2"/>
    <s v="Common snook"/>
    <x v="31"/>
    <s v="Unreported"/>
    <x v="2"/>
    <x v="312"/>
    <n v="50195.240649970998"/>
  </r>
  <r>
    <x v="2"/>
    <s v="Common snook"/>
    <x v="42"/>
    <s v="Reported"/>
    <x v="1"/>
    <x v="313"/>
    <n v="10066.724091920099"/>
  </r>
  <r>
    <x v="2"/>
    <s v="Common snook"/>
    <x v="42"/>
    <s v="Unreported"/>
    <x v="1"/>
    <x v="314"/>
    <n v="58945.956588313296"/>
  </r>
  <r>
    <x v="2"/>
    <s v="Common snook"/>
    <x v="42"/>
    <s v="Unreported"/>
    <x v="2"/>
    <x v="315"/>
    <n v="47160.554586824197"/>
  </r>
  <r>
    <x v="2"/>
    <s v="Common snook"/>
    <x v="43"/>
    <s v="Reported"/>
    <x v="1"/>
    <x v="316"/>
    <n v="5101.1577467587304"/>
  </r>
  <r>
    <x v="2"/>
    <s v="Common snook"/>
    <x v="43"/>
    <s v="Unreported"/>
    <x v="1"/>
    <x v="317"/>
    <n v="44302.089546221003"/>
  </r>
  <r>
    <x v="2"/>
    <s v="Common snook"/>
    <x v="43"/>
    <s v="Unreported"/>
    <x v="2"/>
    <x v="318"/>
    <n v="34378.228253992696"/>
  </r>
  <r>
    <x v="2"/>
    <s v="Common snook"/>
    <x v="44"/>
    <s v="Reported"/>
    <x v="1"/>
    <x v="319"/>
    <n v="3158.0811435150799"/>
  </r>
  <r>
    <x v="2"/>
    <s v="Common snook"/>
    <x v="44"/>
    <s v="Unreported"/>
    <x v="1"/>
    <x v="320"/>
    <n v="40093.897625439997"/>
  </r>
  <r>
    <x v="2"/>
    <s v="Common snook"/>
    <x v="44"/>
    <s v="Unreported"/>
    <x v="2"/>
    <x v="321"/>
    <n v="32242.123706811999"/>
  </r>
  <r>
    <x v="2"/>
    <s v="Common snook"/>
    <x v="45"/>
    <s v="Reported"/>
    <x v="1"/>
    <x v="322"/>
    <n v="3468.1195908078198"/>
  </r>
  <r>
    <x v="2"/>
    <s v="Common snook"/>
    <x v="45"/>
    <s v="Unreported"/>
    <x v="1"/>
    <x v="323"/>
    <n v="37434.448570832697"/>
  </r>
  <r>
    <x v="2"/>
    <s v="Common snook"/>
    <x v="45"/>
    <s v="Unreported"/>
    <x v="2"/>
    <x v="324"/>
    <n v="31212.282412431501"/>
  </r>
  <r>
    <x v="2"/>
    <s v="Common snook"/>
    <x v="46"/>
    <s v="Reported"/>
    <x v="1"/>
    <x v="325"/>
    <n v="7251.8289198884704"/>
  </r>
  <r>
    <x v="2"/>
    <s v="Common snook"/>
    <x v="46"/>
    <s v="Unreported"/>
    <x v="1"/>
    <x v="326"/>
    <n v="31496.939117653899"/>
  </r>
  <r>
    <x v="2"/>
    <s v="Common snook"/>
    <x v="46"/>
    <s v="Unreported"/>
    <x v="2"/>
    <x v="327"/>
    <n v="27252.799766654101"/>
  </r>
  <r>
    <x v="2"/>
    <s v="Common snook"/>
    <x v="47"/>
    <s v="Reported"/>
    <x v="1"/>
    <x v="328"/>
    <n v="2497.3875477270999"/>
  </r>
  <r>
    <x v="2"/>
    <s v="Common snook"/>
    <x v="47"/>
    <s v="Unreported"/>
    <x v="1"/>
    <x v="329"/>
    <n v="34622.697540801601"/>
  </r>
  <r>
    <x v="2"/>
    <s v="Common snook"/>
    <x v="47"/>
    <s v="Unreported"/>
    <x v="2"/>
    <x v="330"/>
    <n v="29846.583671744898"/>
  </r>
  <r>
    <x v="2"/>
    <s v="Common snook"/>
    <x v="48"/>
    <s v="Reported"/>
    <x v="1"/>
    <x v="331"/>
    <n v="4033.3370887108299"/>
  </r>
  <r>
    <x v="2"/>
    <s v="Common snook"/>
    <x v="48"/>
    <s v="Unreported"/>
    <x v="1"/>
    <x v="332"/>
    <n v="49493.958551121701"/>
  </r>
  <r>
    <x v="2"/>
    <s v="Common snook"/>
    <x v="48"/>
    <s v="Unreported"/>
    <x v="2"/>
    <x v="333"/>
    <n v="41689.802319882197"/>
  </r>
  <r>
    <x v="2"/>
    <s v="Common snook"/>
    <x v="49"/>
    <s v="Reported"/>
    <x v="1"/>
    <x v="334"/>
    <n v="5546.0981233099801"/>
  </r>
  <r>
    <x v="2"/>
    <s v="Common snook"/>
    <x v="49"/>
    <s v="Unreported"/>
    <x v="1"/>
    <x v="335"/>
    <n v="40744.883965758301"/>
  </r>
  <r>
    <x v="2"/>
    <s v="Common snook"/>
    <x v="49"/>
    <s v="Unreported"/>
    <x v="2"/>
    <x v="336"/>
    <n v="36952.034192626001"/>
  </r>
  <r>
    <x v="2"/>
    <s v="Common snook"/>
    <x v="50"/>
    <s v="Reported"/>
    <x v="1"/>
    <x v="337"/>
    <n v="1324.7669450721"/>
  </r>
  <r>
    <x v="2"/>
    <s v="Common snook"/>
    <x v="50"/>
    <s v="Unreported"/>
    <x v="1"/>
    <x v="338"/>
    <n v="14456.2281144435"/>
  </r>
  <r>
    <x v="2"/>
    <s v="Common snook"/>
    <x v="50"/>
    <s v="Unreported"/>
    <x v="2"/>
    <x v="339"/>
    <n v="15012.130025815901"/>
  </r>
  <r>
    <x v="2"/>
    <s v="Common snook"/>
    <x v="51"/>
    <s v="Reported"/>
    <x v="1"/>
    <x v="340"/>
    <n v="813.60217047010303"/>
  </r>
  <r>
    <x v="2"/>
    <s v="Common snook"/>
    <x v="51"/>
    <s v="Unreported"/>
    <x v="1"/>
    <x v="341"/>
    <n v="15356.0666015318"/>
  </r>
  <r>
    <x v="2"/>
    <s v="Common snook"/>
    <x v="51"/>
    <s v="Unreported"/>
    <x v="2"/>
    <x v="342"/>
    <n v="16651.9022531798"/>
  </r>
  <r>
    <x v="2"/>
    <s v="Common snook"/>
    <x v="52"/>
    <s v="Reported"/>
    <x v="1"/>
    <x v="343"/>
    <n v="998.56985974594897"/>
  </r>
  <r>
    <x v="2"/>
    <s v="Common snook"/>
    <x v="52"/>
    <s v="Unreported"/>
    <x v="1"/>
    <x v="344"/>
    <n v="14251.775014057301"/>
  </r>
  <r>
    <x v="2"/>
    <s v="Common snook"/>
    <x v="52"/>
    <s v="Unreported"/>
    <x v="2"/>
    <x v="345"/>
    <n v="16221.613557611699"/>
  </r>
  <r>
    <x v="2"/>
    <s v="Common snook"/>
    <x v="53"/>
    <s v="Reported"/>
    <x v="1"/>
    <x v="346"/>
    <n v="794.78185158902397"/>
  </r>
  <r>
    <x v="2"/>
    <s v="Common snook"/>
    <x v="53"/>
    <s v="Unreported"/>
    <x v="1"/>
    <x v="347"/>
    <n v="14773.956338973599"/>
  </r>
  <r>
    <x v="2"/>
    <s v="Common snook"/>
    <x v="53"/>
    <s v="Unreported"/>
    <x v="2"/>
    <x v="348"/>
    <n v="17763.166881992202"/>
  </r>
  <r>
    <x v="2"/>
    <s v="Common snook"/>
    <x v="54"/>
    <s v="Reported"/>
    <x v="1"/>
    <x v="349"/>
    <n v="533.89055139072104"/>
  </r>
  <r>
    <x v="2"/>
    <s v="Common snook"/>
    <x v="54"/>
    <s v="Unreported"/>
    <x v="1"/>
    <x v="350"/>
    <n v="12594.448461460899"/>
  </r>
  <r>
    <x v="2"/>
    <s v="Common snook"/>
    <x v="54"/>
    <s v="Unreported"/>
    <x v="2"/>
    <x v="351"/>
    <n v="16123.074097274401"/>
  </r>
  <r>
    <x v="2"/>
    <s v="Common snook"/>
    <x v="55"/>
    <s v="Reported"/>
    <x v="1"/>
    <x v="352"/>
    <n v="814.55805022388699"/>
  </r>
  <r>
    <x v="2"/>
    <s v="Common snook"/>
    <x v="55"/>
    <s v="Unreported"/>
    <x v="1"/>
    <x v="353"/>
    <n v="14368.970825095599"/>
  </r>
  <r>
    <x v="2"/>
    <s v="Common snook"/>
    <x v="55"/>
    <s v="Unreported"/>
    <x v="2"/>
    <x v="354"/>
    <n v="19785.159266988801"/>
  </r>
  <r>
    <x v="2"/>
    <s v="Common snook"/>
    <x v="56"/>
    <s v="Reported"/>
    <x v="1"/>
    <x v="355"/>
    <n v="1361.4527565860701"/>
  </r>
  <r>
    <x v="2"/>
    <s v="Common snook"/>
    <x v="56"/>
    <s v="Unreported"/>
    <x v="1"/>
    <x v="356"/>
    <n v="16711.51960439"/>
  </r>
  <r>
    <x v="2"/>
    <s v="Common snook"/>
    <x v="56"/>
    <s v="Unreported"/>
    <x v="2"/>
    <x v="357"/>
    <n v="25080.725933219001"/>
  </r>
  <r>
    <x v="2"/>
    <s v="Common snook"/>
    <x v="57"/>
    <s v="Reported"/>
    <x v="1"/>
    <x v="358"/>
    <n v="1649.3186552079701"/>
  </r>
  <r>
    <x v="2"/>
    <s v="Common snook"/>
    <x v="57"/>
    <s v="Unreported"/>
    <x v="1"/>
    <x v="359"/>
    <n v="13443.1509782825"/>
  </r>
  <r>
    <x v="2"/>
    <s v="Common snook"/>
    <x v="57"/>
    <s v="Unreported"/>
    <x v="2"/>
    <x v="360"/>
    <n v="22389.362605369799"/>
  </r>
  <r>
    <x v="2"/>
    <s v="Common snook"/>
    <x v="58"/>
    <s v="Reported"/>
    <x v="1"/>
    <x v="361"/>
    <n v="1023.6748695016699"/>
  </r>
  <r>
    <x v="2"/>
    <s v="Common snook"/>
    <x v="58"/>
    <s v="Unreported"/>
    <x v="1"/>
    <x v="362"/>
    <n v="12776.147016844299"/>
  </r>
  <r>
    <x v="2"/>
    <s v="Common snook"/>
    <x v="58"/>
    <s v="Unreported"/>
    <x v="2"/>
    <x v="363"/>
    <n v="24221.117943969301"/>
  </r>
  <r>
    <x v="2"/>
    <s v="Common snook"/>
    <x v="59"/>
    <s v="Reported"/>
    <x v="3"/>
    <x v="364"/>
    <n v="1042.03531996263"/>
  </r>
  <r>
    <x v="2"/>
    <s v="Common snook"/>
    <x v="59"/>
    <s v="Unreported"/>
    <x v="3"/>
    <x v="365"/>
    <n v="36887.068344405401"/>
  </r>
  <r>
    <x v="2"/>
    <s v="Common snook"/>
    <x v="59"/>
    <s v="Unreported"/>
    <x v="2"/>
    <x v="366"/>
    <n v="67159.599903578201"/>
  </r>
  <r>
    <x v="2"/>
    <s v="Common snook"/>
    <x v="60"/>
    <s v="Reported"/>
    <x v="3"/>
    <x v="367"/>
    <n v="4088.2564251977001"/>
  </r>
  <r>
    <x v="2"/>
    <s v="Common snook"/>
    <x v="60"/>
    <s v="Unreported"/>
    <x v="3"/>
    <x v="368"/>
    <n v="34581.865017516"/>
  </r>
  <r>
    <x v="2"/>
    <s v="Common snook"/>
    <x v="60"/>
    <s v="Unreported"/>
    <x v="2"/>
    <x v="369"/>
    <n v="67331.712919262602"/>
  </r>
  <r>
    <x v="2"/>
    <s v="Common snook"/>
    <x v="61"/>
    <s v="Reported"/>
    <x v="3"/>
    <x v="370"/>
    <n v="9495.5512108122603"/>
  </r>
  <r>
    <x v="2"/>
    <s v="Common snook"/>
    <x v="61"/>
    <s v="Unreported"/>
    <x v="3"/>
    <x v="371"/>
    <n v="36047.290700212703"/>
  </r>
  <r>
    <x v="2"/>
    <s v="Common snook"/>
    <x v="61"/>
    <s v="Unreported"/>
    <x v="2"/>
    <x v="372"/>
    <n v="77161.387158407"/>
  </r>
  <r>
    <x v="2"/>
    <s v="Common snook"/>
    <x v="62"/>
    <s v="Reported"/>
    <x v="3"/>
    <x v="373"/>
    <n v="12976.993524478299"/>
  </r>
  <r>
    <x v="2"/>
    <s v="Common snook"/>
    <x v="62"/>
    <s v="Unreported"/>
    <x v="3"/>
    <x v="374"/>
    <n v="32159.697849435899"/>
  </r>
  <r>
    <x v="2"/>
    <s v="Common snook"/>
    <x v="62"/>
    <s v="Unreported"/>
    <x v="2"/>
    <x v="375"/>
    <n v="74198.811654450401"/>
  </r>
  <r>
    <x v="2"/>
    <s v="Common snook"/>
    <x v="63"/>
    <s v="Reported"/>
    <x v="3"/>
    <x v="376"/>
    <n v="22638.376995886501"/>
  </r>
  <r>
    <x v="2"/>
    <s v="Common snook"/>
    <x v="63"/>
    <s v="Unreported"/>
    <x v="3"/>
    <x v="377"/>
    <n v="36415.617894878204"/>
  </r>
  <r>
    <x v="2"/>
    <s v="Common snook"/>
    <x v="63"/>
    <s v="Unreported"/>
    <x v="2"/>
    <x v="378"/>
    <n v="93896.706126657693"/>
  </r>
  <r>
    <x v="2"/>
    <s v="Common snook"/>
    <x v="64"/>
    <s v="Reported"/>
    <x v="3"/>
    <x v="379"/>
    <n v="15677.8519641906"/>
  </r>
  <r>
    <x v="2"/>
    <s v="Common snook"/>
    <x v="64"/>
    <s v="Unreported"/>
    <x v="3"/>
    <x v="380"/>
    <n v="48513.760582234099"/>
  </r>
  <r>
    <x v="2"/>
    <s v="Common snook"/>
    <x v="64"/>
    <s v="Unreported"/>
    <x v="2"/>
    <x v="381"/>
    <n v="98386.712987851206"/>
  </r>
  <r>
    <x v="2"/>
    <s v="Common snook"/>
    <x v="65"/>
    <s v="Reported"/>
    <x v="3"/>
    <x v="382"/>
    <n v="7844.63192589132"/>
  </r>
  <r>
    <x v="2"/>
    <s v="Common snook"/>
    <x v="65"/>
    <s v="Unreported"/>
    <x v="3"/>
    <x v="383"/>
    <n v="58531.1187844304"/>
  </r>
  <r>
    <x v="2"/>
    <s v="Common snook"/>
    <x v="65"/>
    <s v="Unreported"/>
    <x v="2"/>
    <x v="384"/>
    <n v="97571.379323723901"/>
  </r>
  <r>
    <x v="2"/>
    <s v="Common snook"/>
    <x v="66"/>
    <s v="Reported"/>
    <x v="3"/>
    <x v="385"/>
    <n v="7349.4850953962105"/>
  </r>
  <r>
    <x v="2"/>
    <s v="Common snook"/>
    <x v="66"/>
    <s v="Unreported"/>
    <x v="3"/>
    <x v="386"/>
    <n v="57132.468928421702"/>
  </r>
  <r>
    <x v="2"/>
    <s v="Common snook"/>
    <x v="66"/>
    <s v="Unreported"/>
    <x v="2"/>
    <x v="387"/>
    <n v="90773.648181020297"/>
  </r>
  <r>
    <x v="2"/>
    <s v="Common snook"/>
    <x v="67"/>
    <s v="Reported"/>
    <x v="3"/>
    <x v="388"/>
    <n v="5804.0385560459999"/>
  </r>
  <r>
    <x v="2"/>
    <s v="Common snook"/>
    <x v="67"/>
    <s v="Unreported"/>
    <x v="3"/>
    <x v="389"/>
    <n v="69150.942442390602"/>
  </r>
  <r>
    <x v="2"/>
    <s v="Common snook"/>
    <x v="67"/>
    <s v="Unreported"/>
    <x v="2"/>
    <x v="390"/>
    <n v="100447.434693203"/>
  </r>
  <r>
    <x v="2"/>
    <s v="Common snook"/>
    <x v="68"/>
    <s v="Reported"/>
    <x v="3"/>
    <x v="391"/>
    <n v="4717.46221320323"/>
  </r>
  <r>
    <x v="2"/>
    <s v="Common snook"/>
    <x v="68"/>
    <s v="Unreported"/>
    <x v="3"/>
    <x v="392"/>
    <n v="69507.1946754534"/>
  </r>
  <r>
    <x v="2"/>
    <s v="Common snook"/>
    <x v="68"/>
    <s v="Unreported"/>
    <x v="2"/>
    <x v="393"/>
    <n v="94195.401314448201"/>
  </r>
  <r>
    <x v="2"/>
    <s v="Common snook"/>
    <x v="69"/>
    <s v="Reported"/>
    <x v="3"/>
    <x v="394"/>
    <n v="4832.4108196136604"/>
  </r>
  <r>
    <x v="2"/>
    <s v="Common snook"/>
    <x v="69"/>
    <s v="Unreported"/>
    <x v="3"/>
    <x v="395"/>
    <n v="72407.857258815493"/>
  </r>
  <r>
    <x v="2"/>
    <s v="Common snook"/>
    <x v="69"/>
    <s v="Unreported"/>
    <x v="2"/>
    <x v="396"/>
    <n v="90626.666958597096"/>
  </r>
  <r>
    <x v="3"/>
    <s v="Common dolphinfish"/>
    <x v="14"/>
    <s v="Reported"/>
    <x v="0"/>
    <x v="397"/>
    <n v="597.43343333375299"/>
  </r>
  <r>
    <x v="3"/>
    <s v="Common dolphinfish"/>
    <x v="16"/>
    <s v="Reported"/>
    <x v="0"/>
    <x v="398"/>
    <n v="1246.41598246997"/>
  </r>
  <r>
    <x v="3"/>
    <s v="Common dolphinfish"/>
    <x v="18"/>
    <s v="Reported"/>
    <x v="0"/>
    <x v="399"/>
    <n v="5451.7423441644896"/>
  </r>
  <r>
    <x v="3"/>
    <s v="Common dolphinfish"/>
    <x v="19"/>
    <s v="Reported"/>
    <x v="0"/>
    <x v="400"/>
    <n v="7451.3689268119597"/>
  </r>
  <r>
    <x v="3"/>
    <s v="Common dolphinfish"/>
    <x v="20"/>
    <s v="Reported"/>
    <x v="0"/>
    <x v="401"/>
    <n v="8095.1413292891702"/>
  </r>
  <r>
    <x v="3"/>
    <s v="Common dolphinfish"/>
    <x v="21"/>
    <s v="Reported"/>
    <x v="0"/>
    <x v="402"/>
    <n v="9041.63129574097"/>
  </r>
  <r>
    <x v="3"/>
    <s v="Common dolphinfish"/>
    <x v="22"/>
    <s v="Reported"/>
    <x v="0"/>
    <x v="403"/>
    <n v="8868.0364203107692"/>
  </r>
  <r>
    <x v="3"/>
    <s v="Common dolphinfish"/>
    <x v="23"/>
    <s v="Reported"/>
    <x v="0"/>
    <x v="404"/>
    <n v="22086.781471888298"/>
  </r>
  <r>
    <x v="3"/>
    <s v="Common dolphinfish"/>
    <x v="24"/>
    <s v="Reported"/>
    <x v="0"/>
    <x v="405"/>
    <n v="24758.372843296602"/>
  </r>
  <r>
    <x v="3"/>
    <s v="Common dolphinfish"/>
    <x v="25"/>
    <s v="Reported"/>
    <x v="0"/>
    <x v="406"/>
    <n v="20312.307542978298"/>
  </r>
  <r>
    <x v="3"/>
    <s v="Common dolphinfish"/>
    <x v="26"/>
    <s v="Reported"/>
    <x v="0"/>
    <x v="407"/>
    <n v="23003.7233505113"/>
  </r>
  <r>
    <x v="4"/>
    <s v="Red hind"/>
    <x v="32"/>
    <s v="Reported"/>
    <x v="1"/>
    <x v="408"/>
    <n v="231.304499086036"/>
  </r>
  <r>
    <x v="4"/>
    <s v="Red hind"/>
    <x v="32"/>
    <s v="Reported"/>
    <x v="4"/>
    <x v="409"/>
    <n v="123.348213404053"/>
  </r>
  <r>
    <x v="4"/>
    <s v="Red hind"/>
    <x v="32"/>
    <s v="Unreported"/>
    <x v="1"/>
    <x v="410"/>
    <n v="2914.4366884840601"/>
  </r>
  <r>
    <x v="4"/>
    <s v="Red hind"/>
    <x v="32"/>
    <s v="Unreported"/>
    <x v="4"/>
    <x v="411"/>
    <n v="1554.18748889107"/>
  </r>
  <r>
    <x v="4"/>
    <s v="Red hind"/>
    <x v="32"/>
    <s v="Unreported"/>
    <x v="2"/>
    <x v="412"/>
    <n v="5230.4211773978604"/>
  </r>
  <r>
    <x v="4"/>
    <s v="Red hind"/>
    <x v="33"/>
    <s v="Reported"/>
    <x v="1"/>
    <x v="408"/>
    <n v="252.99962032776301"/>
  </r>
  <r>
    <x v="4"/>
    <s v="Red hind"/>
    <x v="33"/>
    <s v="Reported"/>
    <x v="4"/>
    <x v="409"/>
    <n v="134.91761415209399"/>
  </r>
  <r>
    <x v="4"/>
    <s v="Red hind"/>
    <x v="33"/>
    <s v="Unreported"/>
    <x v="1"/>
    <x v="413"/>
    <n v="3268.3228812480402"/>
  </r>
  <r>
    <x v="4"/>
    <s v="Red hind"/>
    <x v="33"/>
    <s v="Unreported"/>
    <x v="4"/>
    <x v="414"/>
    <n v="1742.9050875468599"/>
  </r>
  <r>
    <x v="4"/>
    <s v="Red hind"/>
    <x v="33"/>
    <s v="Unreported"/>
    <x v="2"/>
    <x v="415"/>
    <n v="5799.6236295572198"/>
  </r>
  <r>
    <x v="4"/>
    <s v="Red hind"/>
    <x v="34"/>
    <s v="Reported"/>
    <x v="1"/>
    <x v="408"/>
    <n v="295.09964844677398"/>
  </r>
  <r>
    <x v="4"/>
    <s v="Red hind"/>
    <x v="34"/>
    <s v="Reported"/>
    <x v="4"/>
    <x v="409"/>
    <n v="157.36838045045701"/>
  </r>
  <r>
    <x v="4"/>
    <s v="Red hind"/>
    <x v="34"/>
    <s v="Unreported"/>
    <x v="1"/>
    <x v="416"/>
    <n v="3905.4691960065802"/>
  </r>
  <r>
    <x v="4"/>
    <s v="Red hind"/>
    <x v="34"/>
    <s v="Unreported"/>
    <x v="4"/>
    <x v="417"/>
    <n v="2082.6773786738599"/>
  </r>
  <r>
    <x v="4"/>
    <s v="Red hind"/>
    <x v="34"/>
    <s v="Unreported"/>
    <x v="2"/>
    <x v="418"/>
    <n v="6849.7036512554896"/>
  </r>
  <r>
    <x v="4"/>
    <s v="Red hind"/>
    <x v="35"/>
    <s v="Reported"/>
    <x v="1"/>
    <x v="408"/>
    <n v="304.37550789490598"/>
  </r>
  <r>
    <x v="4"/>
    <s v="Red hind"/>
    <x v="35"/>
    <s v="Reported"/>
    <x v="4"/>
    <x v="409"/>
    <n v="162.314936592837"/>
  </r>
  <r>
    <x v="4"/>
    <s v="Red hind"/>
    <x v="35"/>
    <s v="Unreported"/>
    <x v="1"/>
    <x v="419"/>
    <n v="4123.7857765160998"/>
  </r>
  <r>
    <x v="4"/>
    <s v="Red hind"/>
    <x v="35"/>
    <s v="Unreported"/>
    <x v="4"/>
    <x v="420"/>
    <n v="2199.09949873092"/>
  </r>
  <r>
    <x v="4"/>
    <s v="Red hind"/>
    <x v="35"/>
    <s v="Unreported"/>
    <x v="2"/>
    <x v="421"/>
    <n v="7145.7768601651896"/>
  </r>
  <r>
    <x v="4"/>
    <s v="Red hind"/>
    <x v="36"/>
    <s v="Reported"/>
    <x v="1"/>
    <x v="422"/>
    <n v="670.96273533230203"/>
  </r>
  <r>
    <x v="4"/>
    <s v="Red hind"/>
    <x v="36"/>
    <s v="Reported"/>
    <x v="4"/>
    <x v="423"/>
    <n v="95.151372149203098"/>
  </r>
  <r>
    <x v="4"/>
    <s v="Red hind"/>
    <x v="36"/>
    <s v="Unreported"/>
    <x v="1"/>
    <x v="424"/>
    <n v="4770.5839033125503"/>
  </r>
  <r>
    <x v="4"/>
    <s v="Red hind"/>
    <x v="36"/>
    <s v="Unreported"/>
    <x v="4"/>
    <x v="425"/>
    <n v="676.53176614685901"/>
  </r>
  <r>
    <x v="4"/>
    <s v="Red hind"/>
    <x v="36"/>
    <s v="Unreported"/>
    <x v="2"/>
    <x v="426"/>
    <n v="5925.8391905554199"/>
  </r>
  <r>
    <x v="4"/>
    <s v="Red hind"/>
    <x v="37"/>
    <s v="Reported"/>
    <x v="1"/>
    <x v="427"/>
    <n v="322.95388653579403"/>
  </r>
  <r>
    <x v="4"/>
    <s v="Red hind"/>
    <x v="37"/>
    <s v="Reported"/>
    <x v="4"/>
    <x v="428"/>
    <n v="44.247803669770498"/>
  </r>
  <r>
    <x v="4"/>
    <s v="Red hind"/>
    <x v="37"/>
    <s v="Unreported"/>
    <x v="1"/>
    <x v="429"/>
    <n v="4576.1619331707298"/>
  </r>
  <r>
    <x v="4"/>
    <s v="Red hind"/>
    <x v="37"/>
    <s v="Unreported"/>
    <x v="4"/>
    <x v="430"/>
    <n v="626.97841153731997"/>
  </r>
  <r>
    <x v="4"/>
    <s v="Red hind"/>
    <x v="37"/>
    <s v="Unreported"/>
    <x v="2"/>
    <x v="431"/>
    <n v="5733.2379761780203"/>
  </r>
  <r>
    <x v="4"/>
    <s v="Red hind"/>
    <x v="38"/>
    <s v="Reported"/>
    <x v="1"/>
    <x v="432"/>
    <n v="637.41815025464302"/>
  </r>
  <r>
    <x v="4"/>
    <s v="Red hind"/>
    <x v="38"/>
    <s v="Reported"/>
    <x v="4"/>
    <x v="433"/>
    <n v="77.176188595853503"/>
  </r>
  <r>
    <x v="4"/>
    <s v="Red hind"/>
    <x v="38"/>
    <s v="Unreported"/>
    <x v="1"/>
    <x v="434"/>
    <n v="4728.7257395927099"/>
  </r>
  <r>
    <x v="4"/>
    <s v="Red hind"/>
    <x v="38"/>
    <s v="Unreported"/>
    <x v="4"/>
    <x v="435"/>
    <n v="572.536300309431"/>
  </r>
  <r>
    <x v="4"/>
    <s v="Red hind"/>
    <x v="38"/>
    <s v="Unreported"/>
    <x v="2"/>
    <x v="436"/>
    <n v="5624.56533092673"/>
  </r>
  <r>
    <x v="4"/>
    <s v="Red hind"/>
    <x v="39"/>
    <s v="Reported"/>
    <x v="1"/>
    <x v="437"/>
    <n v="326.43430872997402"/>
  </r>
  <r>
    <x v="4"/>
    <s v="Red hind"/>
    <x v="39"/>
    <s v="Reported"/>
    <x v="4"/>
    <x v="438"/>
    <n v="31.262720340784199"/>
  </r>
  <r>
    <x v="4"/>
    <s v="Red hind"/>
    <x v="39"/>
    <s v="Unreported"/>
    <x v="1"/>
    <x v="439"/>
    <n v="4825.4707271922098"/>
  </r>
  <r>
    <x v="4"/>
    <s v="Red hind"/>
    <x v="39"/>
    <s v="Unreported"/>
    <x v="4"/>
    <x v="440"/>
    <n v="462.136907250273"/>
  </r>
  <r>
    <x v="4"/>
    <s v="Red hind"/>
    <x v="39"/>
    <s v="Unreported"/>
    <x v="2"/>
    <x v="441"/>
    <n v="5671.5869444285199"/>
  </r>
  <r>
    <x v="4"/>
    <s v="Red hind"/>
    <x v="40"/>
    <s v="Reported"/>
    <x v="1"/>
    <x v="442"/>
    <n v="763.83004397814796"/>
  </r>
  <r>
    <x v="4"/>
    <s v="Red hind"/>
    <x v="40"/>
    <s v="Reported"/>
    <x v="4"/>
    <x v="443"/>
    <n v="36.746461606327401"/>
  </r>
  <r>
    <x v="4"/>
    <s v="Red hind"/>
    <x v="40"/>
    <s v="Unreported"/>
    <x v="1"/>
    <x v="444"/>
    <n v="5898.8415920831203"/>
  </r>
  <r>
    <x v="4"/>
    <s v="Red hind"/>
    <x v="40"/>
    <s v="Unreported"/>
    <x v="4"/>
    <x v="445"/>
    <n v="283.78244322043298"/>
  </r>
  <r>
    <x v="4"/>
    <s v="Red hind"/>
    <x v="40"/>
    <s v="Unreported"/>
    <x v="2"/>
    <x v="446"/>
    <n v="6386.5583844411403"/>
  </r>
  <r>
    <x v="4"/>
    <s v="Red hind"/>
    <x v="41"/>
    <s v="Reported"/>
    <x v="1"/>
    <x v="447"/>
    <n v="376.82069876695903"/>
  </r>
  <r>
    <x v="4"/>
    <s v="Red hind"/>
    <x v="41"/>
    <s v="Reported"/>
    <x v="4"/>
    <x v="448"/>
    <n v="22.904238930037899"/>
  </r>
  <r>
    <x v="4"/>
    <s v="Red hind"/>
    <x v="41"/>
    <s v="Unreported"/>
    <x v="1"/>
    <x v="449"/>
    <n v="5797.8839487213399"/>
  </r>
  <r>
    <x v="4"/>
    <s v="Red hind"/>
    <x v="41"/>
    <s v="Unreported"/>
    <x v="4"/>
    <x v="450"/>
    <n v="352.41195530044803"/>
  </r>
  <r>
    <x v="4"/>
    <s v="Red hind"/>
    <x v="41"/>
    <s v="Unreported"/>
    <x v="2"/>
    <x v="451"/>
    <n v="6411.2504636417498"/>
  </r>
  <r>
    <x v="4"/>
    <s v="Red hind"/>
    <x v="0"/>
    <s v="Reported"/>
    <x v="1"/>
    <x v="452"/>
    <n v="381.402283666382"/>
  </r>
  <r>
    <x v="4"/>
    <s v="Red hind"/>
    <x v="0"/>
    <s v="Reported"/>
    <x v="4"/>
    <x v="453"/>
    <n v="16.929083087019599"/>
  </r>
  <r>
    <x v="4"/>
    <s v="Red hind"/>
    <x v="0"/>
    <s v="Unreported"/>
    <x v="1"/>
    <x v="454"/>
    <n v="5982.3084580779596"/>
  </r>
  <r>
    <x v="4"/>
    <s v="Red hind"/>
    <x v="0"/>
    <s v="Unreported"/>
    <x v="4"/>
    <x v="455"/>
    <n v="265.53327359615002"/>
  </r>
  <r>
    <x v="4"/>
    <s v="Red hind"/>
    <x v="0"/>
    <s v="Unreported"/>
    <x v="2"/>
    <x v="456"/>
    <n v="6416.5653982500899"/>
  </r>
  <r>
    <x v="4"/>
    <s v="Red hind"/>
    <x v="1"/>
    <s v="Reported"/>
    <x v="1"/>
    <x v="457"/>
    <n v="176.747265004762"/>
  </r>
  <r>
    <x v="4"/>
    <s v="Red hind"/>
    <x v="1"/>
    <s v="Reported"/>
    <x v="4"/>
    <x v="458"/>
    <n v="7.9030327436312398"/>
  </r>
  <r>
    <x v="4"/>
    <s v="Red hind"/>
    <x v="1"/>
    <s v="Unreported"/>
    <x v="1"/>
    <x v="459"/>
    <n v="5585.7707313934297"/>
  </r>
  <r>
    <x v="4"/>
    <s v="Red hind"/>
    <x v="1"/>
    <s v="Unreported"/>
    <x v="4"/>
    <x v="460"/>
    <n v="249.760747287545"/>
  </r>
  <r>
    <x v="4"/>
    <s v="Red hind"/>
    <x v="1"/>
    <s v="Unreported"/>
    <x v="2"/>
    <x v="461"/>
    <n v="6012.7196543842401"/>
  </r>
  <r>
    <x v="4"/>
    <s v="Red hind"/>
    <x v="2"/>
    <s v="Reported"/>
    <x v="1"/>
    <x v="462"/>
    <n v="287.71539210238097"/>
  </r>
  <r>
    <x v="4"/>
    <s v="Red hind"/>
    <x v="2"/>
    <s v="Reported"/>
    <x v="4"/>
    <x v="463"/>
    <n v="46.448826367283203"/>
  </r>
  <r>
    <x v="4"/>
    <s v="Red hind"/>
    <x v="2"/>
    <s v="Unreported"/>
    <x v="1"/>
    <x v="464"/>
    <n v="4690.2716040230198"/>
  </r>
  <r>
    <x v="4"/>
    <s v="Red hind"/>
    <x v="2"/>
    <s v="Unreported"/>
    <x v="4"/>
    <x v="465"/>
    <n v="757.19831934866102"/>
  </r>
  <r>
    <x v="4"/>
    <s v="Red hind"/>
    <x v="2"/>
    <s v="Unreported"/>
    <x v="2"/>
    <x v="466"/>
    <n v="5484.3268527352002"/>
  </r>
  <r>
    <x v="4"/>
    <s v="Red hind"/>
    <x v="3"/>
    <s v="Reported"/>
    <x v="1"/>
    <x v="467"/>
    <n v="358.56987306090002"/>
  </r>
  <r>
    <x v="4"/>
    <s v="Red hind"/>
    <x v="3"/>
    <s v="Reported"/>
    <x v="4"/>
    <x v="468"/>
    <n v="11.4330916082776"/>
  </r>
  <r>
    <x v="4"/>
    <s v="Red hind"/>
    <x v="3"/>
    <s v="Unreported"/>
    <x v="1"/>
    <x v="469"/>
    <n v="5959.3005351155398"/>
  </r>
  <r>
    <x v="4"/>
    <s v="Red hind"/>
    <x v="3"/>
    <s v="Unreported"/>
    <x v="4"/>
    <x v="470"/>
    <n v="190.013813368146"/>
  </r>
  <r>
    <x v="4"/>
    <s v="Red hind"/>
    <x v="3"/>
    <s v="Unreported"/>
    <x v="2"/>
    <x v="471"/>
    <n v="6114.18676243344"/>
  </r>
  <r>
    <x v="4"/>
    <s v="Red hind"/>
    <x v="4"/>
    <s v="Reported"/>
    <x v="1"/>
    <x v="472"/>
    <n v="375.62977115638301"/>
  </r>
  <r>
    <x v="4"/>
    <s v="Red hind"/>
    <x v="4"/>
    <s v="Reported"/>
    <x v="4"/>
    <x v="473"/>
    <n v="17.452869233302"/>
  </r>
  <r>
    <x v="4"/>
    <s v="Red hind"/>
    <x v="4"/>
    <s v="Unreported"/>
    <x v="1"/>
    <x v="474"/>
    <n v="6361.3491416003499"/>
  </r>
  <r>
    <x v="4"/>
    <s v="Red hind"/>
    <x v="4"/>
    <s v="Unreported"/>
    <x v="4"/>
    <x v="475"/>
    <n v="295.56708025016297"/>
  </r>
  <r>
    <x v="4"/>
    <s v="Red hind"/>
    <x v="4"/>
    <s v="Unreported"/>
    <x v="2"/>
    <x v="476"/>
    <n v="6532.73762197006"/>
  </r>
  <r>
    <x v="4"/>
    <s v="Red hind"/>
    <x v="5"/>
    <s v="Reported"/>
    <x v="1"/>
    <x v="477"/>
    <n v="398.31439522751299"/>
  </r>
  <r>
    <x v="4"/>
    <s v="Red hind"/>
    <x v="5"/>
    <s v="Reported"/>
    <x v="4"/>
    <x v="478"/>
    <n v="22.247736783376101"/>
  </r>
  <r>
    <x v="4"/>
    <s v="Red hind"/>
    <x v="5"/>
    <s v="Unreported"/>
    <x v="1"/>
    <x v="479"/>
    <n v="6870.2621078744296"/>
  </r>
  <r>
    <x v="4"/>
    <s v="Red hind"/>
    <x v="5"/>
    <s v="Unreported"/>
    <x v="4"/>
    <x v="480"/>
    <n v="383.73652782869499"/>
  </r>
  <r>
    <x v="4"/>
    <s v="Red hind"/>
    <x v="5"/>
    <s v="Unreported"/>
    <x v="2"/>
    <x v="481"/>
    <n v="7021.5888047255803"/>
  </r>
  <r>
    <x v="4"/>
    <s v="Red hind"/>
    <x v="6"/>
    <s v="Reported"/>
    <x v="1"/>
    <x v="482"/>
    <n v="348.08693595329601"/>
  </r>
  <r>
    <x v="4"/>
    <s v="Red hind"/>
    <x v="6"/>
    <s v="Reported"/>
    <x v="4"/>
    <x v="483"/>
    <n v="17.358666097408499"/>
  </r>
  <r>
    <x v="4"/>
    <s v="Red hind"/>
    <x v="6"/>
    <s v="Unreported"/>
    <x v="1"/>
    <x v="484"/>
    <n v="6126.3696124677099"/>
  </r>
  <r>
    <x v="4"/>
    <s v="Red hind"/>
    <x v="6"/>
    <s v="Unreported"/>
    <x v="4"/>
    <x v="485"/>
    <n v="305.51449510993803"/>
  </r>
  <r>
    <x v="4"/>
    <s v="Red hind"/>
    <x v="6"/>
    <s v="Unreported"/>
    <x v="2"/>
    <x v="486"/>
    <n v="6109.6538764644201"/>
  </r>
  <r>
    <x v="4"/>
    <s v="Red hind"/>
    <x v="7"/>
    <s v="Reported"/>
    <x v="1"/>
    <x v="487"/>
    <n v="241.245078044233"/>
  </r>
  <r>
    <x v="4"/>
    <s v="Red hind"/>
    <x v="7"/>
    <s v="Reported"/>
    <x v="4"/>
    <x v="488"/>
    <n v="16.688288837230701"/>
  </r>
  <r>
    <x v="4"/>
    <s v="Red hind"/>
    <x v="7"/>
    <s v="Unreported"/>
    <x v="1"/>
    <x v="489"/>
    <n v="4330.17694474769"/>
  </r>
  <r>
    <x v="4"/>
    <s v="Red hind"/>
    <x v="7"/>
    <s v="Unreported"/>
    <x v="4"/>
    <x v="490"/>
    <n v="299.54287215350797"/>
  </r>
  <r>
    <x v="4"/>
    <s v="Red hind"/>
    <x v="7"/>
    <s v="Unreported"/>
    <x v="2"/>
    <x v="491"/>
    <n v="4313.6379286659003"/>
  </r>
  <r>
    <x v="4"/>
    <s v="Red hind"/>
    <x v="8"/>
    <s v="Reported"/>
    <x v="1"/>
    <x v="492"/>
    <n v="488.093234099489"/>
  </r>
  <r>
    <x v="4"/>
    <s v="Red hind"/>
    <x v="8"/>
    <s v="Reported"/>
    <x v="4"/>
    <x v="493"/>
    <n v="33.596840825146501"/>
  </r>
  <r>
    <x v="4"/>
    <s v="Red hind"/>
    <x v="8"/>
    <s v="Unreported"/>
    <x v="1"/>
    <x v="494"/>
    <n v="4552.8989692720597"/>
  </r>
  <r>
    <x v="4"/>
    <s v="Red hind"/>
    <x v="8"/>
    <s v="Unreported"/>
    <x v="4"/>
    <x v="495"/>
    <n v="313.38894145053501"/>
  </r>
  <r>
    <x v="4"/>
    <s v="Red hind"/>
    <x v="8"/>
    <s v="Unreported"/>
    <x v="2"/>
    <x v="496"/>
    <n v="4359.2836440562196"/>
  </r>
  <r>
    <x v="4"/>
    <s v="Red hind"/>
    <x v="9"/>
    <s v="Reported"/>
    <x v="1"/>
    <x v="497"/>
    <n v="355.72675146671298"/>
  </r>
  <r>
    <x v="4"/>
    <s v="Red hind"/>
    <x v="9"/>
    <s v="Reported"/>
    <x v="4"/>
    <x v="498"/>
    <n v="15.3631207080346"/>
  </r>
  <r>
    <x v="4"/>
    <s v="Red hind"/>
    <x v="9"/>
    <s v="Unreported"/>
    <x v="1"/>
    <x v="499"/>
    <n v="6630.6855600061799"/>
  </r>
  <r>
    <x v="4"/>
    <s v="Red hind"/>
    <x v="9"/>
    <s v="Unreported"/>
    <x v="4"/>
    <x v="500"/>
    <n v="286.365931759082"/>
  </r>
  <r>
    <x v="4"/>
    <s v="Red hind"/>
    <x v="9"/>
    <s v="Unreported"/>
    <x v="2"/>
    <x v="501"/>
    <n v="6191.0055674545602"/>
  </r>
  <r>
    <x v="4"/>
    <s v="Red hind"/>
    <x v="10"/>
    <s v="Reported"/>
    <x v="1"/>
    <x v="502"/>
    <n v="204.91595905707101"/>
  </r>
  <r>
    <x v="4"/>
    <s v="Red hind"/>
    <x v="10"/>
    <s v="Reported"/>
    <x v="4"/>
    <x v="503"/>
    <n v="6.9929955003964404"/>
  </r>
  <r>
    <x v="4"/>
    <s v="Red hind"/>
    <x v="10"/>
    <s v="Unreported"/>
    <x v="1"/>
    <x v="504"/>
    <n v="3889.55034824426"/>
  </r>
  <r>
    <x v="4"/>
    <s v="Red hind"/>
    <x v="10"/>
    <s v="Unreported"/>
    <x v="4"/>
    <x v="505"/>
    <n v="132.735430705337"/>
  </r>
  <r>
    <x v="4"/>
    <s v="Red hind"/>
    <x v="10"/>
    <s v="Unreported"/>
    <x v="2"/>
    <x v="506"/>
    <n v="3525.5897940945301"/>
  </r>
  <r>
    <x v="4"/>
    <s v="Red hind"/>
    <x v="11"/>
    <s v="Reported"/>
    <x v="1"/>
    <x v="507"/>
    <n v="214.78176314361099"/>
  </r>
  <r>
    <x v="4"/>
    <s v="Red hind"/>
    <x v="11"/>
    <s v="Reported"/>
    <x v="4"/>
    <x v="508"/>
    <n v="7.2148912683900601"/>
  </r>
  <r>
    <x v="4"/>
    <s v="Red hind"/>
    <x v="11"/>
    <s v="Unreported"/>
    <x v="1"/>
    <x v="509"/>
    <n v="4084.8896946662699"/>
  </r>
  <r>
    <x v="4"/>
    <s v="Red hind"/>
    <x v="11"/>
    <s v="Unreported"/>
    <x v="4"/>
    <x v="510"/>
    <n v="137.218516875094"/>
  </r>
  <r>
    <x v="4"/>
    <s v="Red hind"/>
    <x v="11"/>
    <s v="Unreported"/>
    <x v="2"/>
    <x v="511"/>
    <n v="3691.3023315317"/>
  </r>
  <r>
    <x v="4"/>
    <s v="Red hind"/>
    <x v="12"/>
    <s v="Reported"/>
    <x v="1"/>
    <x v="512"/>
    <n v="0.63019440697376905"/>
  </r>
  <r>
    <x v="4"/>
    <s v="Red hind"/>
    <x v="12"/>
    <s v="Unreported"/>
    <x v="1"/>
    <x v="513"/>
    <n v="4631.4740203936999"/>
  </r>
  <r>
    <x v="4"/>
    <s v="Red hind"/>
    <x v="12"/>
    <s v="Unreported"/>
    <x v="4"/>
    <x v="514"/>
    <n v="81.535057039595799"/>
  </r>
  <r>
    <x v="4"/>
    <s v="Red hind"/>
    <x v="12"/>
    <s v="Unreported"/>
    <x v="2"/>
    <x v="515"/>
    <n v="4184.96182185621"/>
  </r>
  <r>
    <x v="4"/>
    <s v="Red hind"/>
    <x v="13"/>
    <s v="Reported"/>
    <x v="1"/>
    <x v="512"/>
    <n v="0.71155233271952401"/>
  </r>
  <r>
    <x v="4"/>
    <s v="Red hind"/>
    <x v="13"/>
    <s v="Unreported"/>
    <x v="1"/>
    <x v="516"/>
    <n v="5225.69102895779"/>
  </r>
  <r>
    <x v="4"/>
    <s v="Red hind"/>
    <x v="13"/>
    <s v="Unreported"/>
    <x v="4"/>
    <x v="517"/>
    <n v="106.102695108928"/>
  </r>
  <r>
    <x v="4"/>
    <s v="Red hind"/>
    <x v="13"/>
    <s v="Unreported"/>
    <x v="2"/>
    <x v="518"/>
    <n v="4713.2300994782199"/>
  </r>
  <r>
    <x v="4"/>
    <s v="Red hind"/>
    <x v="14"/>
    <s v="Reported"/>
    <x v="1"/>
    <x v="519"/>
    <n v="213.196728510968"/>
  </r>
  <r>
    <x v="4"/>
    <s v="Red hind"/>
    <x v="14"/>
    <s v="Reported"/>
    <x v="4"/>
    <x v="520"/>
    <n v="3.0929422924894499"/>
  </r>
  <r>
    <x v="4"/>
    <s v="Red hind"/>
    <x v="14"/>
    <s v="Unreported"/>
    <x v="1"/>
    <x v="521"/>
    <n v="6530.3333458147299"/>
  </r>
  <r>
    <x v="4"/>
    <s v="Red hind"/>
    <x v="14"/>
    <s v="Unreported"/>
    <x v="4"/>
    <x v="522"/>
    <n v="94.738527792584193"/>
  </r>
  <r>
    <x v="4"/>
    <s v="Red hind"/>
    <x v="14"/>
    <s v="Unreported"/>
    <x v="2"/>
    <x v="523"/>
    <n v="5756.5000852617604"/>
  </r>
  <r>
    <x v="4"/>
    <s v="Red hind"/>
    <x v="15"/>
    <s v="Reported"/>
    <x v="1"/>
    <x v="524"/>
    <n v="314.29502442861599"/>
  </r>
  <r>
    <x v="4"/>
    <s v="Red hind"/>
    <x v="15"/>
    <s v="Reported"/>
    <x v="4"/>
    <x v="525"/>
    <n v="6.3487466677072097"/>
  </r>
  <r>
    <x v="4"/>
    <s v="Red hind"/>
    <x v="15"/>
    <s v="Unreported"/>
    <x v="1"/>
    <x v="526"/>
    <n v="6536.6466815217"/>
  </r>
  <r>
    <x v="4"/>
    <s v="Red hind"/>
    <x v="15"/>
    <s v="Unreported"/>
    <x v="4"/>
    <x v="527"/>
    <n v="132.03999621927099"/>
  </r>
  <r>
    <x v="4"/>
    <s v="Red hind"/>
    <x v="15"/>
    <s v="Unreported"/>
    <x v="2"/>
    <x v="528"/>
    <n v="5724.9962967551101"/>
  </r>
  <r>
    <x v="4"/>
    <s v="Red hind"/>
    <x v="16"/>
    <s v="Reported"/>
    <x v="1"/>
    <x v="529"/>
    <n v="611.11258006464504"/>
  </r>
  <r>
    <x v="4"/>
    <s v="Red hind"/>
    <x v="16"/>
    <s v="Reported"/>
    <x v="4"/>
    <x v="530"/>
    <n v="10.5685797162756"/>
  </r>
  <r>
    <x v="4"/>
    <s v="Red hind"/>
    <x v="16"/>
    <s v="Unreported"/>
    <x v="1"/>
    <x v="531"/>
    <n v="6310.8143690979296"/>
  </r>
  <r>
    <x v="4"/>
    <s v="Red hind"/>
    <x v="16"/>
    <s v="Unreported"/>
    <x v="4"/>
    <x v="532"/>
    <n v="109.13921085927301"/>
  </r>
  <r>
    <x v="4"/>
    <s v="Red hind"/>
    <x v="16"/>
    <s v="Unreported"/>
    <x v="2"/>
    <x v="533"/>
    <n v="5373.1524179526596"/>
  </r>
  <r>
    <x v="4"/>
    <s v="Red hind"/>
    <x v="17"/>
    <s v="Reported"/>
    <x v="1"/>
    <x v="534"/>
    <n v="2162.33576161774"/>
  </r>
  <r>
    <x v="4"/>
    <s v="Red hind"/>
    <x v="17"/>
    <s v="Reported"/>
    <x v="4"/>
    <x v="535"/>
    <n v="37.3954302619548"/>
  </r>
  <r>
    <x v="4"/>
    <s v="Red hind"/>
    <x v="17"/>
    <s v="Unreported"/>
    <x v="1"/>
    <x v="536"/>
    <n v="8327.6148439313802"/>
  </r>
  <r>
    <x v="4"/>
    <s v="Red hind"/>
    <x v="17"/>
    <s v="Unreported"/>
    <x v="4"/>
    <x v="537"/>
    <n v="144.01775416768399"/>
  </r>
  <r>
    <x v="4"/>
    <s v="Red hind"/>
    <x v="17"/>
    <s v="Unreported"/>
    <x v="2"/>
    <x v="538"/>
    <n v="7285.0017543580198"/>
  </r>
  <r>
    <x v="4"/>
    <s v="Red hind"/>
    <x v="18"/>
    <s v="Reported"/>
    <x v="1"/>
    <x v="539"/>
    <n v="1137.4498078952199"/>
  </r>
  <r>
    <x v="4"/>
    <s v="Red hind"/>
    <x v="18"/>
    <s v="Reported"/>
    <x v="4"/>
    <x v="540"/>
    <n v="21.3213900420456"/>
  </r>
  <r>
    <x v="4"/>
    <s v="Red hind"/>
    <x v="18"/>
    <s v="Unreported"/>
    <x v="1"/>
    <x v="541"/>
    <n v="5335.5891715627904"/>
  </r>
  <r>
    <x v="4"/>
    <s v="Red hind"/>
    <x v="18"/>
    <s v="Unreported"/>
    <x v="4"/>
    <x v="542"/>
    <n v="100.01511894535"/>
  </r>
  <r>
    <x v="4"/>
    <s v="Red hind"/>
    <x v="18"/>
    <s v="Unreported"/>
    <x v="2"/>
    <x v="543"/>
    <n v="4630.4436240868699"/>
  </r>
  <r>
    <x v="4"/>
    <s v="Red hind"/>
    <x v="19"/>
    <s v="Reported"/>
    <x v="1"/>
    <x v="544"/>
    <n v="933.94490096434197"/>
  </r>
  <r>
    <x v="4"/>
    <s v="Red hind"/>
    <x v="19"/>
    <s v="Reported"/>
    <x v="4"/>
    <x v="545"/>
    <n v="26.311012015651801"/>
  </r>
  <r>
    <x v="4"/>
    <s v="Red hind"/>
    <x v="19"/>
    <s v="Unreported"/>
    <x v="1"/>
    <x v="546"/>
    <n v="5974.8960499000596"/>
  </r>
  <r>
    <x v="4"/>
    <s v="Red hind"/>
    <x v="19"/>
    <s v="Unreported"/>
    <x v="4"/>
    <x v="547"/>
    <n v="168.32423582897599"/>
  </r>
  <r>
    <x v="4"/>
    <s v="Red hind"/>
    <x v="19"/>
    <s v="Unreported"/>
    <x v="2"/>
    <x v="548"/>
    <n v="5178.8048072660504"/>
  </r>
  <r>
    <x v="4"/>
    <s v="Red hind"/>
    <x v="20"/>
    <s v="Reported"/>
    <x v="1"/>
    <x v="549"/>
    <n v="4687.0899834360298"/>
  </r>
  <r>
    <x v="4"/>
    <s v="Red hind"/>
    <x v="20"/>
    <s v="Reported"/>
    <x v="4"/>
    <x v="550"/>
    <n v="93.703553320426707"/>
  </r>
  <r>
    <x v="4"/>
    <s v="Red hind"/>
    <x v="20"/>
    <s v="Unreported"/>
    <x v="1"/>
    <x v="551"/>
    <n v="23396.463820553399"/>
  </r>
  <r>
    <x v="4"/>
    <s v="Red hind"/>
    <x v="20"/>
    <s v="Unreported"/>
    <x v="4"/>
    <x v="552"/>
    <n v="467.73836279360302"/>
  </r>
  <r>
    <x v="4"/>
    <s v="Red hind"/>
    <x v="20"/>
    <s v="Unreported"/>
    <x v="2"/>
    <x v="553"/>
    <n v="19887.1824514377"/>
  </r>
  <r>
    <x v="4"/>
    <s v="Red hind"/>
    <x v="21"/>
    <s v="Reported"/>
    <x v="1"/>
    <x v="554"/>
    <n v="3428.4063644458902"/>
  </r>
  <r>
    <x v="4"/>
    <s v="Red hind"/>
    <x v="21"/>
    <s v="Reported"/>
    <x v="4"/>
    <x v="555"/>
    <n v="307.05491736484299"/>
  </r>
  <r>
    <x v="4"/>
    <s v="Red hind"/>
    <x v="21"/>
    <s v="Unreported"/>
    <x v="1"/>
    <x v="556"/>
    <n v="21863.799571839001"/>
  </r>
  <r>
    <x v="4"/>
    <s v="Red hind"/>
    <x v="21"/>
    <s v="Unreported"/>
    <x v="4"/>
    <x v="557"/>
    <n v="1958.1655314939701"/>
  </r>
  <r>
    <x v="4"/>
    <s v="Red hind"/>
    <x v="21"/>
    <s v="Unreported"/>
    <x v="2"/>
    <x v="558"/>
    <n v="19879.8430590153"/>
  </r>
  <r>
    <x v="4"/>
    <s v="Red hind"/>
    <x v="22"/>
    <s v="Reported"/>
    <x v="1"/>
    <x v="559"/>
    <n v="4918.3462952890604"/>
  </r>
  <r>
    <x v="4"/>
    <s v="Red hind"/>
    <x v="22"/>
    <s v="Reported"/>
    <x v="4"/>
    <x v="560"/>
    <n v="215.62687307112799"/>
  </r>
  <r>
    <x v="4"/>
    <s v="Red hind"/>
    <x v="22"/>
    <s v="Unreported"/>
    <x v="1"/>
    <x v="561"/>
    <n v="24295.685821596198"/>
  </r>
  <r>
    <x v="4"/>
    <s v="Red hind"/>
    <x v="22"/>
    <s v="Unreported"/>
    <x v="4"/>
    <x v="562"/>
    <n v="1065.1553282954501"/>
  </r>
  <r>
    <x v="4"/>
    <s v="Red hind"/>
    <x v="22"/>
    <s v="Unreported"/>
    <x v="2"/>
    <x v="563"/>
    <n v="21154.1698648327"/>
  </r>
  <r>
    <x v="4"/>
    <s v="Red hind"/>
    <x v="23"/>
    <s v="Reported"/>
    <x v="1"/>
    <x v="564"/>
    <n v="5494.9459537534703"/>
  </r>
  <r>
    <x v="4"/>
    <s v="Red hind"/>
    <x v="23"/>
    <s v="Reported"/>
    <x v="4"/>
    <x v="565"/>
    <n v="305.69371029537501"/>
  </r>
  <r>
    <x v="4"/>
    <s v="Red hind"/>
    <x v="23"/>
    <s v="Unreported"/>
    <x v="1"/>
    <x v="566"/>
    <n v="20878.449978821202"/>
  </r>
  <r>
    <x v="4"/>
    <s v="Red hind"/>
    <x v="23"/>
    <s v="Unreported"/>
    <x v="4"/>
    <x v="567"/>
    <n v="1161.5056622863699"/>
  </r>
  <r>
    <x v="4"/>
    <s v="Red hind"/>
    <x v="23"/>
    <s v="Unreported"/>
    <x v="2"/>
    <x v="568"/>
    <n v="18341.6862010349"/>
  </r>
  <r>
    <x v="4"/>
    <s v="Red hind"/>
    <x v="24"/>
    <s v="Reported"/>
    <x v="1"/>
    <x v="569"/>
    <n v="2464.98614265065"/>
  </r>
  <r>
    <x v="4"/>
    <s v="Red hind"/>
    <x v="24"/>
    <s v="Reported"/>
    <x v="4"/>
    <x v="570"/>
    <n v="766.08757952872998"/>
  </r>
  <r>
    <x v="4"/>
    <s v="Red hind"/>
    <x v="24"/>
    <s v="Unreported"/>
    <x v="1"/>
    <x v="571"/>
    <n v="15749.975616561"/>
  </r>
  <r>
    <x v="4"/>
    <s v="Red hind"/>
    <x v="24"/>
    <s v="Unreported"/>
    <x v="4"/>
    <x v="572"/>
    <n v="4894.9000113863003"/>
  </r>
  <r>
    <x v="4"/>
    <s v="Red hind"/>
    <x v="24"/>
    <s v="Unreported"/>
    <x v="2"/>
    <x v="573"/>
    <n v="17109.710714881901"/>
  </r>
  <r>
    <x v="4"/>
    <s v="Red hind"/>
    <x v="25"/>
    <s v="Reported"/>
    <x v="1"/>
    <x v="574"/>
    <n v="3351.4935483854201"/>
  </r>
  <r>
    <x v="4"/>
    <s v="Red hind"/>
    <x v="25"/>
    <s v="Reported"/>
    <x v="4"/>
    <x v="575"/>
    <n v="978.04210383705799"/>
  </r>
  <r>
    <x v="4"/>
    <s v="Red hind"/>
    <x v="25"/>
    <s v="Unreported"/>
    <x v="1"/>
    <x v="576"/>
    <n v="21448.790148753"/>
  </r>
  <r>
    <x v="4"/>
    <s v="Red hind"/>
    <x v="25"/>
    <s v="Unreported"/>
    <x v="4"/>
    <x v="577"/>
    <n v="6259.2451809886597"/>
  </r>
  <r>
    <x v="4"/>
    <s v="Red hind"/>
    <x v="25"/>
    <s v="Unreported"/>
    <x v="2"/>
    <x v="578"/>
    <n v="22826.8114498211"/>
  </r>
  <r>
    <x v="4"/>
    <s v="Red hind"/>
    <x v="26"/>
    <s v="Reported"/>
    <x v="1"/>
    <x v="579"/>
    <n v="4183.2720607009896"/>
  </r>
  <r>
    <x v="4"/>
    <s v="Red hind"/>
    <x v="26"/>
    <s v="Reported"/>
    <x v="4"/>
    <x v="580"/>
    <n v="1897.06523682952"/>
  </r>
  <r>
    <x v="4"/>
    <s v="Red hind"/>
    <x v="26"/>
    <s v="Unreported"/>
    <x v="1"/>
    <x v="581"/>
    <n v="19801.550704785801"/>
  </r>
  <r>
    <x v="4"/>
    <s v="Red hind"/>
    <x v="26"/>
    <s v="Unreported"/>
    <x v="4"/>
    <x v="582"/>
    <n v="8979.7729940307909"/>
  </r>
  <r>
    <x v="4"/>
    <s v="Red hind"/>
    <x v="26"/>
    <s v="Unreported"/>
    <x v="2"/>
    <x v="583"/>
    <n v="23526.838374376399"/>
  </r>
  <r>
    <x v="4"/>
    <s v="Red hind"/>
    <x v="27"/>
    <s v="Reported"/>
    <x v="1"/>
    <x v="584"/>
    <n v="5234.5709181638604"/>
  </r>
  <r>
    <x v="4"/>
    <s v="Red hind"/>
    <x v="27"/>
    <s v="Reported"/>
    <x v="4"/>
    <x v="585"/>
    <n v="2021.5573299146799"/>
  </r>
  <r>
    <x v="4"/>
    <s v="Red hind"/>
    <x v="27"/>
    <s v="Unreported"/>
    <x v="1"/>
    <x v="586"/>
    <n v="22255.278826645201"/>
  </r>
  <r>
    <x v="4"/>
    <s v="Red hind"/>
    <x v="27"/>
    <s v="Unreported"/>
    <x v="4"/>
    <x v="587"/>
    <n v="8594.8443042741201"/>
  </r>
  <r>
    <x v="4"/>
    <s v="Red hind"/>
    <x v="27"/>
    <s v="Unreported"/>
    <x v="2"/>
    <x v="588"/>
    <n v="24975.791745173901"/>
  </r>
  <r>
    <x v="4"/>
    <s v="Red hind"/>
    <x v="28"/>
    <s v="Reported"/>
    <x v="1"/>
    <x v="589"/>
    <n v="4959.5039954250497"/>
  </r>
  <r>
    <x v="4"/>
    <s v="Red hind"/>
    <x v="28"/>
    <s v="Reported"/>
    <x v="4"/>
    <x v="590"/>
    <n v="1988.5262587428599"/>
  </r>
  <r>
    <x v="4"/>
    <s v="Red hind"/>
    <x v="28"/>
    <s v="Unreported"/>
    <x v="1"/>
    <x v="591"/>
    <n v="23640.6105945497"/>
  </r>
  <r>
    <x v="4"/>
    <s v="Red hind"/>
    <x v="28"/>
    <s v="Unreported"/>
    <x v="4"/>
    <x v="592"/>
    <n v="9478.7654135053508"/>
  </r>
  <r>
    <x v="4"/>
    <s v="Red hind"/>
    <x v="28"/>
    <s v="Unreported"/>
    <x v="2"/>
    <x v="593"/>
    <n v="26505.592520601"/>
  </r>
  <r>
    <x v="4"/>
    <s v="Red hind"/>
    <x v="29"/>
    <s v="Reported"/>
    <x v="1"/>
    <x v="594"/>
    <n v="3254.26283749706"/>
  </r>
  <r>
    <x v="4"/>
    <s v="Red hind"/>
    <x v="29"/>
    <s v="Reported"/>
    <x v="4"/>
    <x v="595"/>
    <n v="1379.45898721753"/>
  </r>
  <r>
    <x v="4"/>
    <s v="Red hind"/>
    <x v="29"/>
    <s v="Unreported"/>
    <x v="1"/>
    <x v="596"/>
    <n v="21222.336243334801"/>
  </r>
  <r>
    <x v="4"/>
    <s v="Red hind"/>
    <x v="29"/>
    <s v="Unreported"/>
    <x v="4"/>
    <x v="597"/>
    <n v="8995.9981484276705"/>
  </r>
  <r>
    <x v="4"/>
    <s v="Red hind"/>
    <x v="29"/>
    <s v="Unreported"/>
    <x v="2"/>
    <x v="598"/>
    <n v="23860.764854871901"/>
  </r>
  <r>
    <x v="4"/>
    <s v="Red hind"/>
    <x v="30"/>
    <s v="Reported"/>
    <x v="1"/>
    <x v="599"/>
    <n v="3111.6086258190599"/>
  </r>
  <r>
    <x v="4"/>
    <s v="Red hind"/>
    <x v="30"/>
    <s v="Reported"/>
    <x v="4"/>
    <x v="600"/>
    <n v="1436.8618109870499"/>
  </r>
  <r>
    <x v="4"/>
    <s v="Red hind"/>
    <x v="30"/>
    <s v="Unreported"/>
    <x v="1"/>
    <x v="601"/>
    <n v="21005.710720439802"/>
  </r>
  <r>
    <x v="4"/>
    <s v="Red hind"/>
    <x v="30"/>
    <s v="Unreported"/>
    <x v="4"/>
    <x v="602"/>
    <n v="9699.90354712312"/>
  </r>
  <r>
    <x v="4"/>
    <s v="Red hind"/>
    <x v="30"/>
    <s v="Unreported"/>
    <x v="2"/>
    <x v="603"/>
    <n v="23874.376336434601"/>
  </r>
  <r>
    <x v="4"/>
    <s v="Red hind"/>
    <x v="31"/>
    <s v="Reported"/>
    <x v="1"/>
    <x v="604"/>
    <n v="4616.8830107035901"/>
  </r>
  <r>
    <x v="4"/>
    <s v="Red hind"/>
    <x v="31"/>
    <s v="Reported"/>
    <x v="4"/>
    <x v="605"/>
    <n v="2850.1766863748398"/>
  </r>
  <r>
    <x v="4"/>
    <s v="Red hind"/>
    <x v="31"/>
    <s v="Unreported"/>
    <x v="1"/>
    <x v="606"/>
    <n v="22495.668047224899"/>
  </r>
  <r>
    <x v="4"/>
    <s v="Red hind"/>
    <x v="31"/>
    <s v="Unreported"/>
    <x v="4"/>
    <x v="607"/>
    <n v="13887.427613821301"/>
  </r>
  <r>
    <x v="4"/>
    <s v="Red hind"/>
    <x v="31"/>
    <s v="Unreported"/>
    <x v="2"/>
    <x v="608"/>
    <n v="27244.897743785401"/>
  </r>
  <r>
    <x v="4"/>
    <s v="Red hind"/>
    <x v="42"/>
    <s v="Reported"/>
    <x v="1"/>
    <x v="609"/>
    <n v="2880.0260082155401"/>
  </r>
  <r>
    <x v="4"/>
    <s v="Red hind"/>
    <x v="42"/>
    <s v="Reported"/>
    <x v="4"/>
    <x v="610"/>
    <n v="1669.7781121881601"/>
  </r>
  <r>
    <x v="4"/>
    <s v="Red hind"/>
    <x v="42"/>
    <s v="Unreported"/>
    <x v="1"/>
    <x v="611"/>
    <n v="16864.064863935801"/>
  </r>
  <r>
    <x v="4"/>
    <s v="Red hind"/>
    <x v="42"/>
    <s v="Unreported"/>
    <x v="4"/>
    <x v="612"/>
    <n v="9777.4278121081497"/>
  </r>
  <r>
    <x v="4"/>
    <s v="Red hind"/>
    <x v="42"/>
    <s v="Unreported"/>
    <x v="2"/>
    <x v="613"/>
    <n v="21314.9067780529"/>
  </r>
  <r>
    <x v="4"/>
    <s v="Red hind"/>
    <x v="43"/>
    <s v="Reported"/>
    <x v="1"/>
    <x v="614"/>
    <n v="2084.86992583343"/>
  </r>
  <r>
    <x v="4"/>
    <s v="Red hind"/>
    <x v="43"/>
    <s v="Reported"/>
    <x v="4"/>
    <x v="615"/>
    <n v="1003.82626058647"/>
  </r>
  <r>
    <x v="4"/>
    <s v="Red hind"/>
    <x v="43"/>
    <s v="Unreported"/>
    <x v="1"/>
    <x v="616"/>
    <n v="18106.496354711599"/>
  </r>
  <r>
    <x v="4"/>
    <s v="Red hind"/>
    <x v="43"/>
    <s v="Unreported"/>
    <x v="4"/>
    <x v="617"/>
    <n v="8717.9426893055806"/>
  </r>
  <r>
    <x v="4"/>
    <s v="Red hind"/>
    <x v="43"/>
    <s v="Unreported"/>
    <x v="2"/>
    <x v="618"/>
    <n v="20815.647697123"/>
  </r>
  <r>
    <x v="4"/>
    <s v="Red hind"/>
    <x v="44"/>
    <s v="Reported"/>
    <x v="1"/>
    <x v="619"/>
    <n v="1504.67477769476"/>
  </r>
  <r>
    <x v="4"/>
    <s v="Red hind"/>
    <x v="44"/>
    <s v="Reported"/>
    <x v="4"/>
    <x v="620"/>
    <n v="639.34741907748196"/>
  </r>
  <r>
    <x v="4"/>
    <s v="Red hind"/>
    <x v="44"/>
    <s v="Unreported"/>
    <x v="1"/>
    <x v="621"/>
    <n v="19102.826607339"/>
  </r>
  <r>
    <x v="4"/>
    <s v="Red hind"/>
    <x v="44"/>
    <s v="Unreported"/>
    <x v="4"/>
    <x v="622"/>
    <n v="8116.93202380809"/>
  </r>
  <r>
    <x v="4"/>
    <s v="Red hind"/>
    <x v="44"/>
    <s v="Unreported"/>
    <x v="2"/>
    <x v="623"/>
    <n v="21889.1870591835"/>
  </r>
  <r>
    <x v="4"/>
    <s v="Red hind"/>
    <x v="45"/>
    <s v="Reported"/>
    <x v="1"/>
    <x v="624"/>
    <n v="1710.7917627782799"/>
  </r>
  <r>
    <x v="4"/>
    <s v="Red hind"/>
    <x v="45"/>
    <s v="Reported"/>
    <x v="4"/>
    <x v="625"/>
    <n v="567.52993488889399"/>
  </r>
  <r>
    <x v="4"/>
    <s v="Red hind"/>
    <x v="45"/>
    <s v="Unreported"/>
    <x v="1"/>
    <x v="626"/>
    <n v="18466.072054975099"/>
  </r>
  <r>
    <x v="4"/>
    <s v="Red hind"/>
    <x v="45"/>
    <s v="Unreported"/>
    <x v="4"/>
    <x v="627"/>
    <n v="6125.84704873392"/>
  </r>
  <r>
    <x v="4"/>
    <s v="Red hind"/>
    <x v="45"/>
    <s v="Unreported"/>
    <x v="2"/>
    <x v="628"/>
    <n v="20504.373736833601"/>
  </r>
  <r>
    <x v="4"/>
    <s v="Red hind"/>
    <x v="46"/>
    <s v="Reported"/>
    <x v="1"/>
    <x v="629"/>
    <n v="4479.6620505275896"/>
  </r>
  <r>
    <x v="4"/>
    <s v="Red hind"/>
    <x v="46"/>
    <s v="Reported"/>
    <x v="4"/>
    <x v="630"/>
    <n v="1759.4215853047101"/>
  </r>
  <r>
    <x v="4"/>
    <s v="Red hind"/>
    <x v="46"/>
    <s v="Unreported"/>
    <x v="1"/>
    <x v="631"/>
    <n v="19456.559777102801"/>
  </r>
  <r>
    <x v="4"/>
    <s v="Red hind"/>
    <x v="46"/>
    <s v="Unreported"/>
    <x v="4"/>
    <x v="632"/>
    <n v="7641.7128929568198"/>
  </r>
  <r>
    <x v="4"/>
    <s v="Red hind"/>
    <x v="46"/>
    <s v="Unreported"/>
    <x v="2"/>
    <x v="633"/>
    <n v="23446.843400900601"/>
  </r>
  <r>
    <x v="4"/>
    <s v="Red hind"/>
    <x v="47"/>
    <s v="Reported"/>
    <x v="1"/>
    <x v="634"/>
    <n v="1376.1308985231101"/>
  </r>
  <r>
    <x v="4"/>
    <s v="Red hind"/>
    <x v="47"/>
    <s v="Reported"/>
    <x v="4"/>
    <x v="635"/>
    <n v="434.80593332727602"/>
  </r>
  <r>
    <x v="4"/>
    <s v="Red hind"/>
    <x v="47"/>
    <s v="Unreported"/>
    <x v="1"/>
    <x v="636"/>
    <n v="19078.081781692101"/>
  </r>
  <r>
    <x v="4"/>
    <s v="Red hind"/>
    <x v="47"/>
    <s v="Unreported"/>
    <x v="4"/>
    <x v="637"/>
    <n v="6027.9608314045099"/>
  </r>
  <r>
    <x v="4"/>
    <s v="Red hind"/>
    <x v="47"/>
    <s v="Unreported"/>
    <x v="2"/>
    <x v="638"/>
    <n v="21642.7273072852"/>
  </r>
  <r>
    <x v="4"/>
    <s v="Red hind"/>
    <x v="48"/>
    <s v="Reported"/>
    <x v="1"/>
    <x v="639"/>
    <n v="1418.15792176222"/>
  </r>
  <r>
    <x v="4"/>
    <s v="Red hind"/>
    <x v="48"/>
    <s v="Reported"/>
    <x v="4"/>
    <x v="640"/>
    <n v="466.68780094142198"/>
  </r>
  <r>
    <x v="4"/>
    <s v="Red hind"/>
    <x v="48"/>
    <s v="Unreported"/>
    <x v="1"/>
    <x v="641"/>
    <n v="17402.5249699819"/>
  </r>
  <r>
    <x v="4"/>
    <s v="Red hind"/>
    <x v="48"/>
    <s v="Unreported"/>
    <x v="4"/>
    <x v="642"/>
    <n v="5726.8277280269804"/>
  </r>
  <r>
    <x v="4"/>
    <s v="Red hind"/>
    <x v="48"/>
    <s v="Unreported"/>
    <x v="2"/>
    <x v="643"/>
    <n v="19482.340269284701"/>
  </r>
  <r>
    <x v="4"/>
    <s v="Red hind"/>
    <x v="49"/>
    <s v="Reported"/>
    <x v="1"/>
    <x v="644"/>
    <n v="1979.5162774365999"/>
  </r>
  <r>
    <x v="4"/>
    <s v="Red hind"/>
    <x v="49"/>
    <s v="Reported"/>
    <x v="4"/>
    <x v="645"/>
    <n v="629.91725464433705"/>
  </r>
  <r>
    <x v="4"/>
    <s v="Red hind"/>
    <x v="49"/>
    <s v="Unreported"/>
    <x v="1"/>
    <x v="646"/>
    <n v="14542.685549232299"/>
  </r>
  <r>
    <x v="4"/>
    <s v="Red hind"/>
    <x v="49"/>
    <s v="Unreported"/>
    <x v="4"/>
    <x v="647"/>
    <n v="4627.7409591150299"/>
  </r>
  <r>
    <x v="4"/>
    <s v="Red hind"/>
    <x v="49"/>
    <s v="Unreported"/>
    <x v="2"/>
    <x v="648"/>
    <n v="17385.894543692801"/>
  </r>
  <r>
    <x v="4"/>
    <s v="Red hind"/>
    <x v="50"/>
    <s v="Reported"/>
    <x v="1"/>
    <x v="649"/>
    <n v="1069.37417205785"/>
  </r>
  <r>
    <x v="4"/>
    <s v="Red hind"/>
    <x v="50"/>
    <s v="Reported"/>
    <x v="4"/>
    <x v="650"/>
    <n v="455.688822890594"/>
  </r>
  <r>
    <x v="4"/>
    <s v="Red hind"/>
    <x v="50"/>
    <s v="Unreported"/>
    <x v="1"/>
    <x v="651"/>
    <n v="11669.4045034561"/>
  </r>
  <r>
    <x v="4"/>
    <s v="Red hind"/>
    <x v="50"/>
    <s v="Unreported"/>
    <x v="4"/>
    <x v="652"/>
    <n v="4972.6441323911504"/>
  </r>
  <r>
    <x v="4"/>
    <s v="Red hind"/>
    <x v="50"/>
    <s v="Unreported"/>
    <x v="2"/>
    <x v="653"/>
    <n v="17282.004409412799"/>
  </r>
  <r>
    <x v="4"/>
    <s v="Red hind"/>
    <x v="51"/>
    <s v="Reported"/>
    <x v="1"/>
    <x v="654"/>
    <n v="791.83826299391296"/>
  </r>
  <r>
    <x v="4"/>
    <s v="Red hind"/>
    <x v="51"/>
    <s v="Unreported"/>
    <x v="1"/>
    <x v="655"/>
    <n v="14945.2908872526"/>
  </r>
  <r>
    <x v="4"/>
    <s v="Red hind"/>
    <x v="51"/>
    <s v="Unreported"/>
    <x v="2"/>
    <x v="656"/>
    <n v="16206.462856513301"/>
  </r>
  <r>
    <x v="4"/>
    <s v="Red hind"/>
    <x v="52"/>
    <s v="Reported"/>
    <x v="4"/>
    <x v="657"/>
    <n v="928.62859482072804"/>
  </r>
  <r>
    <x v="4"/>
    <s v="Red hind"/>
    <x v="52"/>
    <s v="Unreported"/>
    <x v="1"/>
    <x v="658"/>
    <n v="13253.5602550353"/>
  </r>
  <r>
    <x v="4"/>
    <s v="Red hind"/>
    <x v="52"/>
    <s v="Unreported"/>
    <x v="2"/>
    <x v="659"/>
    <n v="15085.4284822519"/>
  </r>
  <r>
    <x v="4"/>
    <s v="Red hind"/>
    <x v="53"/>
    <s v="Reported"/>
    <x v="1"/>
    <x v="660"/>
    <n v="660.67395842169401"/>
  </r>
  <r>
    <x v="4"/>
    <s v="Red hind"/>
    <x v="53"/>
    <s v="Unreported"/>
    <x v="1"/>
    <x v="661"/>
    <n v="12281.065800010399"/>
  </r>
  <r>
    <x v="4"/>
    <s v="Red hind"/>
    <x v="53"/>
    <s v="Unreported"/>
    <x v="2"/>
    <x v="662"/>
    <n v="14765.8904824859"/>
  </r>
  <r>
    <x v="4"/>
    <s v="Red hind"/>
    <x v="54"/>
    <s v="Reported"/>
    <x v="4"/>
    <x v="663"/>
    <n v="425.18557825790299"/>
  </r>
  <r>
    <x v="4"/>
    <s v="Red hind"/>
    <x v="54"/>
    <s v="Unreported"/>
    <x v="1"/>
    <x v="664"/>
    <n v="10030.104181421701"/>
  </r>
  <r>
    <x v="4"/>
    <s v="Red hind"/>
    <x v="54"/>
    <s v="Unreported"/>
    <x v="2"/>
    <x v="665"/>
    <n v="12840.269537431201"/>
  </r>
  <r>
    <x v="4"/>
    <s v="Red hind"/>
    <x v="55"/>
    <s v="Reported"/>
    <x v="1"/>
    <x v="666"/>
    <n v="614.29501074056498"/>
  </r>
  <r>
    <x v="4"/>
    <s v="Red hind"/>
    <x v="55"/>
    <s v="Unreported"/>
    <x v="1"/>
    <x v="667"/>
    <n v="10836.289795315301"/>
  </r>
  <r>
    <x v="4"/>
    <s v="Red hind"/>
    <x v="55"/>
    <s v="Unreported"/>
    <x v="2"/>
    <x v="668"/>
    <n v="14920.882091924699"/>
  </r>
  <r>
    <x v="4"/>
    <s v="Red hind"/>
    <x v="56"/>
    <s v="Reported"/>
    <x v="4"/>
    <x v="669"/>
    <n v="699.72524332807598"/>
  </r>
  <r>
    <x v="4"/>
    <s v="Red hind"/>
    <x v="56"/>
    <s v="Unreported"/>
    <x v="1"/>
    <x v="670"/>
    <n v="8588.9665028743493"/>
  </r>
  <r>
    <x v="4"/>
    <s v="Red hind"/>
    <x v="56"/>
    <s v="Unreported"/>
    <x v="2"/>
    <x v="671"/>
    <n v="12890.360661851601"/>
  </r>
  <r>
    <x v="4"/>
    <s v="Red hind"/>
    <x v="57"/>
    <s v="Reported"/>
    <x v="1"/>
    <x v="672"/>
    <n v="959.56923243116501"/>
  </r>
  <r>
    <x v="4"/>
    <s v="Red hind"/>
    <x v="57"/>
    <s v="Unreported"/>
    <x v="1"/>
    <x v="673"/>
    <n v="7821.1896924552402"/>
  </r>
  <r>
    <x v="4"/>
    <s v="Red hind"/>
    <x v="57"/>
    <s v="Unreported"/>
    <x v="2"/>
    <x v="674"/>
    <n v="13026.071961302499"/>
  </r>
  <r>
    <x v="4"/>
    <s v="Red hind"/>
    <x v="58"/>
    <s v="Reported"/>
    <x v="4"/>
    <x v="675"/>
    <n v="482.09946911825301"/>
  </r>
  <r>
    <x v="4"/>
    <s v="Red hind"/>
    <x v="58"/>
    <s v="Unreported"/>
    <x v="1"/>
    <x v="676"/>
    <n v="6016.9238082358897"/>
  </r>
  <r>
    <x v="4"/>
    <s v="Red hind"/>
    <x v="58"/>
    <s v="Unreported"/>
    <x v="2"/>
    <x v="677"/>
    <n v="11406.930510976201"/>
  </r>
  <r>
    <x v="4"/>
    <s v="Red hind"/>
    <x v="59"/>
    <s v="Reported"/>
    <x v="1"/>
    <x v="678"/>
    <n v="155.07714409163"/>
  </r>
  <r>
    <x v="4"/>
    <s v="Red hind"/>
    <x v="59"/>
    <s v="Unreported"/>
    <x v="1"/>
    <x v="679"/>
    <n v="5489.5847608777003"/>
  </r>
  <r>
    <x v="4"/>
    <s v="Red hind"/>
    <x v="59"/>
    <s v="Unreported"/>
    <x v="2"/>
    <x v="680"/>
    <n v="9994.7849673242708"/>
  </r>
  <r>
    <x v="4"/>
    <s v="Red hind"/>
    <x v="60"/>
    <s v="Reported"/>
    <x v="4"/>
    <x v="681"/>
    <n v="498.83105480540098"/>
  </r>
  <r>
    <x v="4"/>
    <s v="Red hind"/>
    <x v="60"/>
    <s v="Unreported"/>
    <x v="1"/>
    <x v="682"/>
    <n v="4219.5269595867203"/>
  </r>
  <r>
    <x v="4"/>
    <s v="Red hind"/>
    <x v="60"/>
    <s v="Unreported"/>
    <x v="2"/>
    <x v="683"/>
    <n v="8215.5192542125806"/>
  </r>
  <r>
    <x v="4"/>
    <s v="Red hind"/>
    <x v="61"/>
    <s v="Reported"/>
    <x v="1"/>
    <x v="684"/>
    <n v="2045.37637121586"/>
  </r>
  <r>
    <x v="4"/>
    <s v="Red hind"/>
    <x v="61"/>
    <s v="Unreported"/>
    <x v="1"/>
    <x v="685"/>
    <n v="7764.7179197570404"/>
  </r>
  <r>
    <x v="4"/>
    <s v="Red hind"/>
    <x v="61"/>
    <s v="Unreported"/>
    <x v="2"/>
    <x v="686"/>
    <n v="16620.844283830102"/>
  </r>
  <r>
    <x v="4"/>
    <s v="Red hind"/>
    <x v="62"/>
    <s v="Reported"/>
    <x v="4"/>
    <x v="687"/>
    <n v="2185.5664115853201"/>
  </r>
  <r>
    <x v="4"/>
    <s v="Red hind"/>
    <x v="62"/>
    <s v="Unreported"/>
    <x v="1"/>
    <x v="688"/>
    <n v="5416.2896277846203"/>
  </r>
  <r>
    <x v="4"/>
    <s v="Red hind"/>
    <x v="62"/>
    <s v="Unreported"/>
    <x v="2"/>
    <x v="689"/>
    <n v="12496.4561495404"/>
  </r>
  <r>
    <x v="4"/>
    <s v="Red hind"/>
    <x v="63"/>
    <s v="Reported"/>
    <x v="1"/>
    <x v="690"/>
    <n v="2727.6824091315402"/>
  </r>
  <r>
    <x v="4"/>
    <s v="Red hind"/>
    <x v="63"/>
    <s v="Unreported"/>
    <x v="1"/>
    <x v="691"/>
    <n v="4387.6926498557596"/>
  </r>
  <r>
    <x v="4"/>
    <s v="Red hind"/>
    <x v="63"/>
    <s v="Unreported"/>
    <x v="2"/>
    <x v="692"/>
    <n v="11313.5492718235"/>
  </r>
  <r>
    <x v="4"/>
    <s v="Red hind"/>
    <x v="64"/>
    <s v="Reported"/>
    <x v="4"/>
    <x v="693"/>
    <n v="1850.1853900004301"/>
  </r>
  <r>
    <x v="4"/>
    <s v="Red hind"/>
    <x v="64"/>
    <s v="Unreported"/>
    <x v="1"/>
    <x v="694"/>
    <n v="5725.2390983309397"/>
  </r>
  <r>
    <x v="4"/>
    <s v="Red hind"/>
    <x v="64"/>
    <s v="Unreported"/>
    <x v="2"/>
    <x v="695"/>
    <n v="11610.8800718406"/>
  </r>
  <r>
    <x v="4"/>
    <s v="Red hind"/>
    <x v="65"/>
    <s v="Reported"/>
    <x v="1"/>
    <x v="696"/>
    <n v="698.25435044548306"/>
  </r>
  <r>
    <x v="4"/>
    <s v="Red hind"/>
    <x v="65"/>
    <s v="Unreported"/>
    <x v="1"/>
    <x v="697"/>
    <n v="5209.8822116534702"/>
  </r>
  <r>
    <x v="4"/>
    <s v="Red hind"/>
    <x v="65"/>
    <s v="Unreported"/>
    <x v="2"/>
    <x v="698"/>
    <n v="8684.8740304684197"/>
  </r>
  <r>
    <x v="4"/>
    <s v="Red hind"/>
    <x v="66"/>
    <s v="Reported"/>
    <x v="4"/>
    <x v="699"/>
    <n v="621.50238419851803"/>
  </r>
  <r>
    <x v="4"/>
    <s v="Red hind"/>
    <x v="66"/>
    <s v="Unreported"/>
    <x v="1"/>
    <x v="700"/>
    <n v="4831.3541960108696"/>
  </r>
  <r>
    <x v="4"/>
    <s v="Red hind"/>
    <x v="66"/>
    <s v="Unreported"/>
    <x v="2"/>
    <x v="701"/>
    <n v="7676.1892887219201"/>
  </r>
  <r>
    <x v="4"/>
    <s v="Red hind"/>
    <x v="67"/>
    <s v="Reported"/>
    <x v="4"/>
    <x v="702"/>
    <n v="373.05654536620102"/>
  </r>
  <r>
    <x v="4"/>
    <s v="Red hind"/>
    <x v="67"/>
    <s v="Unreported"/>
    <x v="1"/>
    <x v="703"/>
    <n v="4444.7002629750796"/>
  </r>
  <r>
    <x v="4"/>
    <s v="Red hind"/>
    <x v="67"/>
    <s v="Unreported"/>
    <x v="2"/>
    <x v="704"/>
    <n v="6456.2929097893002"/>
  </r>
  <r>
    <x v="4"/>
    <s v="Red hind"/>
    <x v="68"/>
    <s v="Reported"/>
    <x v="4"/>
    <x v="705"/>
    <n v="69.024610338077807"/>
  </r>
  <r>
    <x v="4"/>
    <s v="Red hind"/>
    <x v="68"/>
    <s v="Unreported"/>
    <x v="1"/>
    <x v="706"/>
    <n v="1017.0101659189201"/>
  </r>
  <r>
    <x v="4"/>
    <s v="Red hind"/>
    <x v="68"/>
    <s v="Unreported"/>
    <x v="2"/>
    <x v="707"/>
    <n v="1378.2412190120799"/>
  </r>
  <r>
    <x v="4"/>
    <s v="Red hind"/>
    <x v="69"/>
    <s v="Reported"/>
    <x v="4"/>
    <x v="708"/>
    <n v="36.134637992297201"/>
  </r>
  <r>
    <x v="4"/>
    <s v="Red hind"/>
    <x v="69"/>
    <s v="Unreported"/>
    <x v="1"/>
    <x v="709"/>
    <n v="541.43403934651303"/>
  </r>
  <r>
    <x v="4"/>
    <s v="Red hind"/>
    <x v="69"/>
    <s v="Unreported"/>
    <x v="2"/>
    <x v="710"/>
    <n v="677.66626746754901"/>
  </r>
  <r>
    <x v="5"/>
    <s v="Atlantic goliath grouper"/>
    <x v="32"/>
    <s v="Reported"/>
    <x v="4"/>
    <x v="711"/>
    <n v="351.112174833371"/>
  </r>
  <r>
    <x v="5"/>
    <s v="Atlantic goliath grouper"/>
    <x v="32"/>
    <s v="Unreported"/>
    <x v="4"/>
    <x v="712"/>
    <n v="4424.0134029004803"/>
  </r>
  <r>
    <x v="5"/>
    <s v="Atlantic goliath grouper"/>
    <x v="32"/>
    <s v="Unreported"/>
    <x v="2"/>
    <x v="713"/>
    <n v="5178.2052983508602"/>
  </r>
  <r>
    <x v="5"/>
    <s v="Atlantic goliath grouper"/>
    <x v="33"/>
    <s v="Reported"/>
    <x v="4"/>
    <x v="711"/>
    <n v="364.889966733888"/>
  </r>
  <r>
    <x v="5"/>
    <s v="Atlantic goliath grouper"/>
    <x v="33"/>
    <s v="Unreported"/>
    <x v="4"/>
    <x v="714"/>
    <n v="4713.7550082850203"/>
  </r>
  <r>
    <x v="5"/>
    <s v="Atlantic goliath grouper"/>
    <x v="33"/>
    <s v="Unreported"/>
    <x v="2"/>
    <x v="715"/>
    <n v="5455.3504849965302"/>
  </r>
  <r>
    <x v="5"/>
    <s v="Atlantic goliath grouper"/>
    <x v="34"/>
    <s v="Reported"/>
    <x v="4"/>
    <x v="711"/>
    <n v="511.66087549137899"/>
  </r>
  <r>
    <x v="5"/>
    <s v="Atlantic goliath grouper"/>
    <x v="34"/>
    <s v="Unreported"/>
    <x v="4"/>
    <x v="716"/>
    <n v="6771.5288667779096"/>
  </r>
  <r>
    <x v="5"/>
    <s v="Atlantic goliath grouper"/>
    <x v="34"/>
    <s v="Unreported"/>
    <x v="2"/>
    <x v="717"/>
    <n v="7745.7967043543604"/>
  </r>
  <r>
    <x v="5"/>
    <s v="Atlantic goliath grouper"/>
    <x v="35"/>
    <s v="Reported"/>
    <x v="4"/>
    <x v="711"/>
    <n v="504.75167391088797"/>
  </r>
  <r>
    <x v="5"/>
    <s v="Atlantic goliath grouper"/>
    <x v="35"/>
    <s v="Unreported"/>
    <x v="4"/>
    <x v="718"/>
    <n v="6838.5521159117197"/>
  </r>
  <r>
    <x v="5"/>
    <s v="Atlantic goliath grouper"/>
    <x v="35"/>
    <s v="Unreported"/>
    <x v="2"/>
    <x v="719"/>
    <n v="7728.5551357732802"/>
  </r>
  <r>
    <x v="5"/>
    <s v="Atlantic goliath grouper"/>
    <x v="36"/>
    <s v="Reported"/>
    <x v="4"/>
    <x v="720"/>
    <n v="815.25920197900598"/>
  </r>
  <r>
    <x v="5"/>
    <s v="Atlantic goliath grouper"/>
    <x v="36"/>
    <s v="Unreported"/>
    <x v="4"/>
    <x v="721"/>
    <n v="5796.5401373032901"/>
  </r>
  <r>
    <x v="5"/>
    <s v="Atlantic goliath grouper"/>
    <x v="36"/>
    <s v="Unreported"/>
    <x v="2"/>
    <x v="722"/>
    <n v="6305.9730689853895"/>
  </r>
  <r>
    <x v="5"/>
    <s v="Atlantic goliath grouper"/>
    <x v="37"/>
    <s v="Reported"/>
    <x v="4"/>
    <x v="711"/>
    <n v="344.59188517453401"/>
  </r>
  <r>
    <x v="5"/>
    <s v="Atlantic goliath grouper"/>
    <x v="37"/>
    <s v="Unreported"/>
    <x v="4"/>
    <x v="723"/>
    <n v="4882.7660330400404"/>
  </r>
  <r>
    <x v="5"/>
    <s v="Atlantic goliath grouper"/>
    <x v="37"/>
    <s v="Unreported"/>
    <x v="2"/>
    <x v="724"/>
    <n v="5380.2238253844198"/>
  </r>
  <r>
    <x v="5"/>
    <s v="Atlantic goliath grouper"/>
    <x v="38"/>
    <s v="Reported"/>
    <x v="4"/>
    <x v="720"/>
    <n v="662.800949209279"/>
  </r>
  <r>
    <x v="5"/>
    <s v="Atlantic goliath grouper"/>
    <x v="38"/>
    <s v="Unreported"/>
    <x v="4"/>
    <x v="725"/>
    <n v="4917.02959430999"/>
  </r>
  <r>
    <x v="5"/>
    <s v="Atlantic goliath grouper"/>
    <x v="38"/>
    <s v="Unreported"/>
    <x v="2"/>
    <x v="726"/>
    <n v="5216.9000474096802"/>
  </r>
  <r>
    <x v="5"/>
    <s v="Atlantic goliath grouper"/>
    <x v="39"/>
    <s v="Reported"/>
    <x v="4"/>
    <x v="711"/>
    <n v="361.58696067493503"/>
  </r>
  <r>
    <x v="5"/>
    <s v="Atlantic goliath grouper"/>
    <x v="39"/>
    <s v="Unreported"/>
    <x v="4"/>
    <x v="727"/>
    <n v="5345.11001879591"/>
  </r>
  <r>
    <x v="5"/>
    <s v="Atlantic goliath grouper"/>
    <x v="39"/>
    <s v="Unreported"/>
    <x v="2"/>
    <x v="728"/>
    <n v="5733.2650784580101"/>
  </r>
  <r>
    <x v="5"/>
    <s v="Atlantic goliath grouper"/>
    <x v="40"/>
    <s v="Reported"/>
    <x v="4"/>
    <x v="720"/>
    <n v="862.14631117264901"/>
  </r>
  <r>
    <x v="5"/>
    <s v="Atlantic goliath grouper"/>
    <x v="40"/>
    <s v="Unreported"/>
    <x v="4"/>
    <x v="729"/>
    <n v="6658.1100846980798"/>
  </r>
  <r>
    <x v="5"/>
    <s v="Atlantic goliath grouper"/>
    <x v="40"/>
    <s v="Unreported"/>
    <x v="2"/>
    <x v="730"/>
    <n v="6877.7283792694598"/>
  </r>
  <r>
    <x v="5"/>
    <s v="Atlantic goliath grouper"/>
    <x v="41"/>
    <s v="Reported"/>
    <x v="4"/>
    <x v="711"/>
    <n v="418.02524766341702"/>
  </r>
  <r>
    <x v="5"/>
    <s v="Atlantic goliath grouper"/>
    <x v="41"/>
    <s v="Unreported"/>
    <x v="4"/>
    <x v="731"/>
    <n v="6431.8703338716896"/>
  </r>
  <r>
    <x v="5"/>
    <s v="Atlantic goliath grouper"/>
    <x v="41"/>
    <s v="Unreported"/>
    <x v="2"/>
    <x v="732"/>
    <n v="6704.7719822965"/>
  </r>
  <r>
    <x v="5"/>
    <s v="Atlantic goliath grouper"/>
    <x v="0"/>
    <s v="Reported"/>
    <x v="4"/>
    <x v="711"/>
    <n v="377.21528860531902"/>
  </r>
  <r>
    <x v="5"/>
    <s v="Atlantic goliath grouper"/>
    <x v="0"/>
    <s v="Unreported"/>
    <x v="4"/>
    <x v="733"/>
    <n v="5916.6352908201497"/>
  </r>
  <r>
    <x v="5"/>
    <s v="Atlantic goliath grouper"/>
    <x v="0"/>
    <s v="Unreported"/>
    <x v="2"/>
    <x v="734"/>
    <n v="6076.4146903204801"/>
  </r>
  <r>
    <x v="5"/>
    <s v="Atlantic goliath grouper"/>
    <x v="1"/>
    <s v="Reported"/>
    <x v="4"/>
    <x v="735"/>
    <n v="181.61179696339201"/>
  </r>
  <r>
    <x v="5"/>
    <s v="Atlantic goliath grouper"/>
    <x v="1"/>
    <s v="Unreported"/>
    <x v="4"/>
    <x v="736"/>
    <n v="5739.5052756632303"/>
  </r>
  <r>
    <x v="5"/>
    <s v="Atlantic goliath grouper"/>
    <x v="1"/>
    <s v="Unreported"/>
    <x v="2"/>
    <x v="737"/>
    <n v="5913.7777430382403"/>
  </r>
  <r>
    <x v="5"/>
    <s v="Atlantic goliath grouper"/>
    <x v="2"/>
    <s v="Reported"/>
    <x v="4"/>
    <x v="711"/>
    <n v="347.386006796613"/>
  </r>
  <r>
    <x v="5"/>
    <s v="Atlantic goliath grouper"/>
    <x v="2"/>
    <s v="Unreported"/>
    <x v="4"/>
    <x v="738"/>
    <n v="5663.0085425993302"/>
  </r>
  <r>
    <x v="5"/>
    <s v="Atlantic goliath grouper"/>
    <x v="2"/>
    <s v="Unreported"/>
    <x v="2"/>
    <x v="739"/>
    <n v="5701.3237804576002"/>
  </r>
  <r>
    <x v="5"/>
    <s v="Atlantic goliath grouper"/>
    <x v="3"/>
    <s v="Reported"/>
    <x v="4"/>
    <x v="711"/>
    <n v="349.439959271877"/>
  </r>
  <r>
    <x v="5"/>
    <s v="Atlantic goliath grouper"/>
    <x v="3"/>
    <s v="Unreported"/>
    <x v="4"/>
    <x v="740"/>
    <n v="5807.5646972325603"/>
  </r>
  <r>
    <x v="5"/>
    <s v="Atlantic goliath grouper"/>
    <x v="3"/>
    <s v="Unreported"/>
    <x v="2"/>
    <x v="741"/>
    <n v="5774.3893353819303"/>
  </r>
  <r>
    <x v="5"/>
    <s v="Atlantic goliath grouper"/>
    <x v="4"/>
    <s v="Reported"/>
    <x v="4"/>
    <x v="711"/>
    <n v="422.77095380279502"/>
  </r>
  <r>
    <x v="5"/>
    <s v="Atlantic goliath grouper"/>
    <x v="4"/>
    <s v="Unreported"/>
    <x v="4"/>
    <x v="742"/>
    <n v="7159.69247002871"/>
  </r>
  <r>
    <x v="5"/>
    <s v="Atlantic goliath grouper"/>
    <x v="4"/>
    <s v="Unreported"/>
    <x v="2"/>
    <x v="743"/>
    <n v="7026.1350454085496"/>
  </r>
  <r>
    <x v="5"/>
    <s v="Atlantic goliath grouper"/>
    <x v="5"/>
    <s v="Reported"/>
    <x v="4"/>
    <x v="711"/>
    <n v="406.27737028651399"/>
  </r>
  <r>
    <x v="5"/>
    <s v="Atlantic goliath grouper"/>
    <x v="5"/>
    <s v="Unreported"/>
    <x v="4"/>
    <x v="744"/>
    <n v="7007.6102089455499"/>
  </r>
  <r>
    <x v="5"/>
    <s v="Atlantic goliath grouper"/>
    <x v="5"/>
    <s v="Unreported"/>
    <x v="2"/>
    <x v="745"/>
    <n v="6783.09438174355"/>
  </r>
  <r>
    <x v="5"/>
    <s v="Atlantic goliath grouper"/>
    <x v="6"/>
    <s v="Reported"/>
    <x v="4"/>
    <x v="711"/>
    <n v="393.553952475264"/>
  </r>
  <r>
    <x v="5"/>
    <s v="Atlantic goliath grouper"/>
    <x v="6"/>
    <s v="Unreported"/>
    <x v="4"/>
    <x v="746"/>
    <n v="6926.5942679173604"/>
  </r>
  <r>
    <x v="5"/>
    <s v="Atlantic goliath grouper"/>
    <x v="6"/>
    <s v="Unreported"/>
    <x v="2"/>
    <x v="747"/>
    <n v="6579.5796086903601"/>
  </r>
  <r>
    <x v="5"/>
    <s v="Atlantic goliath grouper"/>
    <x v="7"/>
    <s v="Reported"/>
    <x v="4"/>
    <x v="711"/>
    <n v="368.44451970459198"/>
  </r>
  <r>
    <x v="5"/>
    <s v="Atlantic goliath grouper"/>
    <x v="7"/>
    <s v="Unreported"/>
    <x v="4"/>
    <x v="748"/>
    <n v="6613.3161247374001"/>
  </r>
  <r>
    <x v="5"/>
    <s v="Atlantic goliath grouper"/>
    <x v="7"/>
    <s v="Unreported"/>
    <x v="2"/>
    <x v="749"/>
    <n v="6161.8094394790496"/>
  </r>
  <r>
    <x v="5"/>
    <s v="Atlantic goliath grouper"/>
    <x v="8"/>
    <s v="Reported"/>
    <x v="4"/>
    <x v="720"/>
    <n v="745.20738210110403"/>
  </r>
  <r>
    <x v="5"/>
    <s v="Atlantic goliath grouper"/>
    <x v="8"/>
    <s v="Unreported"/>
    <x v="4"/>
    <x v="750"/>
    <n v="6951.2414531247096"/>
  </r>
  <r>
    <x v="5"/>
    <s v="Atlantic goliath grouper"/>
    <x v="8"/>
    <s v="Unreported"/>
    <x v="2"/>
    <x v="751"/>
    <n v="6227.01199115701"/>
  </r>
  <r>
    <x v="5"/>
    <s v="Atlantic goliath grouper"/>
    <x v="9"/>
    <s v="Reported"/>
    <x v="4"/>
    <x v="711"/>
    <n v="381.16100780622298"/>
  </r>
  <r>
    <x v="5"/>
    <s v="Atlantic goliath grouper"/>
    <x v="9"/>
    <s v="Unreported"/>
    <x v="4"/>
    <x v="752"/>
    <n v="7104.7757304657498"/>
  </r>
  <r>
    <x v="5"/>
    <s v="Atlantic goliath grouper"/>
    <x v="9"/>
    <s v="Unreported"/>
    <x v="2"/>
    <x v="753"/>
    <n v="6359.0253961813796"/>
  </r>
  <r>
    <x v="5"/>
    <s v="Atlantic goliath grouper"/>
    <x v="10"/>
    <s v="Reported"/>
    <x v="4"/>
    <x v="711"/>
    <n v="339.57232188964701"/>
  </r>
  <r>
    <x v="5"/>
    <s v="Atlantic goliath grouper"/>
    <x v="10"/>
    <s v="Unreported"/>
    <x v="4"/>
    <x v="754"/>
    <n v="6445.4894042300202"/>
  </r>
  <r>
    <x v="5"/>
    <s v="Atlantic goliath grouper"/>
    <x v="10"/>
    <s v="Unreported"/>
    <x v="2"/>
    <x v="755"/>
    <n v="5649.5616946024702"/>
  </r>
  <r>
    <x v="5"/>
    <s v="Atlantic goliath grouper"/>
    <x v="11"/>
    <s v="Reported"/>
    <x v="4"/>
    <x v="711"/>
    <n v="317.11077825943102"/>
  </r>
  <r>
    <x v="5"/>
    <s v="Atlantic goliath grouper"/>
    <x v="11"/>
    <s v="Unreported"/>
    <x v="4"/>
    <x v="756"/>
    <n v="6031.0639563631103"/>
  </r>
  <r>
    <x v="5"/>
    <s v="Atlantic goliath grouper"/>
    <x v="11"/>
    <s v="Unreported"/>
    <x v="2"/>
    <x v="757"/>
    <n v="5272.8351165619797"/>
  </r>
  <r>
    <x v="5"/>
    <s v="Atlantic goliath grouper"/>
    <x v="12"/>
    <s v="Reported"/>
    <x v="4"/>
    <x v="758"/>
    <n v="0.90020022769941799"/>
  </r>
  <r>
    <x v="5"/>
    <s v="Atlantic goliath grouper"/>
    <x v="12"/>
    <s v="Unreported"/>
    <x v="4"/>
    <x v="759"/>
    <n v="6732.2905403561599"/>
  </r>
  <r>
    <x v="5"/>
    <s v="Atlantic goliath grouper"/>
    <x v="12"/>
    <s v="Unreported"/>
    <x v="2"/>
    <x v="760"/>
    <n v="5978.0022533667598"/>
  </r>
  <r>
    <x v="5"/>
    <s v="Atlantic goliath grouper"/>
    <x v="13"/>
    <s v="Reported"/>
    <x v="4"/>
    <x v="758"/>
    <n v="1.0164158311243601"/>
  </r>
  <r>
    <x v="5"/>
    <s v="Atlantic goliath grouper"/>
    <x v="13"/>
    <s v="Unreported"/>
    <x v="4"/>
    <x v="761"/>
    <n v="7616.1925135126803"/>
  </r>
  <r>
    <x v="5"/>
    <s v="Atlantic goliath grouper"/>
    <x v="13"/>
    <s v="Unreported"/>
    <x v="2"/>
    <x v="762"/>
    <n v="6732.6062589550202"/>
  </r>
  <r>
    <x v="5"/>
    <s v="Atlantic goliath grouper"/>
    <x v="14"/>
    <s v="Reported"/>
    <x v="4"/>
    <x v="763"/>
    <n v="308.95864633468398"/>
  </r>
  <r>
    <x v="5"/>
    <s v="Atlantic goliath grouper"/>
    <x v="14"/>
    <s v="Unreported"/>
    <x v="4"/>
    <x v="764"/>
    <n v="9463.5736895623195"/>
  </r>
  <r>
    <x v="5"/>
    <s v="Atlantic goliath grouper"/>
    <x v="14"/>
    <s v="Unreported"/>
    <x v="2"/>
    <x v="765"/>
    <n v="8222.8636594675809"/>
  </r>
  <r>
    <x v="5"/>
    <s v="Atlantic goliath grouper"/>
    <x v="15"/>
    <s v="Reported"/>
    <x v="4"/>
    <x v="766"/>
    <n v="458.02309978819699"/>
  </r>
  <r>
    <x v="5"/>
    <s v="Atlantic goliath grouper"/>
    <x v="15"/>
    <s v="Unreported"/>
    <x v="4"/>
    <x v="767"/>
    <n v="9525.8751891911907"/>
  </r>
  <r>
    <x v="5"/>
    <s v="Atlantic goliath grouper"/>
    <x v="15"/>
    <s v="Unreported"/>
    <x v="2"/>
    <x v="768"/>
    <n v="8177.8621214132299"/>
  </r>
  <r>
    <x v="5"/>
    <s v="Atlantic goliath grouper"/>
    <x v="16"/>
    <s v="Reported"/>
    <x v="4"/>
    <x v="769"/>
    <n v="888.03949289019204"/>
  </r>
  <r>
    <x v="5"/>
    <s v="Atlantic goliath grouper"/>
    <x v="16"/>
    <s v="Unreported"/>
    <x v="4"/>
    <x v="770"/>
    <n v="9170.5727796751708"/>
  </r>
  <r>
    <x v="5"/>
    <s v="Atlantic goliath grouper"/>
    <x v="16"/>
    <s v="Unreported"/>
    <x v="2"/>
    <x v="771"/>
    <n v="7675.2712759413698"/>
  </r>
  <r>
    <x v="5"/>
    <s v="Atlantic goliath grouper"/>
    <x v="17"/>
    <s v="Reported"/>
    <x v="4"/>
    <x v="772"/>
    <n v="3142.2026249275"/>
  </r>
  <r>
    <x v="5"/>
    <s v="Atlantic goliath grouper"/>
    <x v="17"/>
    <s v="Unreported"/>
    <x v="4"/>
    <x v="773"/>
    <n v="12101.2905056011"/>
  </r>
  <r>
    <x v="5"/>
    <s v="Atlantic goliath grouper"/>
    <x v="17"/>
    <s v="Unreported"/>
    <x v="2"/>
    <x v="774"/>
    <n v="10406.2495088705"/>
  </r>
  <r>
    <x v="5"/>
    <s v="Atlantic goliath grouper"/>
    <x v="18"/>
    <s v="Reported"/>
    <x v="4"/>
    <x v="775"/>
    <n v="1655.24492869399"/>
  </r>
  <r>
    <x v="5"/>
    <s v="Atlantic goliath grouper"/>
    <x v="18"/>
    <s v="Unreported"/>
    <x v="4"/>
    <x v="776"/>
    <n v="7764.4805568752499"/>
  </r>
  <r>
    <x v="5"/>
    <s v="Atlantic goliath grouper"/>
    <x v="18"/>
    <s v="Unreported"/>
    <x v="2"/>
    <x v="777"/>
    <n v="6614.3500459943298"/>
  </r>
  <r>
    <x v="5"/>
    <s v="Atlantic goliath grouper"/>
    <x v="19"/>
    <s v="Reported"/>
    <x v="4"/>
    <x v="778"/>
    <n v="1371.67607637984"/>
  </r>
  <r>
    <x v="5"/>
    <s v="Atlantic goliath grouper"/>
    <x v="19"/>
    <s v="Unreported"/>
    <x v="4"/>
    <x v="779"/>
    <n v="8775.2735327769406"/>
  </r>
  <r>
    <x v="5"/>
    <s v="Atlantic goliath grouper"/>
    <x v="19"/>
    <s v="Unreported"/>
    <x v="2"/>
    <x v="780"/>
    <n v="7397.6557315047203"/>
  </r>
  <r>
    <x v="5"/>
    <s v="Atlantic goliath grouper"/>
    <x v="20"/>
    <s v="Reported"/>
    <x v="4"/>
    <x v="781"/>
    <n v="2760.8635908628098"/>
  </r>
  <r>
    <x v="5"/>
    <s v="Atlantic goliath grouper"/>
    <x v="20"/>
    <s v="Unreported"/>
    <x v="4"/>
    <x v="782"/>
    <n v="13781.3537494221"/>
  </r>
  <r>
    <x v="5"/>
    <s v="Atlantic goliath grouper"/>
    <x v="20"/>
    <s v="Unreported"/>
    <x v="2"/>
    <x v="783"/>
    <n v="11484.6620195757"/>
  </r>
  <r>
    <x v="5"/>
    <s v="Atlantic goliath grouper"/>
    <x v="21"/>
    <s v="Reported"/>
    <x v="4"/>
    <x v="784"/>
    <n v="2620.0267493459"/>
  </r>
  <r>
    <x v="5"/>
    <s v="Atlantic goliath grouper"/>
    <x v="21"/>
    <s v="Unreported"/>
    <x v="4"/>
    <x v="785"/>
    <n v="16708.561830538401"/>
  </r>
  <r>
    <x v="5"/>
    <s v="Atlantic goliath grouper"/>
    <x v="21"/>
    <s v="Unreported"/>
    <x v="2"/>
    <x v="786"/>
    <n v="13943.584649382399"/>
  </r>
  <r>
    <x v="5"/>
    <s v="Atlantic goliath grouper"/>
    <x v="22"/>
    <s v="Reported"/>
    <x v="4"/>
    <x v="787"/>
    <n v="2949.7897039649802"/>
  </r>
  <r>
    <x v="5"/>
    <s v="Atlantic goliath grouper"/>
    <x v="22"/>
    <s v="Unreported"/>
    <x v="4"/>
    <x v="788"/>
    <n v="14571.3944453153"/>
  </r>
  <r>
    <x v="5"/>
    <s v="Atlantic goliath grouper"/>
    <x v="22"/>
    <s v="Unreported"/>
    <x v="2"/>
    <x v="789"/>
    <n v="12154.397854623099"/>
  </r>
  <r>
    <x v="5"/>
    <s v="Atlantic goliath grouper"/>
    <x v="23"/>
    <s v="Reported"/>
    <x v="4"/>
    <x v="790"/>
    <n v="4329.6261027826604"/>
  </r>
  <r>
    <x v="5"/>
    <s v="Atlantic goliath grouper"/>
    <x v="23"/>
    <s v="Unreported"/>
    <x v="4"/>
    <x v="791"/>
    <n v="16450.731776933899"/>
  </r>
  <r>
    <x v="5"/>
    <s v="Atlantic goliath grouper"/>
    <x v="23"/>
    <s v="Unreported"/>
    <x v="2"/>
    <x v="792"/>
    <n v="13690.3251958973"/>
  </r>
  <r>
    <x v="5"/>
    <s v="Atlantic goliath grouper"/>
    <x v="24"/>
    <s v="Reported"/>
    <x v="4"/>
    <x v="793"/>
    <n v="3073.3073375235699"/>
  </r>
  <r>
    <x v="5"/>
    <s v="Atlantic goliath grouper"/>
    <x v="24"/>
    <s v="Unreported"/>
    <x v="4"/>
    <x v="794"/>
    <n v="19636.830727228298"/>
  </r>
  <r>
    <x v="5"/>
    <s v="Atlantic goliath grouper"/>
    <x v="24"/>
    <s v="Unreported"/>
    <x v="2"/>
    <x v="795"/>
    <n v="16274.280318025199"/>
  </r>
  <r>
    <x v="5"/>
    <s v="Atlantic goliath grouper"/>
    <x v="25"/>
    <s v="Reported"/>
    <x v="4"/>
    <x v="796"/>
    <n v="3590.7251399234401"/>
  </r>
  <r>
    <x v="5"/>
    <s v="Atlantic goliath grouper"/>
    <x v="25"/>
    <s v="Unreported"/>
    <x v="4"/>
    <x v="797"/>
    <n v="22979.817474263698"/>
  </r>
  <r>
    <x v="5"/>
    <s v="Atlantic goliath grouper"/>
    <x v="25"/>
    <s v="Unreported"/>
    <x v="2"/>
    <x v="798"/>
    <n v="18931.546549360301"/>
  </r>
  <r>
    <x v="5"/>
    <s v="Atlantic goliath grouper"/>
    <x v="26"/>
    <s v="Reported"/>
    <x v="4"/>
    <x v="799"/>
    <n v="5470.4557336604203"/>
  </r>
  <r>
    <x v="5"/>
    <s v="Atlantic goliath grouper"/>
    <x v="26"/>
    <s v="Unreported"/>
    <x v="4"/>
    <x v="800"/>
    <n v="25894.4445918278"/>
  </r>
  <r>
    <x v="5"/>
    <s v="Atlantic goliath grouper"/>
    <x v="26"/>
    <s v="Unreported"/>
    <x v="2"/>
    <x v="801"/>
    <n v="21167.004654870299"/>
  </r>
  <r>
    <x v="5"/>
    <s v="Atlantic goliath grouper"/>
    <x v="27"/>
    <s v="Reported"/>
    <x v="4"/>
    <x v="802"/>
    <n v="5670.4027021992297"/>
  </r>
  <r>
    <x v="5"/>
    <s v="Atlantic goliath grouper"/>
    <x v="27"/>
    <s v="Unreported"/>
    <x v="4"/>
    <x v="803"/>
    <n v="24108.259333904"/>
  </r>
  <r>
    <x v="5"/>
    <s v="Atlantic goliath grouper"/>
    <x v="27"/>
    <s v="Unreported"/>
    <x v="2"/>
    <x v="804"/>
    <n v="19517.6810772194"/>
  </r>
  <r>
    <x v="5"/>
    <s v="Atlantic goliath grouper"/>
    <x v="28"/>
    <s v="Reported"/>
    <x v="4"/>
    <x v="805"/>
    <n v="5556.0812238886801"/>
  </r>
  <r>
    <x v="5"/>
    <s v="Atlantic goliath grouper"/>
    <x v="28"/>
    <s v="Unreported"/>
    <x v="4"/>
    <x v="806"/>
    <n v="26484.332458811499"/>
  </r>
  <r>
    <x v="5"/>
    <s v="Atlantic goliath grouper"/>
    <x v="28"/>
    <s v="Unreported"/>
    <x v="2"/>
    <x v="807"/>
    <n v="21195.5359352983"/>
  </r>
  <r>
    <x v="5"/>
    <s v="Atlantic goliath grouper"/>
    <x v="29"/>
    <s v="Reported"/>
    <x v="4"/>
    <x v="796"/>
    <n v="5085.5194267817396"/>
  </r>
  <r>
    <x v="5"/>
    <s v="Atlantic goliath grouper"/>
    <x v="29"/>
    <s v="Unreported"/>
    <x v="4"/>
    <x v="808"/>
    <n v="33164.685410039703"/>
  </r>
  <r>
    <x v="5"/>
    <s v="Atlantic goliath grouper"/>
    <x v="29"/>
    <s v="Unreported"/>
    <x v="2"/>
    <x v="809"/>
    <n v="26187.239501541699"/>
  </r>
  <r>
    <x v="5"/>
    <s v="Atlantic goliath grouper"/>
    <x v="30"/>
    <s v="Reported"/>
    <x v="4"/>
    <x v="810"/>
    <n v="3573.0743689074202"/>
  </r>
  <r>
    <x v="5"/>
    <s v="Atlantic goliath grouper"/>
    <x v="30"/>
    <s v="Unreported"/>
    <x v="4"/>
    <x v="811"/>
    <n v="24120.953372190499"/>
  </r>
  <r>
    <x v="5"/>
    <s v="Atlantic goliath grouper"/>
    <x v="30"/>
    <s v="Unreported"/>
    <x v="2"/>
    <x v="812"/>
    <n v="18754.639245553699"/>
  </r>
  <r>
    <x v="5"/>
    <s v="Atlantic goliath grouper"/>
    <x v="31"/>
    <s v="Reported"/>
    <x v="4"/>
    <x v="813"/>
    <n v="2233.0965308799"/>
  </r>
  <r>
    <x v="5"/>
    <s v="Atlantic goliath grouper"/>
    <x v="31"/>
    <s v="Unreported"/>
    <x v="4"/>
    <x v="814"/>
    <n v="10880.717176419899"/>
  </r>
  <r>
    <x v="5"/>
    <s v="Atlantic goliath grouper"/>
    <x v="31"/>
    <s v="Unreported"/>
    <x v="2"/>
    <x v="815"/>
    <n v="8147.8505735838198"/>
  </r>
  <r>
    <x v="5"/>
    <s v="Atlantic goliath grouper"/>
    <x v="42"/>
    <s v="Reported"/>
    <x v="4"/>
    <x v="816"/>
    <n v="6865.6521366024599"/>
  </r>
  <r>
    <x v="5"/>
    <s v="Atlantic goliath grouper"/>
    <x v="42"/>
    <s v="Unreported"/>
    <x v="4"/>
    <x v="817"/>
    <n v="40201.999091189602"/>
  </r>
  <r>
    <x v="5"/>
    <s v="Atlantic goliath grouper"/>
    <x v="42"/>
    <s v="Unreported"/>
    <x v="2"/>
    <x v="818"/>
    <n v="32164.183641654599"/>
  </r>
  <r>
    <x v="5"/>
    <s v="Atlantic goliath grouper"/>
    <x v="43"/>
    <s v="Reported"/>
    <x v="4"/>
    <x v="819"/>
    <n v="5060.7057311428198"/>
  </r>
  <r>
    <x v="5"/>
    <s v="Atlantic goliath grouper"/>
    <x v="43"/>
    <s v="Unreported"/>
    <x v="4"/>
    <x v="820"/>
    <n v="43950.775411840703"/>
  </r>
  <r>
    <x v="5"/>
    <s v="Atlantic goliath grouper"/>
    <x v="43"/>
    <s v="Unreported"/>
    <x v="2"/>
    <x v="821"/>
    <n v="34105.610018051899"/>
  </r>
  <r>
    <x v="5"/>
    <s v="Atlantic goliath grouper"/>
    <x v="44"/>
    <s v="Reported"/>
    <x v="4"/>
    <x v="822"/>
    <n v="3050.9596698788"/>
  </r>
  <r>
    <x v="5"/>
    <s v="Atlantic goliath grouper"/>
    <x v="44"/>
    <s v="Unreported"/>
    <x v="4"/>
    <x v="823"/>
    <n v="38733.9207273547"/>
  </r>
  <r>
    <x v="5"/>
    <s v="Atlantic goliath grouper"/>
    <x v="44"/>
    <s v="Unreported"/>
    <x v="2"/>
    <x v="824"/>
    <n v="31148.477391951201"/>
  </r>
  <r>
    <x v="5"/>
    <s v="Atlantic goliath grouper"/>
    <x v="45"/>
    <s v="Reported"/>
    <x v="4"/>
    <x v="825"/>
    <n v="3707.45013755624"/>
  </r>
  <r>
    <x v="5"/>
    <s v="Atlantic goliath grouper"/>
    <x v="45"/>
    <s v="Unreported"/>
    <x v="4"/>
    <x v="826"/>
    <n v="40017.752522469498"/>
  </r>
  <r>
    <x v="5"/>
    <s v="Atlantic goliath grouper"/>
    <x v="45"/>
    <s v="Unreported"/>
    <x v="2"/>
    <x v="827"/>
    <n v="33366.202546798297"/>
  </r>
  <r>
    <x v="5"/>
    <s v="Atlantic goliath grouper"/>
    <x v="46"/>
    <s v="Reported"/>
    <x v="4"/>
    <x v="828"/>
    <n v="6887.4128242031602"/>
  </r>
  <r>
    <x v="5"/>
    <s v="Atlantic goliath grouper"/>
    <x v="46"/>
    <s v="Unreported"/>
    <x v="4"/>
    <x v="829"/>
    <n v="29914.167143012699"/>
  </r>
  <r>
    <x v="5"/>
    <s v="Atlantic goliath grouper"/>
    <x v="46"/>
    <s v="Unreported"/>
    <x v="2"/>
    <x v="830"/>
    <n v="25883.3026374238"/>
  </r>
  <r>
    <x v="5"/>
    <s v="Atlantic goliath grouper"/>
    <x v="47"/>
    <s v="Reported"/>
    <x v="4"/>
    <x v="831"/>
    <n v="2380.9330303699498"/>
  </r>
  <r>
    <x v="5"/>
    <s v="Atlantic goliath grouper"/>
    <x v="47"/>
    <s v="Unreported"/>
    <x v="4"/>
    <x v="832"/>
    <n v="33008.2226326577"/>
  </r>
  <r>
    <x v="5"/>
    <s v="Atlantic goliath grouper"/>
    <x v="47"/>
    <s v="Unreported"/>
    <x v="2"/>
    <x v="833"/>
    <n v="28454.821508353001"/>
  </r>
  <r>
    <x v="5"/>
    <s v="Atlantic goliath grouper"/>
    <x v="48"/>
    <s v="Reported"/>
    <x v="4"/>
    <x v="834"/>
    <n v="2648.5325673582101"/>
  </r>
  <r>
    <x v="5"/>
    <s v="Atlantic goliath grouper"/>
    <x v="48"/>
    <s v="Unreported"/>
    <x v="4"/>
    <x v="835"/>
    <n v="32500.720427516299"/>
  </r>
  <r>
    <x v="5"/>
    <s v="Atlantic goliath grouper"/>
    <x v="48"/>
    <s v="Unreported"/>
    <x v="2"/>
    <x v="836"/>
    <n v="27376.040420719299"/>
  </r>
  <r>
    <x v="5"/>
    <s v="Atlantic goliath grouper"/>
    <x v="49"/>
    <s v="Reported"/>
    <x v="4"/>
    <x v="837"/>
    <n v="3882.3422296499002"/>
  </r>
  <r>
    <x v="5"/>
    <s v="Atlantic goliath grouper"/>
    <x v="49"/>
    <s v="Unreported"/>
    <x v="4"/>
    <x v="838"/>
    <n v="28521.9590684129"/>
  </r>
  <r>
    <x v="5"/>
    <s v="Atlantic goliath grouper"/>
    <x v="49"/>
    <s v="Unreported"/>
    <x v="2"/>
    <x v="839"/>
    <n v="25866.9139326154"/>
  </r>
  <r>
    <x v="5"/>
    <s v="Atlantic goliath grouper"/>
    <x v="50"/>
    <s v="Reported"/>
    <x v="4"/>
    <x v="840"/>
    <n v="2229.5687782683199"/>
  </r>
  <r>
    <x v="5"/>
    <s v="Atlantic goliath grouper"/>
    <x v="50"/>
    <s v="Unreported"/>
    <x v="4"/>
    <x v="841"/>
    <n v="24329.6792506653"/>
  </r>
  <r>
    <x v="5"/>
    <s v="Atlantic goliath grouper"/>
    <x v="50"/>
    <s v="Unreported"/>
    <x v="2"/>
    <x v="842"/>
    <n v="25265.256296866501"/>
  </r>
  <r>
    <x v="5"/>
    <s v="Atlantic goliath grouper"/>
    <x v="51"/>
    <s v="Reported"/>
    <x v="4"/>
    <x v="843"/>
    <n v="1654.63518138626"/>
  </r>
  <r>
    <x v="5"/>
    <s v="Atlantic goliath grouper"/>
    <x v="51"/>
    <s v="Unreported"/>
    <x v="4"/>
    <x v="844"/>
    <n v="31229.8675800284"/>
  </r>
  <r>
    <x v="5"/>
    <s v="Atlantic goliath grouper"/>
    <x v="51"/>
    <s v="Unreported"/>
    <x v="2"/>
    <x v="845"/>
    <n v="33865.228369777302"/>
  </r>
  <r>
    <x v="5"/>
    <s v="Atlantic goliath grouper"/>
    <x v="52"/>
    <s v="Reported"/>
    <x v="4"/>
    <x v="846"/>
    <n v="1292.5682297209"/>
  </r>
  <r>
    <x v="5"/>
    <s v="Atlantic goliath grouper"/>
    <x v="52"/>
    <s v="Unreported"/>
    <x v="4"/>
    <x v="847"/>
    <n v="18447.774505218102"/>
  </r>
  <r>
    <x v="5"/>
    <s v="Atlantic goliath grouper"/>
    <x v="52"/>
    <s v="Unreported"/>
    <x v="2"/>
    <x v="848"/>
    <n v="20997.571792035898"/>
  </r>
  <r>
    <x v="5"/>
    <s v="Atlantic goliath grouper"/>
    <x v="53"/>
    <s v="Reported"/>
    <x v="4"/>
    <x v="849"/>
    <n v="1434.1029559665201"/>
  </r>
  <r>
    <x v="5"/>
    <s v="Atlantic goliath grouper"/>
    <x v="53"/>
    <s v="Unreported"/>
    <x v="4"/>
    <x v="850"/>
    <n v="26658.100477108001"/>
  </r>
  <r>
    <x v="5"/>
    <s v="Atlantic goliath grouper"/>
    <x v="53"/>
    <s v="Unreported"/>
    <x v="2"/>
    <x v="851"/>
    <n v="32051.826651376599"/>
  </r>
  <r>
    <x v="5"/>
    <s v="Atlantic goliath grouper"/>
    <x v="54"/>
    <s v="Reported"/>
    <x v="4"/>
    <x v="852"/>
    <n v="964.67995121681497"/>
  </r>
  <r>
    <x v="5"/>
    <s v="Atlantic goliath grouper"/>
    <x v="54"/>
    <s v="Unreported"/>
    <x v="4"/>
    <x v="853"/>
    <n v="22756.746482507599"/>
  </r>
  <r>
    <x v="5"/>
    <s v="Atlantic goliath grouper"/>
    <x v="54"/>
    <s v="Unreported"/>
    <x v="2"/>
    <x v="854"/>
    <n v="29132.574631838801"/>
  </r>
  <r>
    <x v="5"/>
    <s v="Atlantic goliath grouper"/>
    <x v="55"/>
    <s v="Reported"/>
    <x v="4"/>
    <x v="855"/>
    <n v="1360.85787672688"/>
  </r>
  <r>
    <x v="5"/>
    <s v="Atlantic goliath grouper"/>
    <x v="55"/>
    <s v="Unreported"/>
    <x v="4"/>
    <x v="856"/>
    <n v="24005.811645242"/>
  </r>
  <r>
    <x v="5"/>
    <s v="Atlantic goliath grouper"/>
    <x v="55"/>
    <s v="Unreported"/>
    <x v="2"/>
    <x v="857"/>
    <n v="33054.476379402498"/>
  </r>
  <r>
    <x v="5"/>
    <s v="Atlantic goliath grouper"/>
    <x v="56"/>
    <s v="Reported"/>
    <x v="4"/>
    <x v="858"/>
    <n v="1676.1701435702601"/>
  </r>
  <r>
    <x v="5"/>
    <s v="Atlantic goliath grouper"/>
    <x v="56"/>
    <s v="Unreported"/>
    <x v="4"/>
    <x v="859"/>
    <n v="20574.603179627"/>
  </r>
  <r>
    <x v="5"/>
    <s v="Atlantic goliath grouper"/>
    <x v="56"/>
    <s v="Unreported"/>
    <x v="2"/>
    <x v="860"/>
    <n v="30878.4596343593"/>
  </r>
  <r>
    <x v="5"/>
    <s v="Atlantic goliath grouper"/>
    <x v="57"/>
    <s v="Reported"/>
    <x v="4"/>
    <x v="861"/>
    <n v="3774.3443527283498"/>
  </r>
  <r>
    <x v="5"/>
    <s v="Atlantic goliath grouper"/>
    <x v="57"/>
    <s v="Unreported"/>
    <x v="4"/>
    <x v="862"/>
    <n v="30763.661599011499"/>
  </r>
  <r>
    <x v="5"/>
    <s v="Atlantic goliath grouper"/>
    <x v="57"/>
    <s v="Unreported"/>
    <x v="2"/>
    <x v="863"/>
    <n v="51236.408467173198"/>
  </r>
  <r>
    <x v="5"/>
    <s v="Atlantic goliath grouper"/>
    <x v="58"/>
    <s v="Reported"/>
    <x v="4"/>
    <x v="864"/>
    <n v="1507.5913990073"/>
  </r>
  <r>
    <x v="5"/>
    <s v="Atlantic goliath grouper"/>
    <x v="58"/>
    <s v="Unreported"/>
    <x v="4"/>
    <x v="865"/>
    <n v="18815.7489539854"/>
  </r>
  <r>
    <x v="5"/>
    <s v="Atlantic goliath grouper"/>
    <x v="58"/>
    <s v="Unreported"/>
    <x v="2"/>
    <x v="866"/>
    <n v="35671.041826439898"/>
  </r>
  <r>
    <x v="5"/>
    <s v="Atlantic goliath grouper"/>
    <x v="59"/>
    <s v="Reported"/>
    <x v="4"/>
    <x v="867"/>
    <n v="515.73810961897004"/>
  </r>
  <r>
    <x v="5"/>
    <s v="Atlantic goliath grouper"/>
    <x v="59"/>
    <s v="Unreported"/>
    <x v="4"/>
    <x v="868"/>
    <n v="18256.643064662701"/>
  </r>
  <r>
    <x v="5"/>
    <s v="Atlantic goliath grouper"/>
    <x v="59"/>
    <s v="Unreported"/>
    <x v="2"/>
    <x v="869"/>
    <n v="33239.530785079303"/>
  </r>
  <r>
    <x v="5"/>
    <s v="Atlantic goliath grouper"/>
    <x v="60"/>
    <s v="Reported"/>
    <x v="4"/>
    <x v="870"/>
    <n v="2153.4127014355299"/>
  </r>
  <r>
    <x v="5"/>
    <s v="Atlantic goliath grouper"/>
    <x v="60"/>
    <s v="Unreported"/>
    <x v="4"/>
    <x v="871"/>
    <n v="18215.351392604101"/>
  </r>
  <r>
    <x v="5"/>
    <s v="Atlantic goliath grouper"/>
    <x v="60"/>
    <s v="Unreported"/>
    <x v="2"/>
    <x v="872"/>
    <n v="35465.7219924112"/>
  </r>
  <r>
    <x v="5"/>
    <s v="Atlantic goliath grouper"/>
    <x v="61"/>
    <s v="Reported"/>
    <x v="4"/>
    <x v="873"/>
    <n v="3876.45556578781"/>
  </r>
  <r>
    <x v="5"/>
    <s v="Atlantic goliath grouper"/>
    <x v="61"/>
    <s v="Unreported"/>
    <x v="4"/>
    <x v="874"/>
    <n v="14715.914596647999"/>
  </r>
  <r>
    <x v="5"/>
    <s v="Atlantic goliath grouper"/>
    <x v="61"/>
    <s v="Unreported"/>
    <x v="2"/>
    <x v="875"/>
    <n v="31500.297568141799"/>
  </r>
  <r>
    <x v="5"/>
    <s v="Atlantic goliath grouper"/>
    <x v="62"/>
    <s v="Reported"/>
    <x v="4"/>
    <x v="876"/>
    <n v="4374.0065324491197"/>
  </r>
  <r>
    <x v="5"/>
    <s v="Atlantic goliath grouper"/>
    <x v="62"/>
    <s v="Unreported"/>
    <x v="4"/>
    <x v="877"/>
    <n v="10839.7009068153"/>
  </r>
  <r>
    <x v="5"/>
    <s v="Atlantic goliath grouper"/>
    <x v="62"/>
    <s v="Unreported"/>
    <x v="2"/>
    <x v="878"/>
    <n v="25009.343363263899"/>
  </r>
  <r>
    <x v="5"/>
    <s v="Atlantic goliath grouper"/>
    <x v="63"/>
    <s v="Reported"/>
    <x v="4"/>
    <x v="879"/>
    <n v="6617.4330545701096"/>
  </r>
  <r>
    <x v="5"/>
    <s v="Atlantic goliath grouper"/>
    <x v="63"/>
    <s v="Unreported"/>
    <x v="4"/>
    <x v="880"/>
    <n v="10644.6638645495"/>
  </r>
  <r>
    <x v="5"/>
    <s v="Atlantic goliath grouper"/>
    <x v="63"/>
    <s v="Unreported"/>
    <x v="2"/>
    <x v="881"/>
    <n v="27446.983807659901"/>
  </r>
  <r>
    <x v="5"/>
    <s v="Atlantic goliath grouper"/>
    <x v="64"/>
    <s v="Reported"/>
    <x v="4"/>
    <x v="882"/>
    <n v="4291.64187033696"/>
  </r>
  <r>
    <x v="5"/>
    <s v="Atlantic goliath grouper"/>
    <x v="64"/>
    <s v="Unreported"/>
    <x v="4"/>
    <x v="883"/>
    <n v="13280.115584569399"/>
  </r>
  <r>
    <x v="5"/>
    <s v="Atlantic goliath grouper"/>
    <x v="64"/>
    <s v="Unreported"/>
    <x v="2"/>
    <x v="884"/>
    <n v="26932.295183544102"/>
  </r>
  <r>
    <x v="5"/>
    <s v="Atlantic goliath grouper"/>
    <x v="65"/>
    <s v="Reported"/>
    <x v="4"/>
    <x v="885"/>
    <n v="2007.10612489035"/>
  </r>
  <r>
    <x v="5"/>
    <s v="Atlantic goliath grouper"/>
    <x v="65"/>
    <s v="Unreported"/>
    <x v="4"/>
    <x v="886"/>
    <n v="14975.6123829312"/>
  </r>
  <r>
    <x v="5"/>
    <s v="Atlantic goliath grouper"/>
    <x v="65"/>
    <s v="Unreported"/>
    <x v="2"/>
    <x v="887"/>
    <n v="24964.3469451112"/>
  </r>
  <r>
    <x v="5"/>
    <s v="Atlantic goliath grouper"/>
    <x v="66"/>
    <s v="Reported"/>
    <x v="4"/>
    <x v="888"/>
    <n v="1926.68597545487"/>
  </r>
  <r>
    <x v="5"/>
    <s v="Atlantic goliath grouper"/>
    <x v="66"/>
    <s v="Unreported"/>
    <x v="4"/>
    <x v="889"/>
    <n v="14977.420213621999"/>
  </r>
  <r>
    <x v="5"/>
    <s v="Atlantic goliath grouper"/>
    <x v="66"/>
    <s v="Unreported"/>
    <x v="2"/>
    <x v="890"/>
    <n v="23796.539842063201"/>
  </r>
  <r>
    <x v="5"/>
    <s v="Atlantic goliath grouper"/>
    <x v="67"/>
    <s v="Reported"/>
    <x v="4"/>
    <x v="891"/>
    <n v="1303.9997449938501"/>
  </r>
  <r>
    <x v="5"/>
    <s v="Atlantic goliath grouper"/>
    <x v="67"/>
    <s v="Unreported"/>
    <x v="4"/>
    <x v="892"/>
    <n v="15536.2185209865"/>
  </r>
  <r>
    <x v="5"/>
    <s v="Atlantic goliath grouper"/>
    <x v="67"/>
    <s v="Unreported"/>
    <x v="2"/>
    <x v="893"/>
    <n v="22567.635959064999"/>
  </r>
  <r>
    <x v="5"/>
    <s v="Atlantic goliath grouper"/>
    <x v="68"/>
    <s v="Reported"/>
    <x v="4"/>
    <x v="894"/>
    <n v="68.086002265144899"/>
  </r>
  <r>
    <x v="5"/>
    <s v="Atlantic goliath grouper"/>
    <x v="68"/>
    <s v="Unreported"/>
    <x v="4"/>
    <x v="895"/>
    <n v="1003.1806933973"/>
  </r>
  <r>
    <x v="5"/>
    <s v="Atlantic goliath grouper"/>
    <x v="68"/>
    <s v="Unreported"/>
    <x v="2"/>
    <x v="896"/>
    <n v="1359.4996668573201"/>
  </r>
  <r>
    <x v="5"/>
    <s v="Atlantic goliath grouper"/>
    <x v="69"/>
    <s v="Reported"/>
    <x v="4"/>
    <x v="897"/>
    <n v="63.620140737158799"/>
  </r>
  <r>
    <x v="5"/>
    <s v="Atlantic goliath grouper"/>
    <x v="69"/>
    <s v="Unreported"/>
    <x v="4"/>
    <x v="898"/>
    <n v="953.27120173326398"/>
  </r>
  <r>
    <x v="5"/>
    <s v="Atlantic goliath grouper"/>
    <x v="69"/>
    <s v="Unreported"/>
    <x v="2"/>
    <x v="899"/>
    <n v="1193.12730677698"/>
  </r>
  <r>
    <x v="6"/>
    <s v="Nassau grouper"/>
    <x v="32"/>
    <s v="Reported"/>
    <x v="1"/>
    <x v="900"/>
    <n v="147.944493036566"/>
  </r>
  <r>
    <x v="6"/>
    <s v="Nassau grouper"/>
    <x v="32"/>
    <s v="Reported"/>
    <x v="4"/>
    <x v="901"/>
    <n v="78.894656053538597"/>
  </r>
  <r>
    <x v="6"/>
    <s v="Nassau grouper"/>
    <x v="32"/>
    <s v="Unreported"/>
    <x v="1"/>
    <x v="902"/>
    <n v="31165.388524108799"/>
  </r>
  <r>
    <x v="6"/>
    <s v="Nassau grouper"/>
    <x v="32"/>
    <s v="Unreported"/>
    <x v="4"/>
    <x v="903"/>
    <n v="994.07266627458796"/>
  </r>
  <r>
    <x v="6"/>
    <s v="Nassau grouper"/>
    <x v="32"/>
    <s v="Unreported"/>
    <x v="2"/>
    <x v="904"/>
    <n v="37641.9050220266"/>
  </r>
  <r>
    <x v="6"/>
    <s v="Nassau grouper"/>
    <x v="33"/>
    <s v="Reported"/>
    <x v="1"/>
    <x v="900"/>
    <n v="161.820892873822"/>
  </r>
  <r>
    <x v="6"/>
    <s v="Nassau grouper"/>
    <x v="33"/>
    <s v="Reported"/>
    <x v="4"/>
    <x v="901"/>
    <n v="86.294551581593893"/>
  </r>
  <r>
    <x v="6"/>
    <s v="Nassau grouper"/>
    <x v="33"/>
    <s v="Unreported"/>
    <x v="1"/>
    <x v="905"/>
    <n v="35459.0087851301"/>
  </r>
  <r>
    <x v="6"/>
    <s v="Nassau grouper"/>
    <x v="33"/>
    <s v="Unreported"/>
    <x v="4"/>
    <x v="906"/>
    <n v="1114.7781846303899"/>
  </r>
  <r>
    <x v="6"/>
    <s v="Nassau grouper"/>
    <x v="33"/>
    <s v="Unreported"/>
    <x v="2"/>
    <x v="907"/>
    <n v="42327.788808064099"/>
  </r>
  <r>
    <x v="6"/>
    <s v="Nassau grouper"/>
    <x v="34"/>
    <s v="Reported"/>
    <x v="1"/>
    <x v="900"/>
    <n v="188.748459529478"/>
  </r>
  <r>
    <x v="6"/>
    <s v="Nassau grouper"/>
    <x v="34"/>
    <s v="Reported"/>
    <x v="4"/>
    <x v="901"/>
    <n v="100.65426897324799"/>
  </r>
  <r>
    <x v="6"/>
    <s v="Nassau grouper"/>
    <x v="34"/>
    <s v="Unreported"/>
    <x v="1"/>
    <x v="908"/>
    <n v="42984.412938371199"/>
  </r>
  <r>
    <x v="6"/>
    <s v="Nassau grouper"/>
    <x v="34"/>
    <s v="Unreported"/>
    <x v="4"/>
    <x v="909"/>
    <n v="1332.09967883945"/>
  </r>
  <r>
    <x v="6"/>
    <s v="Nassau grouper"/>
    <x v="34"/>
    <s v="Unreported"/>
    <x v="2"/>
    <x v="910"/>
    <n v="50692.643291086599"/>
  </r>
  <r>
    <x v="6"/>
    <s v="Nassau grouper"/>
    <x v="35"/>
    <s v="Reported"/>
    <x v="1"/>
    <x v="900"/>
    <n v="194.68138486795999"/>
  </r>
  <r>
    <x v="6"/>
    <s v="Nassau grouper"/>
    <x v="35"/>
    <s v="Reported"/>
    <x v="4"/>
    <x v="901"/>
    <n v="103.818131948906"/>
  </r>
  <r>
    <x v="6"/>
    <s v="Nassau grouper"/>
    <x v="35"/>
    <s v="Unreported"/>
    <x v="1"/>
    <x v="911"/>
    <n v="46039.627563435097"/>
  </r>
  <r>
    <x v="6"/>
    <s v="Nassau grouper"/>
    <x v="35"/>
    <s v="Unreported"/>
    <x v="4"/>
    <x v="912"/>
    <n v="1406.56434164602"/>
  </r>
  <r>
    <x v="6"/>
    <s v="Nassau grouper"/>
    <x v="35"/>
    <s v="Unreported"/>
    <x v="2"/>
    <x v="913"/>
    <n v="53621.074155112001"/>
  </r>
  <r>
    <x v="6"/>
    <s v="Nassau grouper"/>
    <x v="36"/>
    <s v="Reported"/>
    <x v="1"/>
    <x v="914"/>
    <n v="429.15395989873298"/>
  </r>
  <r>
    <x v="6"/>
    <s v="Nassau grouper"/>
    <x v="36"/>
    <s v="Reported"/>
    <x v="4"/>
    <x v="915"/>
    <n v="60.859696071503301"/>
  </r>
  <r>
    <x v="6"/>
    <s v="Nassau grouper"/>
    <x v="36"/>
    <s v="Unreported"/>
    <x v="1"/>
    <x v="916"/>
    <n v="40389.297888171503"/>
  </r>
  <r>
    <x v="6"/>
    <s v="Nassau grouper"/>
    <x v="36"/>
    <s v="Unreported"/>
    <x v="4"/>
    <x v="917"/>
    <n v="432.71596342144898"/>
  </r>
  <r>
    <x v="6"/>
    <s v="Nassau grouper"/>
    <x v="36"/>
    <s v="Unreported"/>
    <x v="2"/>
    <x v="918"/>
    <n v="44409.684720936697"/>
  </r>
  <r>
    <x v="6"/>
    <s v="Nassau grouper"/>
    <x v="37"/>
    <s v="Reported"/>
    <x v="1"/>
    <x v="919"/>
    <n v="206.56428736371001"/>
  </r>
  <r>
    <x v="6"/>
    <s v="Nassau grouper"/>
    <x v="37"/>
    <s v="Reported"/>
    <x v="4"/>
    <x v="920"/>
    <n v="28.301303726352501"/>
  </r>
  <r>
    <x v="6"/>
    <s v="Nassau grouper"/>
    <x v="37"/>
    <s v="Unreported"/>
    <x v="1"/>
    <x v="921"/>
    <n v="39732.354440982199"/>
  </r>
  <r>
    <x v="6"/>
    <s v="Nassau grouper"/>
    <x v="37"/>
    <s v="Unreported"/>
    <x v="4"/>
    <x v="922"/>
    <n v="401.02118033276099"/>
  </r>
  <r>
    <x v="6"/>
    <s v="Nassau grouper"/>
    <x v="37"/>
    <s v="Unreported"/>
    <x v="2"/>
    <x v="923"/>
    <n v="44222.176989394902"/>
  </r>
  <r>
    <x v="6"/>
    <s v="Nassau grouper"/>
    <x v="38"/>
    <s v="Reported"/>
    <x v="1"/>
    <x v="924"/>
    <n v="407.69853359684203"/>
  </r>
  <r>
    <x v="6"/>
    <s v="Nassau grouper"/>
    <x v="38"/>
    <s v="Reported"/>
    <x v="4"/>
    <x v="925"/>
    <n v="49.362602722487502"/>
  </r>
  <r>
    <x v="6"/>
    <s v="Nassau grouper"/>
    <x v="38"/>
    <s v="Unreported"/>
    <x v="1"/>
    <x v="926"/>
    <n v="40489.670950351901"/>
  </r>
  <r>
    <x v="6"/>
    <s v="Nassau grouper"/>
    <x v="38"/>
    <s v="Unreported"/>
    <x v="4"/>
    <x v="927"/>
    <n v="366.19950337759701"/>
  </r>
  <r>
    <x v="6"/>
    <s v="Nassau grouper"/>
    <x v="38"/>
    <s v="Unreported"/>
    <x v="2"/>
    <x v="928"/>
    <n v="43347.510609591103"/>
  </r>
  <r>
    <x v="6"/>
    <s v="Nassau grouper"/>
    <x v="39"/>
    <s v="Reported"/>
    <x v="1"/>
    <x v="929"/>
    <n v="208.790397530636"/>
  </r>
  <r>
    <x v="6"/>
    <s v="Nassau grouper"/>
    <x v="39"/>
    <s v="Reported"/>
    <x v="4"/>
    <x v="930"/>
    <n v="19.9959245498329"/>
  </r>
  <r>
    <x v="6"/>
    <s v="Nassau grouper"/>
    <x v="39"/>
    <s v="Unreported"/>
    <x v="1"/>
    <x v="931"/>
    <n v="41622.7413136463"/>
  </r>
  <r>
    <x v="6"/>
    <s v="Nassau grouper"/>
    <x v="39"/>
    <s v="Unreported"/>
    <x v="4"/>
    <x v="932"/>
    <n v="295.58703236116901"/>
  </r>
  <r>
    <x v="6"/>
    <s v="Nassau grouper"/>
    <x v="39"/>
    <s v="Unreported"/>
    <x v="2"/>
    <x v="933"/>
    <n v="44962.383787871899"/>
  </r>
  <r>
    <x v="6"/>
    <s v="Nassau grouper"/>
    <x v="40"/>
    <s v="Reported"/>
    <x v="1"/>
    <x v="934"/>
    <n v="488.552747866836"/>
  </r>
  <r>
    <x v="6"/>
    <s v="Nassau grouper"/>
    <x v="40"/>
    <s v="Reported"/>
    <x v="4"/>
    <x v="935"/>
    <n v="23.503376089600501"/>
  </r>
  <r>
    <x v="6"/>
    <s v="Nassau grouper"/>
    <x v="40"/>
    <s v="Unreported"/>
    <x v="1"/>
    <x v="936"/>
    <n v="48812.587274314901"/>
  </r>
  <r>
    <x v="6"/>
    <s v="Nassau grouper"/>
    <x v="40"/>
    <s v="Unreported"/>
    <x v="4"/>
    <x v="937"/>
    <n v="181.50987058539101"/>
  </r>
  <r>
    <x v="6"/>
    <s v="Nassau grouper"/>
    <x v="40"/>
    <s v="Unreported"/>
    <x v="2"/>
    <x v="938"/>
    <n v="50610.171364483198"/>
  </r>
  <r>
    <x v="6"/>
    <s v="Nassau grouper"/>
    <x v="41"/>
    <s v="Reported"/>
    <x v="1"/>
    <x v="939"/>
    <n v="241.017997769365"/>
  </r>
  <r>
    <x v="6"/>
    <s v="Nassau grouper"/>
    <x v="41"/>
    <s v="Reported"/>
    <x v="4"/>
    <x v="940"/>
    <n v="14.649762673368601"/>
  </r>
  <r>
    <x v="6"/>
    <s v="Nassau grouper"/>
    <x v="41"/>
    <s v="Unreported"/>
    <x v="1"/>
    <x v="941"/>
    <n v="49886.8224385621"/>
  </r>
  <r>
    <x v="6"/>
    <s v="Nassau grouper"/>
    <x v="41"/>
    <s v="Unreported"/>
    <x v="4"/>
    <x v="942"/>
    <n v="225.40594010476599"/>
  </r>
  <r>
    <x v="6"/>
    <s v="Nassau grouper"/>
    <x v="41"/>
    <s v="Unreported"/>
    <x v="2"/>
    <x v="943"/>
    <n v="52238.4698948804"/>
  </r>
  <r>
    <x v="6"/>
    <s v="Nassau grouper"/>
    <x v="0"/>
    <s v="Reported"/>
    <x v="1"/>
    <x v="944"/>
    <n v="243.94842176858501"/>
  </r>
  <r>
    <x v="6"/>
    <s v="Nassau grouper"/>
    <x v="0"/>
    <s v="Reported"/>
    <x v="4"/>
    <x v="945"/>
    <n v="10.8279978330704"/>
  </r>
  <r>
    <x v="6"/>
    <s v="Nassau grouper"/>
    <x v="0"/>
    <s v="Unreported"/>
    <x v="1"/>
    <x v="946"/>
    <n v="51441.098251806899"/>
  </r>
  <r>
    <x v="6"/>
    <s v="Nassau grouper"/>
    <x v="0"/>
    <s v="Unreported"/>
    <x v="4"/>
    <x v="947"/>
    <n v="169.837533215945"/>
  </r>
  <r>
    <x v="6"/>
    <s v="Nassau grouper"/>
    <x v="0"/>
    <s v="Unreported"/>
    <x v="2"/>
    <x v="948"/>
    <n v="53004.694893375497"/>
  </r>
  <r>
    <x v="6"/>
    <s v="Nassau grouper"/>
    <x v="1"/>
    <s v="Reported"/>
    <x v="1"/>
    <x v="949"/>
    <n v="118.104035145792"/>
  </r>
  <r>
    <x v="6"/>
    <s v="Nassau grouper"/>
    <x v="1"/>
    <s v="Unreported"/>
    <x v="1"/>
    <x v="950"/>
    <n v="45544.744508737698"/>
  </r>
  <r>
    <x v="6"/>
    <s v="Nassau grouper"/>
    <x v="1"/>
    <s v="Unreported"/>
    <x v="4"/>
    <x v="951"/>
    <n v="159.74927977577201"/>
  </r>
  <r>
    <x v="6"/>
    <s v="Nassau grouper"/>
    <x v="1"/>
    <s v="Unreported"/>
    <x v="2"/>
    <x v="952"/>
    <n v="47092.250140340802"/>
  </r>
  <r>
    <x v="6"/>
    <s v="Nassau grouper"/>
    <x v="2"/>
    <s v="Reported"/>
    <x v="1"/>
    <x v="953"/>
    <n v="184.025420999575"/>
  </r>
  <r>
    <x v="6"/>
    <s v="Nassau grouper"/>
    <x v="2"/>
    <s v="Reported"/>
    <x v="4"/>
    <x v="954"/>
    <n v="29.709098163694499"/>
  </r>
  <r>
    <x v="6"/>
    <s v="Nassau grouper"/>
    <x v="2"/>
    <s v="Unreported"/>
    <x v="1"/>
    <x v="955"/>
    <n v="39672.866499566102"/>
  </r>
  <r>
    <x v="6"/>
    <s v="Nassau grouper"/>
    <x v="2"/>
    <s v="Unreported"/>
    <x v="4"/>
    <x v="956"/>
    <n v="484.31103556922102"/>
  </r>
  <r>
    <x v="6"/>
    <s v="Nassau grouper"/>
    <x v="2"/>
    <s v="Unreported"/>
    <x v="2"/>
    <x v="957"/>
    <n v="40428.876190964598"/>
  </r>
  <r>
    <x v="6"/>
    <s v="Nassau grouper"/>
    <x v="3"/>
    <s v="Reported"/>
    <x v="1"/>
    <x v="958"/>
    <n v="236.65731209857299"/>
  </r>
  <r>
    <x v="6"/>
    <s v="Nassau grouper"/>
    <x v="3"/>
    <s v="Unreported"/>
    <x v="1"/>
    <x v="959"/>
    <n v="42802.433119608701"/>
  </r>
  <r>
    <x v="6"/>
    <s v="Nassau grouper"/>
    <x v="3"/>
    <s v="Unreported"/>
    <x v="4"/>
    <x v="960"/>
    <n v="121.534589252579"/>
  </r>
  <r>
    <x v="6"/>
    <s v="Nassau grouper"/>
    <x v="3"/>
    <s v="Unreported"/>
    <x v="2"/>
    <x v="961"/>
    <n v="42678.767141145399"/>
  </r>
  <r>
    <x v="6"/>
    <s v="Nassau grouper"/>
    <x v="4"/>
    <s v="Reported"/>
    <x v="1"/>
    <x v="962"/>
    <n v="240.256269474905"/>
  </r>
  <r>
    <x v="6"/>
    <s v="Nassau grouper"/>
    <x v="4"/>
    <s v="Reported"/>
    <x v="4"/>
    <x v="963"/>
    <n v="11.163016287867"/>
  </r>
  <r>
    <x v="6"/>
    <s v="Nassau grouper"/>
    <x v="4"/>
    <s v="Unreported"/>
    <x v="1"/>
    <x v="964"/>
    <n v="43765.976528314"/>
  </r>
  <r>
    <x v="6"/>
    <s v="Nassau grouper"/>
    <x v="4"/>
    <s v="Unreported"/>
    <x v="4"/>
    <x v="965"/>
    <n v="189.04743322629199"/>
  </r>
  <r>
    <x v="6"/>
    <s v="Nassau grouper"/>
    <x v="4"/>
    <s v="Unreported"/>
    <x v="2"/>
    <x v="966"/>
    <n v="43135.0837442759"/>
  </r>
  <r>
    <x v="6"/>
    <s v="Nassau grouper"/>
    <x v="5"/>
    <s v="Reported"/>
    <x v="1"/>
    <x v="967"/>
    <n v="254.76556445701499"/>
  </r>
  <r>
    <x v="6"/>
    <s v="Nassau grouper"/>
    <x v="5"/>
    <s v="Reported"/>
    <x v="4"/>
    <x v="968"/>
    <n v="14.229857839484801"/>
  </r>
  <r>
    <x v="6"/>
    <s v="Nassau grouper"/>
    <x v="5"/>
    <s v="Unreported"/>
    <x v="1"/>
    <x v="969"/>
    <n v="45007.892114861403"/>
  </r>
  <r>
    <x v="6"/>
    <s v="Nassau grouper"/>
    <x v="5"/>
    <s v="Unreported"/>
    <x v="4"/>
    <x v="970"/>
    <n v="245.441425884724"/>
  </r>
  <r>
    <x v="6"/>
    <s v="Nassau grouper"/>
    <x v="5"/>
    <s v="Unreported"/>
    <x v="2"/>
    <x v="971"/>
    <n v="43803.468421167898"/>
  </r>
  <r>
    <x v="6"/>
    <s v="Nassau grouper"/>
    <x v="6"/>
    <s v="Reported"/>
    <x v="1"/>
    <x v="972"/>
    <n v="222.63961780141199"/>
  </r>
  <r>
    <x v="6"/>
    <s v="Nassau grouper"/>
    <x v="6"/>
    <s v="Reported"/>
    <x v="4"/>
    <x v="973"/>
    <n v="11.1027630924589"/>
  </r>
  <r>
    <x v="6"/>
    <s v="Nassau grouper"/>
    <x v="6"/>
    <s v="Unreported"/>
    <x v="1"/>
    <x v="974"/>
    <n v="35895.531760531398"/>
  </r>
  <r>
    <x v="6"/>
    <s v="Nassau grouper"/>
    <x v="6"/>
    <s v="Unreported"/>
    <x v="4"/>
    <x v="975"/>
    <n v="195.409891605913"/>
  </r>
  <r>
    <x v="6"/>
    <s v="Nassau grouper"/>
    <x v="6"/>
    <s v="Unreported"/>
    <x v="2"/>
    <x v="976"/>
    <n v="34282.825666968798"/>
  </r>
  <r>
    <x v="6"/>
    <s v="Nassau grouper"/>
    <x v="7"/>
    <s v="Reported"/>
    <x v="1"/>
    <x v="977"/>
    <n v="154.30257911042699"/>
  </r>
  <r>
    <x v="6"/>
    <s v="Nassau grouper"/>
    <x v="7"/>
    <s v="Reported"/>
    <x v="4"/>
    <x v="978"/>
    <n v="10.673983607874099"/>
  </r>
  <r>
    <x v="6"/>
    <s v="Nassau grouper"/>
    <x v="7"/>
    <s v="Unreported"/>
    <x v="1"/>
    <x v="979"/>
    <n v="24463.3374144015"/>
  </r>
  <r>
    <x v="6"/>
    <s v="Nassau grouper"/>
    <x v="7"/>
    <s v="Unreported"/>
    <x v="4"/>
    <x v="980"/>
    <n v="191.59038643249201"/>
  </r>
  <r>
    <x v="6"/>
    <s v="Nassau grouper"/>
    <x v="7"/>
    <s v="Unreported"/>
    <x v="2"/>
    <x v="981"/>
    <n v="22971.677746447702"/>
  </r>
  <r>
    <x v="6"/>
    <s v="Nassau grouper"/>
    <x v="8"/>
    <s v="Reported"/>
    <x v="1"/>
    <x v="982"/>
    <n v="312.188938644757"/>
  </r>
  <r>
    <x v="6"/>
    <s v="Nassau grouper"/>
    <x v="8"/>
    <s v="Reported"/>
    <x v="4"/>
    <x v="983"/>
    <n v="21.488849560413001"/>
  </r>
  <r>
    <x v="6"/>
    <s v="Nassau grouper"/>
    <x v="8"/>
    <s v="Unreported"/>
    <x v="1"/>
    <x v="984"/>
    <n v="24027.034268791798"/>
  </r>
  <r>
    <x v="6"/>
    <s v="Nassau grouper"/>
    <x v="8"/>
    <s v="Unreported"/>
    <x v="4"/>
    <x v="985"/>
    <n v="200.44646018285999"/>
  </r>
  <r>
    <x v="6"/>
    <s v="Nassau grouper"/>
    <x v="8"/>
    <s v="Unreported"/>
    <x v="2"/>
    <x v="986"/>
    <n v="21703.2905607149"/>
  </r>
  <r>
    <x v="6"/>
    <s v="Nassau grouper"/>
    <x v="9"/>
    <s v="Reported"/>
    <x v="1"/>
    <x v="987"/>
    <n v="227.526114335165"/>
  </r>
  <r>
    <x v="6"/>
    <s v="Nassau grouper"/>
    <x v="9"/>
    <s v="Reported"/>
    <x v="4"/>
    <x v="988"/>
    <n v="9.8263938383849805"/>
  </r>
  <r>
    <x v="6"/>
    <s v="Nassau grouper"/>
    <x v="9"/>
    <s v="Unreported"/>
    <x v="1"/>
    <x v="989"/>
    <n v="32871.870876687703"/>
  </r>
  <r>
    <x v="6"/>
    <s v="Nassau grouper"/>
    <x v="9"/>
    <s v="Unreported"/>
    <x v="4"/>
    <x v="990"/>
    <n v="183.162293705678"/>
  </r>
  <r>
    <x v="6"/>
    <s v="Nassau grouper"/>
    <x v="9"/>
    <s v="Unreported"/>
    <x v="2"/>
    <x v="991"/>
    <n v="29585.4230135383"/>
  </r>
  <r>
    <x v="6"/>
    <s v="Nassau grouper"/>
    <x v="10"/>
    <s v="Reported"/>
    <x v="1"/>
    <x v="958"/>
    <n v="135.538923694917"/>
  </r>
  <r>
    <x v="6"/>
    <s v="Nassau grouper"/>
    <x v="10"/>
    <s v="Unreported"/>
    <x v="1"/>
    <x v="992"/>
    <n v="18082.614971041599"/>
  </r>
  <r>
    <x v="6"/>
    <s v="Nassau grouper"/>
    <x v="10"/>
    <s v="Unreported"/>
    <x v="4"/>
    <x v="993"/>
    <n v="84.898806902959905"/>
  </r>
  <r>
    <x v="6"/>
    <s v="Nassau grouper"/>
    <x v="10"/>
    <s v="Unreported"/>
    <x v="2"/>
    <x v="994"/>
    <n v="15924.080157307901"/>
  </r>
  <r>
    <x v="6"/>
    <s v="Nassau grouper"/>
    <x v="11"/>
    <s v="Reported"/>
    <x v="1"/>
    <x v="958"/>
    <n v="141.99110965230699"/>
  </r>
  <r>
    <x v="6"/>
    <s v="Nassau grouper"/>
    <x v="11"/>
    <s v="Unreported"/>
    <x v="1"/>
    <x v="995"/>
    <n v="18028.876120834899"/>
  </r>
  <r>
    <x v="6"/>
    <s v="Nassau grouper"/>
    <x v="11"/>
    <s v="Unreported"/>
    <x v="4"/>
    <x v="996"/>
    <n v="87.766230205337706"/>
  </r>
  <r>
    <x v="6"/>
    <s v="Nassau grouper"/>
    <x v="11"/>
    <s v="Unreported"/>
    <x v="2"/>
    <x v="997"/>
    <n v="15839.007623518"/>
  </r>
  <r>
    <x v="6"/>
    <s v="Nassau grouper"/>
    <x v="12"/>
    <s v="Reported"/>
    <x v="1"/>
    <x v="998"/>
    <n v="0.40307816070424701"/>
  </r>
  <r>
    <x v="6"/>
    <s v="Nassau grouper"/>
    <x v="12"/>
    <s v="Unreported"/>
    <x v="1"/>
    <x v="999"/>
    <n v="19397.624211079099"/>
  </r>
  <r>
    <x v="6"/>
    <s v="Nassau grouper"/>
    <x v="12"/>
    <s v="Unreported"/>
    <x v="4"/>
    <x v="1000"/>
    <n v="52.150575220517801"/>
  </r>
  <r>
    <x v="6"/>
    <s v="Nassau grouper"/>
    <x v="12"/>
    <s v="Unreported"/>
    <x v="2"/>
    <x v="1001"/>
    <n v="17270.614927118699"/>
  </r>
  <r>
    <x v="6"/>
    <s v="Nassau grouper"/>
    <x v="13"/>
    <s v="Reported"/>
    <x v="1"/>
    <x v="998"/>
    <n v="0.45511544111393498"/>
  </r>
  <r>
    <x v="6"/>
    <s v="Nassau grouper"/>
    <x v="13"/>
    <s v="Unreported"/>
    <x v="1"/>
    <x v="1002"/>
    <n v="20742.2623255824"/>
  </r>
  <r>
    <x v="6"/>
    <s v="Nassau grouper"/>
    <x v="13"/>
    <s v="Unreported"/>
    <x v="4"/>
    <x v="1003"/>
    <n v="67.864263340009103"/>
  </r>
  <r>
    <x v="6"/>
    <s v="Nassau grouper"/>
    <x v="13"/>
    <s v="Unreported"/>
    <x v="2"/>
    <x v="1004"/>
    <n v="18395.857020899599"/>
  </r>
  <r>
    <x v="6"/>
    <s v="Nassau grouper"/>
    <x v="14"/>
    <s v="Reported"/>
    <x v="1"/>
    <x v="1005"/>
    <n v="138.34087024896601"/>
  </r>
  <r>
    <x v="6"/>
    <s v="Nassau grouper"/>
    <x v="14"/>
    <s v="Unreported"/>
    <x v="1"/>
    <x v="1006"/>
    <n v="24099.288310493401"/>
  </r>
  <r>
    <x v="6"/>
    <s v="Nassau grouper"/>
    <x v="14"/>
    <s v="Unreported"/>
    <x v="4"/>
    <x v="1007"/>
    <n v="60.595637009599002"/>
  </r>
  <r>
    <x v="6"/>
    <s v="Nassau grouper"/>
    <x v="14"/>
    <s v="Unreported"/>
    <x v="2"/>
    <x v="1008"/>
    <n v="20992.432483300701"/>
  </r>
  <r>
    <x v="6"/>
    <s v="Nassau grouper"/>
    <x v="15"/>
    <s v="Reported"/>
    <x v="1"/>
    <x v="1009"/>
    <n v="205.08671620145799"/>
  </r>
  <r>
    <x v="6"/>
    <s v="Nassau grouper"/>
    <x v="15"/>
    <s v="Unreported"/>
    <x v="1"/>
    <x v="1010"/>
    <n v="22666.0783550058"/>
  </r>
  <r>
    <x v="6"/>
    <s v="Nassau grouper"/>
    <x v="15"/>
    <s v="Unreported"/>
    <x v="4"/>
    <x v="1011"/>
    <n v="84.454000585367098"/>
  </r>
  <r>
    <x v="6"/>
    <s v="Nassau grouper"/>
    <x v="15"/>
    <s v="Unreported"/>
    <x v="2"/>
    <x v="1012"/>
    <n v="19531.089070312701"/>
  </r>
  <r>
    <x v="6"/>
    <s v="Nassau grouper"/>
    <x v="16"/>
    <s v="Reported"/>
    <x v="1"/>
    <x v="1013"/>
    <n v="397.63300920472801"/>
  </r>
  <r>
    <x v="6"/>
    <s v="Nassau grouper"/>
    <x v="16"/>
    <s v="Unreported"/>
    <x v="1"/>
    <x v="1014"/>
    <n v="20123.725397459701"/>
  </r>
  <r>
    <x v="6"/>
    <s v="Nassau grouper"/>
    <x v="16"/>
    <s v="Unreported"/>
    <x v="4"/>
    <x v="1015"/>
    <n v="69.806446847279304"/>
  </r>
  <r>
    <x v="6"/>
    <s v="Nassau grouper"/>
    <x v="16"/>
    <s v="Unreported"/>
    <x v="2"/>
    <x v="1016"/>
    <n v="16900.889251751501"/>
  </r>
  <r>
    <x v="6"/>
    <s v="Nassau grouper"/>
    <x v="17"/>
    <s v="Reported"/>
    <x v="1"/>
    <x v="1017"/>
    <n v="1383.04991598275"/>
  </r>
  <r>
    <x v="6"/>
    <s v="Nassau grouper"/>
    <x v="17"/>
    <s v="Reported"/>
    <x v="4"/>
    <x v="1018"/>
    <n v="23.9184624330689"/>
  </r>
  <r>
    <x v="6"/>
    <s v="Nassau grouper"/>
    <x v="17"/>
    <s v="Unreported"/>
    <x v="1"/>
    <x v="1019"/>
    <n v="24750.3815043207"/>
  </r>
  <r>
    <x v="6"/>
    <s v="Nassau grouper"/>
    <x v="17"/>
    <s v="Unreported"/>
    <x v="4"/>
    <x v="1020"/>
    <n v="92.1150851487658"/>
  </r>
  <r>
    <x v="6"/>
    <s v="Nassau grouper"/>
    <x v="17"/>
    <s v="Unreported"/>
    <x v="2"/>
    <x v="1021"/>
    <n v="21362.780921062"/>
  </r>
  <r>
    <x v="6"/>
    <s v="Nassau grouper"/>
    <x v="18"/>
    <s v="Reported"/>
    <x v="1"/>
    <x v="1022"/>
    <n v="727.52339815492905"/>
  </r>
  <r>
    <x v="6"/>
    <s v="Nassau grouper"/>
    <x v="18"/>
    <s v="Reported"/>
    <x v="4"/>
    <x v="1023"/>
    <n v="13.6373579116246"/>
  </r>
  <r>
    <x v="6"/>
    <s v="Nassau grouper"/>
    <x v="18"/>
    <s v="Unreported"/>
    <x v="1"/>
    <x v="1024"/>
    <n v="14773.109278317999"/>
  </r>
  <r>
    <x v="6"/>
    <s v="Nassau grouper"/>
    <x v="18"/>
    <s v="Unreported"/>
    <x v="4"/>
    <x v="1025"/>
    <n v="63.970593424807802"/>
  </r>
  <r>
    <x v="6"/>
    <s v="Nassau grouper"/>
    <x v="18"/>
    <s v="Unreported"/>
    <x v="2"/>
    <x v="1026"/>
    <n v="12639.3052585064"/>
  </r>
  <r>
    <x v="6"/>
    <s v="Nassau grouper"/>
    <x v="19"/>
    <s v="Reported"/>
    <x v="1"/>
    <x v="1027"/>
    <n v="597.35978090880201"/>
  </r>
  <r>
    <x v="6"/>
    <s v="Nassau grouper"/>
    <x v="19"/>
    <s v="Reported"/>
    <x v="4"/>
    <x v="1028"/>
    <n v="16.828766190521499"/>
  </r>
  <r>
    <x v="6"/>
    <s v="Nassau grouper"/>
    <x v="19"/>
    <s v="Unreported"/>
    <x v="1"/>
    <x v="1029"/>
    <n v="15438.5323498414"/>
  </r>
  <r>
    <x v="6"/>
    <s v="Nassau grouper"/>
    <x v="19"/>
    <s v="Unreported"/>
    <x v="4"/>
    <x v="1030"/>
    <n v="107.661735218658"/>
  </r>
  <r>
    <x v="6"/>
    <s v="Nassau grouper"/>
    <x v="19"/>
    <s v="Unreported"/>
    <x v="2"/>
    <x v="1031"/>
    <n v="13105.619026787999"/>
  </r>
  <r>
    <x v="6"/>
    <s v="Nassau grouper"/>
    <x v="20"/>
    <s v="Reported"/>
    <x v="1"/>
    <x v="1032"/>
    <n v="1211.98822856622"/>
  </r>
  <r>
    <x v="6"/>
    <s v="Nassau grouper"/>
    <x v="20"/>
    <s v="Reported"/>
    <x v="4"/>
    <x v="1033"/>
    <n v="24.229874826497301"/>
  </r>
  <r>
    <x v="6"/>
    <s v="Nassau grouper"/>
    <x v="20"/>
    <s v="Unreported"/>
    <x v="1"/>
    <x v="1034"/>
    <n v="22034.384888002402"/>
  </r>
  <r>
    <x v="6"/>
    <s v="Nassau grouper"/>
    <x v="20"/>
    <s v="Unreported"/>
    <x v="4"/>
    <x v="1035"/>
    <n v="120.947835812425"/>
  </r>
  <r>
    <x v="6"/>
    <s v="Nassau grouper"/>
    <x v="20"/>
    <s v="Unreported"/>
    <x v="2"/>
    <x v="1036"/>
    <n v="18463.099699108199"/>
  </r>
  <r>
    <x v="6"/>
    <s v="Nassau grouper"/>
    <x v="21"/>
    <s v="Reported"/>
    <x v="1"/>
    <x v="1037"/>
    <n v="1076.7228467723"/>
  </r>
  <r>
    <x v="6"/>
    <s v="Nassau grouper"/>
    <x v="21"/>
    <s v="Reported"/>
    <x v="4"/>
    <x v="1038"/>
    <n v="96.433447379258396"/>
  </r>
  <r>
    <x v="6"/>
    <s v="Nassau grouper"/>
    <x v="21"/>
    <s v="Unreported"/>
    <x v="1"/>
    <x v="1039"/>
    <n v="23612.871199838301"/>
  </r>
  <r>
    <x v="6"/>
    <s v="Nassau grouper"/>
    <x v="21"/>
    <s v="Unreported"/>
    <x v="4"/>
    <x v="1040"/>
    <n v="614.98006402818896"/>
  </r>
  <r>
    <x v="6"/>
    <s v="Nassau grouper"/>
    <x v="21"/>
    <s v="Unreported"/>
    <x v="2"/>
    <x v="1041"/>
    <n v="20218.562099876701"/>
  </r>
  <r>
    <x v="6"/>
    <s v="Nassau grouper"/>
    <x v="22"/>
    <s v="Reported"/>
    <x v="1"/>
    <x v="1042"/>
    <n v="1447.4641842773401"/>
  </r>
  <r>
    <x v="6"/>
    <s v="Nassau grouper"/>
    <x v="22"/>
    <s v="Reported"/>
    <x v="4"/>
    <x v="1043"/>
    <n v="63.458763820091903"/>
  </r>
  <r>
    <x v="6"/>
    <s v="Nassau grouper"/>
    <x v="22"/>
    <s v="Unreported"/>
    <x v="1"/>
    <x v="1044"/>
    <n v="20918.626406617601"/>
  </r>
  <r>
    <x v="6"/>
    <s v="Nassau grouper"/>
    <x v="22"/>
    <s v="Unreported"/>
    <x v="4"/>
    <x v="1045"/>
    <n v="313.47410203234102"/>
  </r>
  <r>
    <x v="6"/>
    <s v="Nassau grouper"/>
    <x v="22"/>
    <s v="Unreported"/>
    <x v="2"/>
    <x v="1046"/>
    <n v="17710.274595884199"/>
  </r>
  <r>
    <x v="6"/>
    <s v="Nassau grouper"/>
    <x v="23"/>
    <s v="Reported"/>
    <x v="1"/>
    <x v="1047"/>
    <n v="2108.7532455056999"/>
  </r>
  <r>
    <x v="6"/>
    <s v="Nassau grouper"/>
    <x v="23"/>
    <s v="Reported"/>
    <x v="4"/>
    <x v="1048"/>
    <n v="117.313729587407"/>
  </r>
  <r>
    <x v="6"/>
    <s v="Nassau grouper"/>
    <x v="23"/>
    <s v="Unreported"/>
    <x v="1"/>
    <x v="1049"/>
    <n v="20265.2194775688"/>
  </r>
  <r>
    <x v="6"/>
    <s v="Nassau grouper"/>
    <x v="23"/>
    <s v="Unreported"/>
    <x v="4"/>
    <x v="1050"/>
    <n v="445.74211568842901"/>
  </r>
  <r>
    <x v="6"/>
    <s v="Nassau grouper"/>
    <x v="23"/>
    <s v="Unreported"/>
    <x v="2"/>
    <x v="1051"/>
    <n v="17235.695236912801"/>
  </r>
  <r>
    <x v="6"/>
    <s v="Nassau grouper"/>
    <x v="24"/>
    <s v="Reported"/>
    <x v="1"/>
    <x v="1052"/>
    <n v="1853.9504950016101"/>
  </r>
  <r>
    <x v="6"/>
    <s v="Nassau grouper"/>
    <x v="24"/>
    <s v="Reported"/>
    <x v="4"/>
    <x v="1053"/>
    <n v="576.18516498214899"/>
  </r>
  <r>
    <x v="6"/>
    <s v="Nassau grouper"/>
    <x v="24"/>
    <s v="Unreported"/>
    <x v="1"/>
    <x v="1054"/>
    <n v="29683.710175778899"/>
  </r>
  <r>
    <x v="6"/>
    <s v="Nassau grouper"/>
    <x v="24"/>
    <s v="Unreported"/>
    <x v="4"/>
    <x v="1055"/>
    <n v="3681.52264309878"/>
  </r>
  <r>
    <x v="6"/>
    <s v="Nassau grouper"/>
    <x v="24"/>
    <s v="Unreported"/>
    <x v="2"/>
    <x v="1056"/>
    <n v="27651.8731211386"/>
  </r>
  <r>
    <x v="6"/>
    <s v="Nassau grouper"/>
    <x v="25"/>
    <s v="Reported"/>
    <x v="1"/>
    <x v="1057"/>
    <n v="1896.0373929218499"/>
  </r>
  <r>
    <x v="6"/>
    <s v="Nassau grouper"/>
    <x v="25"/>
    <s v="Reported"/>
    <x v="4"/>
    <x v="1058"/>
    <n v="553.30686870048703"/>
  </r>
  <r>
    <x v="6"/>
    <s v="Nassau grouper"/>
    <x v="25"/>
    <s v="Unreported"/>
    <x v="1"/>
    <x v="1059"/>
    <n v="24591.358482815001"/>
  </r>
  <r>
    <x v="6"/>
    <s v="Nassau grouper"/>
    <x v="25"/>
    <s v="Unreported"/>
    <x v="4"/>
    <x v="1060"/>
    <n v="3541.0370759441498"/>
  </r>
  <r>
    <x v="6"/>
    <s v="Nassau grouper"/>
    <x v="25"/>
    <s v="Unreported"/>
    <x v="2"/>
    <x v="1061"/>
    <n v="23176.413679618501"/>
  </r>
  <r>
    <x v="6"/>
    <s v="Nassau grouper"/>
    <x v="26"/>
    <s v="Reported"/>
    <x v="1"/>
    <x v="1062"/>
    <n v="3239.2754351130402"/>
  </r>
  <r>
    <x v="6"/>
    <s v="Nassau grouper"/>
    <x v="26"/>
    <s v="Reported"/>
    <x v="4"/>
    <x v="1063"/>
    <n v="1468.97374383033"/>
  </r>
  <r>
    <x v="6"/>
    <s v="Nassau grouper"/>
    <x v="26"/>
    <s v="Unreported"/>
    <x v="1"/>
    <x v="1064"/>
    <n v="37305.530132571701"/>
  </r>
  <r>
    <x v="6"/>
    <s v="Nassau grouper"/>
    <x v="26"/>
    <s v="Unreported"/>
    <x v="4"/>
    <x v="1065"/>
    <n v="6953.3985957349196"/>
  </r>
  <r>
    <x v="6"/>
    <s v="Nassau grouper"/>
    <x v="26"/>
    <s v="Unreported"/>
    <x v="2"/>
    <x v="1066"/>
    <n v="36178.762092750098"/>
  </r>
  <r>
    <x v="6"/>
    <s v="Nassau grouper"/>
    <x v="27"/>
    <s v="Reported"/>
    <x v="1"/>
    <x v="1067"/>
    <n v="3199.3230109423798"/>
  </r>
  <r>
    <x v="6"/>
    <s v="Nassau grouper"/>
    <x v="27"/>
    <s v="Reported"/>
    <x v="4"/>
    <x v="1068"/>
    <n v="1235.55779158379"/>
  </r>
  <r>
    <x v="6"/>
    <s v="Nassau grouper"/>
    <x v="27"/>
    <s v="Unreported"/>
    <x v="1"/>
    <x v="1069"/>
    <n v="29436.2387717608"/>
  </r>
  <r>
    <x v="6"/>
    <s v="Nassau grouper"/>
    <x v="27"/>
    <s v="Unreported"/>
    <x v="4"/>
    <x v="1070"/>
    <n v="5253.0921040184803"/>
  </r>
  <r>
    <x v="6"/>
    <s v="Nassau grouper"/>
    <x v="27"/>
    <s v="Unreported"/>
    <x v="2"/>
    <x v="1071"/>
    <n v="28083.956101444499"/>
  </r>
  <r>
    <x v="6"/>
    <s v="Nassau grouper"/>
    <x v="28"/>
    <s v="Reported"/>
    <x v="1"/>
    <x v="1072"/>
    <n v="3367.6731683508501"/>
  </r>
  <r>
    <x v="6"/>
    <s v="Nassau grouper"/>
    <x v="28"/>
    <s v="Reported"/>
    <x v="4"/>
    <x v="1073"/>
    <n v="1350.2774737769901"/>
  </r>
  <r>
    <x v="6"/>
    <s v="Nassau grouper"/>
    <x v="28"/>
    <s v="Unreported"/>
    <x v="1"/>
    <x v="1074"/>
    <n v="32302.5107488387"/>
  </r>
  <r>
    <x v="6"/>
    <s v="Nassau grouper"/>
    <x v="28"/>
    <s v="Unreported"/>
    <x v="4"/>
    <x v="1075"/>
    <n v="6436.4065401701801"/>
  </r>
  <r>
    <x v="6"/>
    <s v="Nassau grouper"/>
    <x v="28"/>
    <s v="Unreported"/>
    <x v="2"/>
    <x v="1076"/>
    <n v="31002.937860363301"/>
  </r>
  <r>
    <x v="6"/>
    <s v="Nassau grouper"/>
    <x v="29"/>
    <s v="Reported"/>
    <x v="1"/>
    <x v="1077"/>
    <n v="2411.2504306554702"/>
  </r>
  <r>
    <x v="6"/>
    <s v="Nassau grouper"/>
    <x v="29"/>
    <s v="Reported"/>
    <x v="4"/>
    <x v="1078"/>
    <n v="1022.1119937436"/>
  </r>
  <r>
    <x v="6"/>
    <s v="Nassau grouper"/>
    <x v="29"/>
    <s v="Unreported"/>
    <x v="1"/>
    <x v="1079"/>
    <n v="29699.5804148932"/>
  </r>
  <r>
    <x v="6"/>
    <s v="Nassau grouper"/>
    <x v="29"/>
    <s v="Unreported"/>
    <x v="4"/>
    <x v="1080"/>
    <n v="6665.5969393841497"/>
  </r>
  <r>
    <x v="6"/>
    <s v="Nassau grouper"/>
    <x v="29"/>
    <s v="Unreported"/>
    <x v="2"/>
    <x v="1081"/>
    <n v="28714.386918448501"/>
  </r>
  <r>
    <x v="6"/>
    <s v="Nassau grouper"/>
    <x v="30"/>
    <s v="Reported"/>
    <x v="1"/>
    <x v="1082"/>
    <n v="1962.03014694134"/>
  </r>
  <r>
    <x v="6"/>
    <s v="Nassau grouper"/>
    <x v="30"/>
    <s v="Reported"/>
    <x v="4"/>
    <x v="1083"/>
    <n v="906.01567522111895"/>
  </r>
  <r>
    <x v="6"/>
    <s v="Nassau grouper"/>
    <x v="30"/>
    <s v="Unreported"/>
    <x v="1"/>
    <x v="1084"/>
    <n v="22893.040091102001"/>
  </r>
  <r>
    <x v="6"/>
    <s v="Nassau grouper"/>
    <x v="30"/>
    <s v="Unreported"/>
    <x v="4"/>
    <x v="1085"/>
    <n v="6116.2907905454003"/>
  </r>
  <r>
    <x v="6"/>
    <s v="Nassau grouper"/>
    <x v="30"/>
    <s v="Unreported"/>
    <x v="2"/>
    <x v="1086"/>
    <n v="22555.473950190099"/>
  </r>
  <r>
    <x v="6"/>
    <s v="Nassau grouper"/>
    <x v="31"/>
    <s v="Reported"/>
    <x v="1"/>
    <x v="1087"/>
    <n v="2595.0971309168099"/>
  </r>
  <r>
    <x v="6"/>
    <s v="Nassau grouper"/>
    <x v="31"/>
    <s v="Reported"/>
    <x v="4"/>
    <x v="1088"/>
    <n v="1602.0517141694099"/>
  </r>
  <r>
    <x v="6"/>
    <s v="Nassau grouper"/>
    <x v="31"/>
    <s v="Unreported"/>
    <x v="1"/>
    <x v="1089"/>
    <n v="21050.427578548501"/>
  </r>
  <r>
    <x v="6"/>
    <s v="Nassau grouper"/>
    <x v="31"/>
    <s v="Unreported"/>
    <x v="4"/>
    <x v="1090"/>
    <n v="7805.9642128446003"/>
  </r>
  <r>
    <x v="6"/>
    <s v="Nassau grouper"/>
    <x v="31"/>
    <s v="Unreported"/>
    <x v="2"/>
    <x v="1091"/>
    <n v="21608.6462497707"/>
  </r>
  <r>
    <x v="6"/>
    <s v="Nassau grouper"/>
    <x v="42"/>
    <s v="Reported"/>
    <x v="1"/>
    <x v="1092"/>
    <n v="1634.32895669957"/>
  </r>
  <r>
    <x v="6"/>
    <s v="Nassau grouper"/>
    <x v="42"/>
    <s v="Reported"/>
    <x v="4"/>
    <x v="1093"/>
    <n v="947.54933192534099"/>
  </r>
  <r>
    <x v="6"/>
    <s v="Nassau grouper"/>
    <x v="42"/>
    <s v="Unreported"/>
    <x v="1"/>
    <x v="1094"/>
    <n v="14119.5428746242"/>
  </r>
  <r>
    <x v="6"/>
    <s v="Nassau grouper"/>
    <x v="42"/>
    <s v="Unreported"/>
    <x v="4"/>
    <x v="1095"/>
    <n v="5548.3989900733304"/>
  </r>
  <r>
    <x v="6"/>
    <s v="Nassau grouper"/>
    <x v="42"/>
    <s v="Unreported"/>
    <x v="2"/>
    <x v="1096"/>
    <n v="15735.6178371775"/>
  </r>
  <r>
    <x v="6"/>
    <s v="Nassau grouper"/>
    <x v="43"/>
    <s v="Reported"/>
    <x v="1"/>
    <x v="1097"/>
    <n v="1506.75537987696"/>
  </r>
  <r>
    <x v="6"/>
    <s v="Nassau grouper"/>
    <x v="43"/>
    <s v="Reported"/>
    <x v="4"/>
    <x v="1098"/>
    <n v="725.474812533349"/>
  </r>
  <r>
    <x v="6"/>
    <s v="Nassau grouper"/>
    <x v="43"/>
    <s v="Unreported"/>
    <x v="1"/>
    <x v="1099"/>
    <n v="16748.022248642399"/>
  </r>
  <r>
    <x v="6"/>
    <s v="Nassau grouper"/>
    <x v="43"/>
    <s v="Unreported"/>
    <x v="4"/>
    <x v="1100"/>
    <n v="6300.5403290659197"/>
  </r>
  <r>
    <x v="6"/>
    <s v="Nassau grouper"/>
    <x v="43"/>
    <s v="Unreported"/>
    <x v="2"/>
    <x v="1101"/>
    <n v="17885.584028631401"/>
  </r>
  <r>
    <x v="6"/>
    <s v="Nassau grouper"/>
    <x v="44"/>
    <s v="Reported"/>
    <x v="1"/>
    <x v="1102"/>
    <n v="798.98365940244105"/>
  </r>
  <r>
    <x v="6"/>
    <s v="Nassau grouper"/>
    <x v="44"/>
    <s v="Reported"/>
    <x v="4"/>
    <x v="1103"/>
    <n v="339.49405419465199"/>
  </r>
  <r>
    <x v="6"/>
    <s v="Nassau grouper"/>
    <x v="44"/>
    <s v="Unreported"/>
    <x v="1"/>
    <x v="1104"/>
    <n v="11286.2388098593"/>
  </r>
  <r>
    <x v="6"/>
    <s v="Nassau grouper"/>
    <x v="44"/>
    <s v="Unreported"/>
    <x v="4"/>
    <x v="1105"/>
    <n v="4310.0982003824402"/>
  </r>
  <r>
    <x v="6"/>
    <s v="Nassau grouper"/>
    <x v="44"/>
    <s v="Unreported"/>
    <x v="2"/>
    <x v="1106"/>
    <n v="12542.034001161201"/>
  </r>
  <r>
    <x v="6"/>
    <s v="Nassau grouper"/>
    <x v="45"/>
    <s v="Reported"/>
    <x v="1"/>
    <x v="1107"/>
    <n v="1246.5438856792"/>
  </r>
  <r>
    <x v="6"/>
    <s v="Nassau grouper"/>
    <x v="45"/>
    <s v="Reported"/>
    <x v="4"/>
    <x v="1108"/>
    <n v="413.52254883831301"/>
  </r>
  <r>
    <x v="6"/>
    <s v="Nassau grouper"/>
    <x v="45"/>
    <s v="Unreported"/>
    <x v="1"/>
    <x v="1109"/>
    <n v="14090.864036893699"/>
  </r>
  <r>
    <x v="6"/>
    <s v="Nassau grouper"/>
    <x v="45"/>
    <s v="Unreported"/>
    <x v="4"/>
    <x v="1110"/>
    <n v="4463.5106091487896"/>
  </r>
  <r>
    <x v="6"/>
    <s v="Nassau grouper"/>
    <x v="45"/>
    <s v="Unreported"/>
    <x v="2"/>
    <x v="1111"/>
    <n v="15470.3596165582"/>
  </r>
  <r>
    <x v="6"/>
    <s v="Nassau grouper"/>
    <x v="46"/>
    <s v="Reported"/>
    <x v="1"/>
    <x v="1112"/>
    <n v="1877.2966382567699"/>
  </r>
  <r>
    <x v="6"/>
    <s v="Nassau grouper"/>
    <x v="46"/>
    <s v="Reported"/>
    <x v="4"/>
    <x v="1113"/>
    <n v="737.322635081351"/>
  </r>
  <r>
    <x v="6"/>
    <s v="Nassau grouper"/>
    <x v="46"/>
    <s v="Unreported"/>
    <x v="1"/>
    <x v="1114"/>
    <n v="8153.68075752389"/>
  </r>
  <r>
    <x v="6"/>
    <s v="Nassau grouper"/>
    <x v="46"/>
    <s v="Unreported"/>
    <x v="4"/>
    <x v="1115"/>
    <n v="3202.42057607485"/>
  </r>
  <r>
    <x v="6"/>
    <s v="Nassau grouper"/>
    <x v="46"/>
    <s v="Unreported"/>
    <x v="2"/>
    <x v="1116"/>
    <n v="9825.8930691120604"/>
  </r>
  <r>
    <x v="6"/>
    <s v="Nassau grouper"/>
    <x v="47"/>
    <s v="Reported"/>
    <x v="1"/>
    <x v="1117"/>
    <n v="810.128245246755"/>
  </r>
  <r>
    <x v="6"/>
    <s v="Nassau grouper"/>
    <x v="47"/>
    <s v="Reported"/>
    <x v="4"/>
    <x v="1118"/>
    <n v="255.97024830075799"/>
  </r>
  <r>
    <x v="6"/>
    <s v="Nassau grouper"/>
    <x v="47"/>
    <s v="Unreported"/>
    <x v="1"/>
    <x v="1119"/>
    <n v="11231.2665408965"/>
  </r>
  <r>
    <x v="6"/>
    <s v="Nassau grouper"/>
    <x v="47"/>
    <s v="Unreported"/>
    <x v="4"/>
    <x v="1120"/>
    <n v="3548.6604769959599"/>
  </r>
  <r>
    <x v="6"/>
    <s v="Nassau grouper"/>
    <x v="47"/>
    <s v="Unreported"/>
    <x v="2"/>
    <x v="1121"/>
    <n v="12741.0733343915"/>
  </r>
  <r>
    <x v="6"/>
    <s v="Nassau grouper"/>
    <x v="48"/>
    <s v="Reported"/>
    <x v="1"/>
    <x v="1122"/>
    <n v="892.286359936552"/>
  </r>
  <r>
    <x v="6"/>
    <s v="Nassau grouper"/>
    <x v="48"/>
    <s v="Reported"/>
    <x v="4"/>
    <x v="1123"/>
    <n v="293.63384199932199"/>
  </r>
  <r>
    <x v="6"/>
    <s v="Nassau grouper"/>
    <x v="48"/>
    <s v="Unreported"/>
    <x v="1"/>
    <x v="1124"/>
    <n v="10949.4404120203"/>
  </r>
  <r>
    <x v="6"/>
    <s v="Nassau grouper"/>
    <x v="48"/>
    <s v="Unreported"/>
    <x v="4"/>
    <x v="1125"/>
    <n v="3603.24487774618"/>
  </r>
  <r>
    <x v="6"/>
    <s v="Nassau grouper"/>
    <x v="48"/>
    <s v="Unreported"/>
    <x v="2"/>
    <x v="1126"/>
    <n v="12258.032913798401"/>
  </r>
  <r>
    <x v="6"/>
    <s v="Nassau grouper"/>
    <x v="49"/>
    <s v="Reported"/>
    <x v="1"/>
    <x v="1127"/>
    <n v="1318.73278707994"/>
  </r>
  <r>
    <x v="6"/>
    <s v="Nassau grouper"/>
    <x v="49"/>
    <s v="Reported"/>
    <x v="4"/>
    <x v="1128"/>
    <n v="419.64420617070601"/>
  </r>
  <r>
    <x v="6"/>
    <s v="Nassau grouper"/>
    <x v="49"/>
    <s v="Unreported"/>
    <x v="1"/>
    <x v="1129"/>
    <n v="9688.1831508861906"/>
  </r>
  <r>
    <x v="6"/>
    <s v="Nassau grouper"/>
    <x v="49"/>
    <s v="Unreported"/>
    <x v="4"/>
    <x v="1130"/>
    <n v="3082.9520335142902"/>
  </r>
  <r>
    <x v="6"/>
    <s v="Nassau grouper"/>
    <x v="49"/>
    <s v="Unreported"/>
    <x v="2"/>
    <x v="1131"/>
    <n v="11582.2988822158"/>
  </r>
  <r>
    <x v="6"/>
    <s v="Nassau grouper"/>
    <x v="50"/>
    <s v="Reported"/>
    <x v="1"/>
    <x v="1132"/>
    <n v="700.01836988054595"/>
  </r>
  <r>
    <x v="6"/>
    <s v="Nassau grouper"/>
    <x v="50"/>
    <s v="Reported"/>
    <x v="4"/>
    <x v="1133"/>
    <n v="298.29647592742202"/>
  </r>
  <r>
    <x v="6"/>
    <s v="Nassau grouper"/>
    <x v="50"/>
    <s v="Unreported"/>
    <x v="1"/>
    <x v="1134"/>
    <n v="7638.8580643073101"/>
  </r>
  <r>
    <x v="6"/>
    <s v="Nassau grouper"/>
    <x v="50"/>
    <s v="Unreported"/>
    <x v="4"/>
    <x v="1135"/>
    <n v="3255.1209207287802"/>
  </r>
  <r>
    <x v="6"/>
    <s v="Nassau grouper"/>
    <x v="50"/>
    <s v="Unreported"/>
    <x v="2"/>
    <x v="1136"/>
    <n v="11312.8976471027"/>
  </r>
  <r>
    <x v="6"/>
    <s v="Nassau grouper"/>
    <x v="51"/>
    <s v="Reported"/>
    <x v="1"/>
    <x v="1137"/>
    <n v="743.93870069380398"/>
  </r>
  <r>
    <x v="6"/>
    <s v="Nassau grouper"/>
    <x v="51"/>
    <s v="Unreported"/>
    <x v="1"/>
    <x v="1138"/>
    <n v="14041.2263510927"/>
  </r>
  <r>
    <x v="6"/>
    <s v="Nassau grouper"/>
    <x v="51"/>
    <s v="Unreported"/>
    <x v="2"/>
    <x v="1139"/>
    <n v="15226.1080119206"/>
  </r>
  <r>
    <x v="6"/>
    <s v="Nassau grouper"/>
    <x v="52"/>
    <s v="Reported"/>
    <x v="4"/>
    <x v="1140"/>
    <n v="583.72195167522295"/>
  </r>
  <r>
    <x v="6"/>
    <s v="Nassau grouper"/>
    <x v="52"/>
    <s v="Unreported"/>
    <x v="1"/>
    <x v="1141"/>
    <n v="8330.98840791986"/>
  </r>
  <r>
    <x v="6"/>
    <s v="Nassau grouper"/>
    <x v="52"/>
    <s v="Unreported"/>
    <x v="2"/>
    <x v="1142"/>
    <n v="9482.4731917898807"/>
  </r>
  <r>
    <x v="6"/>
    <s v="Nassau grouper"/>
    <x v="53"/>
    <s v="Reported"/>
    <x v="1"/>
    <x v="1143"/>
    <n v="650.72707077671703"/>
  </r>
  <r>
    <x v="6"/>
    <s v="Nassau grouper"/>
    <x v="53"/>
    <s v="Unreported"/>
    <x v="1"/>
    <x v="1144"/>
    <n v="12096.166153042201"/>
  </r>
  <r>
    <x v="6"/>
    <s v="Nassau grouper"/>
    <x v="53"/>
    <s v="Unreported"/>
    <x v="2"/>
    <x v="1145"/>
    <n v="14543.580140546301"/>
  </r>
  <r>
    <x v="6"/>
    <s v="Nassau grouper"/>
    <x v="54"/>
    <s v="Reported"/>
    <x v="4"/>
    <x v="1146"/>
    <n v="439.981144969686"/>
  </r>
  <r>
    <x v="6"/>
    <s v="Nassau grouper"/>
    <x v="54"/>
    <s v="Unreported"/>
    <x v="1"/>
    <x v="1147"/>
    <n v="10379.1307785852"/>
  </r>
  <r>
    <x v="6"/>
    <s v="Nassau grouper"/>
    <x v="54"/>
    <s v="Unreported"/>
    <x v="2"/>
    <x v="1148"/>
    <n v="13287.0839974059"/>
  </r>
  <r>
    <x v="6"/>
    <s v="Nassau grouper"/>
    <x v="55"/>
    <s v="Reported"/>
    <x v="1"/>
    <x v="1149"/>
    <n v="624.14152445828904"/>
  </r>
  <r>
    <x v="6"/>
    <s v="Nassau grouper"/>
    <x v="55"/>
    <s v="Unreported"/>
    <x v="1"/>
    <x v="1150"/>
    <n v="11009.9843138336"/>
  </r>
  <r>
    <x v="6"/>
    <s v="Nassau grouper"/>
    <x v="55"/>
    <s v="Unreported"/>
    <x v="2"/>
    <x v="1151"/>
    <n v="15160.0484006687"/>
  </r>
  <r>
    <x v="6"/>
    <s v="Nassau grouper"/>
    <x v="56"/>
    <s v="Reported"/>
    <x v="4"/>
    <x v="1152"/>
    <n v="773.427751812363"/>
  </r>
  <r>
    <x v="6"/>
    <s v="Nassau grouper"/>
    <x v="56"/>
    <s v="Unreported"/>
    <x v="1"/>
    <x v="1153"/>
    <n v="9493.6478511397509"/>
  </r>
  <r>
    <x v="6"/>
    <s v="Nassau grouper"/>
    <x v="56"/>
    <s v="Unreported"/>
    <x v="2"/>
    <x v="1154"/>
    <n v="14248.1106145715"/>
  </r>
  <r>
    <x v="6"/>
    <s v="Nassau grouper"/>
    <x v="57"/>
    <s v="Reported"/>
    <x v="1"/>
    <x v="1155"/>
    <n v="1753.1356489504899"/>
  </r>
  <r>
    <x v="6"/>
    <s v="Nassau grouper"/>
    <x v="57"/>
    <s v="Unreported"/>
    <x v="1"/>
    <x v="1156"/>
    <n v="14289.3352596432"/>
  </r>
  <r>
    <x v="6"/>
    <s v="Nassau grouper"/>
    <x v="57"/>
    <s v="Unreported"/>
    <x v="2"/>
    <x v="1157"/>
    <n v="23798.669600207199"/>
  </r>
  <r>
    <x v="6"/>
    <s v="Nassau grouper"/>
    <x v="58"/>
    <s v="Reported"/>
    <x v="4"/>
    <x v="1158"/>
    <n v="705.351799504376"/>
  </r>
  <r>
    <x v="6"/>
    <s v="Nassau grouper"/>
    <x v="58"/>
    <s v="Unreported"/>
    <x v="1"/>
    <x v="1159"/>
    <n v="8803.2622051672606"/>
  </r>
  <r>
    <x v="6"/>
    <s v="Nassau grouper"/>
    <x v="58"/>
    <s v="Unreported"/>
    <x v="2"/>
    <x v="1160"/>
    <n v="16689.292310265701"/>
  </r>
  <r>
    <x v="6"/>
    <s v="Nassau grouper"/>
    <x v="59"/>
    <s v="Reported"/>
    <x v="1"/>
    <x v="1161"/>
    <n v="243.22996174273001"/>
  </r>
  <r>
    <x v="6"/>
    <s v="Nassau grouper"/>
    <x v="59"/>
    <s v="Unreported"/>
    <x v="1"/>
    <x v="1162"/>
    <n v="8610.1114332025609"/>
  </r>
  <r>
    <x v="6"/>
    <s v="Nassau grouper"/>
    <x v="59"/>
    <s v="Unreported"/>
    <x v="2"/>
    <x v="1163"/>
    <n v="15676.2698943738"/>
  </r>
  <r>
    <x v="6"/>
    <s v="Nassau grouper"/>
    <x v="60"/>
    <s v="Reported"/>
    <x v="4"/>
    <x v="1164"/>
    <n v="1024.58778040264"/>
  </r>
  <r>
    <x v="6"/>
    <s v="Nassau grouper"/>
    <x v="60"/>
    <s v="Unreported"/>
    <x v="1"/>
    <x v="1165"/>
    <n v="8666.8135839269908"/>
  </r>
  <r>
    <x v="6"/>
    <s v="Nassau grouper"/>
    <x v="60"/>
    <s v="Unreported"/>
    <x v="2"/>
    <x v="1166"/>
    <n v="16874.4919876983"/>
  </r>
  <r>
    <x v="6"/>
    <s v="Nassau grouper"/>
    <x v="61"/>
    <s v="Reported"/>
    <x v="1"/>
    <x v="1167"/>
    <n v="1862.60726269675"/>
  </r>
  <r>
    <x v="6"/>
    <s v="Nassau grouper"/>
    <x v="61"/>
    <s v="Unreported"/>
    <x v="1"/>
    <x v="1168"/>
    <n v="7070.8844561129999"/>
  </r>
  <r>
    <x v="6"/>
    <s v="Nassau grouper"/>
    <x v="61"/>
    <s v="Unreported"/>
    <x v="2"/>
    <x v="1169"/>
    <n v="15135.652152278901"/>
  </r>
  <r>
    <x v="6"/>
    <s v="Nassau grouper"/>
    <x v="62"/>
    <s v="Reported"/>
    <x v="4"/>
    <x v="1170"/>
    <n v="2124.8980086582201"/>
  </r>
  <r>
    <x v="6"/>
    <s v="Nassau grouper"/>
    <x v="62"/>
    <s v="Unreported"/>
    <x v="1"/>
    <x v="1171"/>
    <n v="5265.94066571855"/>
  </r>
  <r>
    <x v="6"/>
    <s v="Nassau grouper"/>
    <x v="62"/>
    <s v="Unreported"/>
    <x v="2"/>
    <x v="1172"/>
    <n v="12149.5712263359"/>
  </r>
  <r>
    <x v="6"/>
    <s v="Nassau grouper"/>
    <x v="63"/>
    <s v="Reported"/>
    <x v="1"/>
    <x v="1173"/>
    <n v="3254.8030088832102"/>
  </r>
  <r>
    <x v="6"/>
    <s v="Nassau grouper"/>
    <x v="63"/>
    <s v="Unreported"/>
    <x v="1"/>
    <x v="1174"/>
    <n v="5235.6077786021096"/>
  </r>
  <r>
    <x v="6"/>
    <s v="Nassau grouper"/>
    <x v="63"/>
    <s v="Unreported"/>
    <x v="2"/>
    <x v="1175"/>
    <n v="13499.8759708259"/>
  </r>
  <r>
    <x v="6"/>
    <s v="Nassau grouper"/>
    <x v="64"/>
    <s v="Reported"/>
    <x v="4"/>
    <x v="1176"/>
    <n v="2140.7328602440102"/>
  </r>
  <r>
    <x v="6"/>
    <s v="Nassau grouper"/>
    <x v="64"/>
    <s v="Unreported"/>
    <x v="1"/>
    <x v="1177"/>
    <n v="6624.3131833118596"/>
  </r>
  <r>
    <x v="6"/>
    <s v="Nassau grouper"/>
    <x v="64"/>
    <s v="Unreported"/>
    <x v="2"/>
    <x v="1178"/>
    <n v="13434.217263025699"/>
  </r>
  <r>
    <x v="6"/>
    <s v="Nassau grouper"/>
    <x v="65"/>
    <s v="Reported"/>
    <x v="1"/>
    <x v="1179"/>
    <n v="1017.4184374068"/>
  </r>
  <r>
    <x v="6"/>
    <s v="Nassau grouper"/>
    <x v="65"/>
    <s v="Unreported"/>
    <x v="1"/>
    <x v="1180"/>
    <n v="7591.2598546249201"/>
  </r>
  <r>
    <x v="6"/>
    <s v="Nassau grouper"/>
    <x v="65"/>
    <s v="Unreported"/>
    <x v="2"/>
    <x v="1181"/>
    <n v="12654.6307366602"/>
  </r>
  <r>
    <x v="6"/>
    <s v="Nassau grouper"/>
    <x v="66"/>
    <s v="Reported"/>
    <x v="4"/>
    <x v="1182"/>
    <n v="995.00722734040903"/>
  </r>
  <r>
    <x v="6"/>
    <s v="Nassau grouper"/>
    <x v="66"/>
    <s v="Unreported"/>
    <x v="1"/>
    <x v="1183"/>
    <n v="7734.8574439848499"/>
  </r>
  <r>
    <x v="6"/>
    <s v="Nassau grouper"/>
    <x v="66"/>
    <s v="Unreported"/>
    <x v="2"/>
    <x v="1184"/>
    <n v="12289.355624212199"/>
  </r>
  <r>
    <x v="6"/>
    <s v="Nassau grouper"/>
    <x v="67"/>
    <s v="Reported"/>
    <x v="4"/>
    <x v="1185"/>
    <n v="688.26544794372205"/>
  </r>
  <r>
    <x v="6"/>
    <s v="Nassau grouper"/>
    <x v="67"/>
    <s v="Unreported"/>
    <x v="1"/>
    <x v="1186"/>
    <n v="8200.1874929421192"/>
  </r>
  <r>
    <x v="6"/>
    <s v="Nassau grouper"/>
    <x v="67"/>
    <s v="Unreported"/>
    <x v="2"/>
    <x v="1187"/>
    <n v="11911.4471701602"/>
  </r>
  <r>
    <x v="6"/>
    <s v="Nassau grouper"/>
    <x v="68"/>
    <s v="Reported"/>
    <x v="4"/>
    <x v="1188"/>
    <n v="495.58998579748101"/>
  </r>
  <r>
    <x v="6"/>
    <s v="Nassau grouper"/>
    <x v="68"/>
    <s v="Unreported"/>
    <x v="1"/>
    <x v="1189"/>
    <n v="7302.03403126796"/>
  </r>
  <r>
    <x v="6"/>
    <s v="Nassau grouper"/>
    <x v="68"/>
    <s v="Unreported"/>
    <x v="2"/>
    <x v="1190"/>
    <n v="9895.6378429404194"/>
  </r>
  <r>
    <x v="6"/>
    <s v="Nassau grouper"/>
    <x v="69"/>
    <s v="Reported"/>
    <x v="4"/>
    <x v="1191"/>
    <n v="456.30100543016101"/>
  </r>
  <r>
    <x v="6"/>
    <s v="Nassau grouper"/>
    <x v="69"/>
    <s v="Unreported"/>
    <x v="1"/>
    <x v="1192"/>
    <n v="6837.1211185398597"/>
  </r>
  <r>
    <x v="6"/>
    <s v="Nassau grouper"/>
    <x v="69"/>
    <s v="Unreported"/>
    <x v="2"/>
    <x v="1193"/>
    <n v="8557.4345385019005"/>
  </r>
  <r>
    <x v="7"/>
    <s v="Yellow fin mojarra"/>
    <x v="32"/>
    <s v="Unreported"/>
    <x v="1"/>
    <x v="1194"/>
    <n v="0.39566963907692299"/>
  </r>
  <r>
    <x v="7"/>
    <s v="Yellow fin mojarra"/>
    <x v="32"/>
    <s v="Unreported"/>
    <x v="2"/>
    <x v="1195"/>
    <n v="0.46312215512760901"/>
  </r>
  <r>
    <x v="7"/>
    <s v="Yellow fin mojarra"/>
    <x v="33"/>
    <s v="Reported"/>
    <x v="1"/>
    <x v="1196"/>
    <n v="4.7043900769230797E-2"/>
  </r>
  <r>
    <x v="7"/>
    <s v="Yellow fin mojarra"/>
    <x v="33"/>
    <s v="Unreported"/>
    <x v="1"/>
    <x v="1197"/>
    <n v="0.60772683021440399"/>
  </r>
  <r>
    <x v="7"/>
    <s v="Yellow fin mojarra"/>
    <x v="33"/>
    <s v="Unreported"/>
    <x v="2"/>
    <x v="1198"/>
    <n v="0.70333796561942596"/>
  </r>
  <r>
    <x v="7"/>
    <s v="Yellow fin mojarra"/>
    <x v="34"/>
    <s v="Reported"/>
    <x v="1"/>
    <x v="1196"/>
    <n v="4.3952670769230803E-2"/>
  </r>
  <r>
    <x v="7"/>
    <s v="Yellow fin mojarra"/>
    <x v="34"/>
    <s v="Unreported"/>
    <x v="1"/>
    <x v="1199"/>
    <n v="0.58168758476989602"/>
  </r>
  <r>
    <x v="7"/>
    <s v="Yellow fin mojarra"/>
    <x v="34"/>
    <s v="Unreported"/>
    <x v="2"/>
    <x v="1200"/>
    <n v="0.66537909912483695"/>
  </r>
  <r>
    <x v="7"/>
    <s v="Yellow fin mojarra"/>
    <x v="35"/>
    <s v="Reported"/>
    <x v="1"/>
    <x v="1196"/>
    <n v="4.2586540769230803E-2"/>
  </r>
  <r>
    <x v="7"/>
    <s v="Yellow fin mojarra"/>
    <x v="35"/>
    <s v="Unreported"/>
    <x v="1"/>
    <x v="1201"/>
    <n v="0.57697734062037098"/>
  </r>
  <r>
    <x v="7"/>
    <s v="Yellow fin mojarra"/>
    <x v="35"/>
    <s v="Unreported"/>
    <x v="2"/>
    <x v="1202"/>
    <n v="0.65206802748506298"/>
  </r>
  <r>
    <x v="7"/>
    <s v="Yellow fin mojarra"/>
    <x v="36"/>
    <s v="Reported"/>
    <x v="1"/>
    <x v="1203"/>
    <n v="8.6811669230769301E-2"/>
  </r>
  <r>
    <x v="7"/>
    <s v="Yellow fin mojarra"/>
    <x v="36"/>
    <s v="Unreported"/>
    <x v="1"/>
    <x v="1204"/>
    <n v="0.617235995448979"/>
  </r>
  <r>
    <x v="7"/>
    <s v="Yellow fin mojarra"/>
    <x v="36"/>
    <s v="Unreported"/>
    <x v="2"/>
    <x v="1205"/>
    <n v="0.67148220702572903"/>
  </r>
  <r>
    <x v="7"/>
    <s v="Yellow fin mojarra"/>
    <x v="37"/>
    <s v="Reported"/>
    <x v="1"/>
    <x v="1196"/>
    <n v="4.2901446153846098E-2"/>
  </r>
  <r>
    <x v="7"/>
    <s v="Yellow fin mojarra"/>
    <x v="37"/>
    <s v="Unreported"/>
    <x v="1"/>
    <x v="1206"/>
    <n v="0.607900920075926"/>
  </r>
  <r>
    <x v="7"/>
    <s v="Yellow fin mojarra"/>
    <x v="37"/>
    <s v="Unreported"/>
    <x v="2"/>
    <x v="1207"/>
    <n v="0.669834063629972"/>
  </r>
  <r>
    <x v="7"/>
    <s v="Yellow fin mojarra"/>
    <x v="38"/>
    <s v="Reported"/>
    <x v="1"/>
    <x v="1203"/>
    <n v="0.100071124615385"/>
  </r>
  <r>
    <x v="7"/>
    <s v="Yellow fin mojarra"/>
    <x v="38"/>
    <s v="Unreported"/>
    <x v="1"/>
    <x v="1208"/>
    <n v="0.74238379087529605"/>
  </r>
  <r>
    <x v="7"/>
    <s v="Yellow fin mojarra"/>
    <x v="38"/>
    <s v="Unreported"/>
    <x v="2"/>
    <x v="1209"/>
    <n v="0.78765888216237201"/>
  </r>
  <r>
    <x v="7"/>
    <s v="Yellow fin mojarra"/>
    <x v="39"/>
    <s v="Reported"/>
    <x v="1"/>
    <x v="1196"/>
    <n v="5.2105110000000003E-2"/>
  </r>
  <r>
    <x v="7"/>
    <s v="Yellow fin mojarra"/>
    <x v="39"/>
    <s v="Unreported"/>
    <x v="1"/>
    <x v="1210"/>
    <n v="0.77023669485095403"/>
  </r>
  <r>
    <x v="7"/>
    <s v="Yellow fin mojarra"/>
    <x v="39"/>
    <s v="Unreported"/>
    <x v="2"/>
    <x v="1211"/>
    <n v="0.82617029943391895"/>
  </r>
  <r>
    <x v="7"/>
    <s v="Yellow fin mojarra"/>
    <x v="40"/>
    <s v="Reported"/>
    <x v="1"/>
    <x v="1203"/>
    <n v="0.116388052307692"/>
  </r>
  <r>
    <x v="7"/>
    <s v="Yellow fin mojarra"/>
    <x v="40"/>
    <s v="Unreported"/>
    <x v="1"/>
    <x v="1212"/>
    <n v="0.89883173513112702"/>
  </r>
  <r>
    <x v="7"/>
    <s v="Yellow fin mojarra"/>
    <x v="40"/>
    <s v="Unreported"/>
    <x v="2"/>
    <x v="1213"/>
    <n v="0.92847977192609799"/>
  </r>
  <r>
    <x v="7"/>
    <s v="Yellow fin mojarra"/>
    <x v="41"/>
    <s v="Reported"/>
    <x v="1"/>
    <x v="1196"/>
    <n v="6.4069716923076905E-2"/>
  </r>
  <r>
    <x v="7"/>
    <s v="Yellow fin mojarra"/>
    <x v="41"/>
    <s v="Unreported"/>
    <x v="1"/>
    <x v="1214"/>
    <n v="0.98579718301822605"/>
  </r>
  <r>
    <x v="7"/>
    <s v="Yellow fin mojarra"/>
    <x v="41"/>
    <s v="Unreported"/>
    <x v="2"/>
    <x v="1215"/>
    <n v="1.0276241574896401"/>
  </r>
  <r>
    <x v="7"/>
    <s v="Yellow fin mojarra"/>
    <x v="0"/>
    <s v="Reported"/>
    <x v="1"/>
    <x v="1196"/>
    <n v="6.4090005384615401E-2"/>
  </r>
  <r>
    <x v="7"/>
    <s v="Yellow fin mojarra"/>
    <x v="0"/>
    <s v="Unreported"/>
    <x v="1"/>
    <x v="1216"/>
    <n v="1.0052540262869001"/>
  </r>
  <r>
    <x v="7"/>
    <s v="Yellow fin mojarra"/>
    <x v="0"/>
    <s v="Unreported"/>
    <x v="2"/>
    <x v="1217"/>
    <n v="1.0324010239926"/>
  </r>
  <r>
    <x v="7"/>
    <s v="Yellow fin mojarra"/>
    <x v="1"/>
    <s v="Reported"/>
    <x v="1"/>
    <x v="1218"/>
    <n v="3.4216628076923099E-2"/>
  </r>
  <r>
    <x v="7"/>
    <s v="Yellow fin mojarra"/>
    <x v="1"/>
    <s v="Unreported"/>
    <x v="1"/>
    <x v="1219"/>
    <n v="1.0813533076955999"/>
  </r>
  <r>
    <x v="7"/>
    <s v="Yellow fin mojarra"/>
    <x v="1"/>
    <s v="Unreported"/>
    <x v="2"/>
    <x v="1220"/>
    <n v="1.1141871670589301"/>
  </r>
  <r>
    <x v="7"/>
    <s v="Yellow fin mojarra"/>
    <x v="2"/>
    <s v="Reported"/>
    <x v="1"/>
    <x v="1196"/>
    <n v="7.2706349230769199E-2"/>
  </r>
  <r>
    <x v="7"/>
    <s v="Yellow fin mojarra"/>
    <x v="2"/>
    <s v="Unreported"/>
    <x v="1"/>
    <x v="1221"/>
    <n v="1.1852425507631901"/>
  </r>
  <r>
    <x v="7"/>
    <s v="Yellow fin mojarra"/>
    <x v="2"/>
    <s v="Unreported"/>
    <x v="2"/>
    <x v="1222"/>
    <n v="1.19326175997162"/>
  </r>
  <r>
    <x v="7"/>
    <s v="Yellow fin mojarra"/>
    <x v="3"/>
    <s v="Reported"/>
    <x v="1"/>
    <x v="1196"/>
    <n v="7.9924935384615398E-2"/>
  </r>
  <r>
    <x v="7"/>
    <s v="Yellow fin mojarra"/>
    <x v="3"/>
    <s v="Unreported"/>
    <x v="1"/>
    <x v="1223"/>
    <n v="1.3283232808734"/>
  </r>
  <r>
    <x v="7"/>
    <s v="Yellow fin mojarra"/>
    <x v="3"/>
    <s v="Unreported"/>
    <x v="2"/>
    <x v="1224"/>
    <n v="1.3207353145234799"/>
  </r>
  <r>
    <x v="7"/>
    <s v="Yellow fin mojarra"/>
    <x v="4"/>
    <s v="Reported"/>
    <x v="1"/>
    <x v="1196"/>
    <n v="8.2561096153846103E-2"/>
  </r>
  <r>
    <x v="7"/>
    <s v="Yellow fin mojarra"/>
    <x v="4"/>
    <s v="Unreported"/>
    <x v="1"/>
    <x v="1225"/>
    <n v="1.3981851239613301"/>
  </r>
  <r>
    <x v="7"/>
    <s v="Yellow fin mojarra"/>
    <x v="4"/>
    <s v="Unreported"/>
    <x v="2"/>
    <x v="1226"/>
    <n v="1.37210327685962"/>
  </r>
  <r>
    <x v="7"/>
    <s v="Yellow fin mojarra"/>
    <x v="5"/>
    <s v="Reported"/>
    <x v="1"/>
    <x v="1196"/>
    <n v="8.3408194615384595E-2"/>
  </r>
  <r>
    <x v="7"/>
    <s v="Yellow fin mojarra"/>
    <x v="5"/>
    <s v="Unreported"/>
    <x v="1"/>
    <x v="1227"/>
    <n v="1.43865289785718"/>
  </r>
  <r>
    <x v="7"/>
    <s v="Yellow fin mojarra"/>
    <x v="5"/>
    <s v="Unreported"/>
    <x v="2"/>
    <x v="1228"/>
    <n v="1.39256010219816"/>
  </r>
  <r>
    <x v="7"/>
    <s v="Yellow fin mojarra"/>
    <x v="6"/>
    <s v="Reported"/>
    <x v="1"/>
    <x v="1196"/>
    <n v="0.103259269230769"/>
  </r>
  <r>
    <x v="7"/>
    <s v="Yellow fin mojarra"/>
    <x v="6"/>
    <s v="Unreported"/>
    <x v="1"/>
    <x v="1229"/>
    <n v="1.8173748678286601"/>
  </r>
  <r>
    <x v="7"/>
    <s v="Yellow fin mojarra"/>
    <x v="6"/>
    <s v="Unreported"/>
    <x v="2"/>
    <x v="1230"/>
    <n v="1.72632641081592"/>
  </r>
  <r>
    <x v="7"/>
    <s v="Yellow fin mojarra"/>
    <x v="7"/>
    <s v="Reported"/>
    <x v="1"/>
    <x v="1196"/>
    <n v="0.108005341538462"/>
  </r>
  <r>
    <x v="7"/>
    <s v="Yellow fin mojarra"/>
    <x v="7"/>
    <s v="Unreported"/>
    <x v="1"/>
    <x v="1231"/>
    <n v="1.9386187839807201"/>
  </r>
  <r>
    <x v="7"/>
    <s v="Yellow fin mojarra"/>
    <x v="7"/>
    <s v="Unreported"/>
    <x v="2"/>
    <x v="1232"/>
    <n v="1.8062647085630099"/>
  </r>
  <r>
    <x v="7"/>
    <s v="Yellow fin mojarra"/>
    <x v="8"/>
    <s v="Reported"/>
    <x v="1"/>
    <x v="1203"/>
    <n v="0.260908318461539"/>
  </r>
  <r>
    <x v="7"/>
    <s v="Yellow fin mojarra"/>
    <x v="8"/>
    <s v="Unreported"/>
    <x v="1"/>
    <x v="1233"/>
    <n v="2.4337342360208098"/>
  </r>
  <r>
    <x v="7"/>
    <s v="Yellow fin mojarra"/>
    <x v="8"/>
    <s v="Unreported"/>
    <x v="2"/>
    <x v="1234"/>
    <n v="2.18017060307674"/>
  </r>
  <r>
    <x v="7"/>
    <s v="Yellow fin mojarra"/>
    <x v="9"/>
    <s v="Reported"/>
    <x v="1"/>
    <x v="1196"/>
    <n v="0.17401699692307701"/>
  </r>
  <r>
    <x v="7"/>
    <s v="Yellow fin mojarra"/>
    <x v="9"/>
    <s v="Unreported"/>
    <x v="1"/>
    <x v="1235"/>
    <n v="3.24364693950058"/>
  </r>
  <r>
    <x v="7"/>
    <s v="Yellow fin mojarra"/>
    <x v="9"/>
    <s v="Unreported"/>
    <x v="2"/>
    <x v="1236"/>
    <n v="2.9031786571506601"/>
  </r>
  <r>
    <x v="7"/>
    <s v="Yellow fin mojarra"/>
    <x v="10"/>
    <s v="Reported"/>
    <x v="1"/>
    <x v="1196"/>
    <n v="0.204335761538462"/>
  </r>
  <r>
    <x v="7"/>
    <s v="Yellow fin mojarra"/>
    <x v="10"/>
    <s v="Unreported"/>
    <x v="1"/>
    <x v="1237"/>
    <n v="3.8785375043889401"/>
  </r>
  <r>
    <x v="7"/>
    <s v="Yellow fin mojarra"/>
    <x v="10"/>
    <s v="Unreported"/>
    <x v="2"/>
    <x v="1238"/>
    <n v="3.3995924190790499"/>
  </r>
  <r>
    <x v="7"/>
    <s v="Yellow fin mojarra"/>
    <x v="11"/>
    <s v="Reported"/>
    <x v="1"/>
    <x v="1196"/>
    <n v="0.284971256153846"/>
  </r>
  <r>
    <x v="7"/>
    <s v="Yellow fin mojarra"/>
    <x v="11"/>
    <s v="Unreported"/>
    <x v="1"/>
    <x v="1239"/>
    <n v="5.4198090680566899"/>
  </r>
  <r>
    <x v="7"/>
    <s v="Yellow fin mojarra"/>
    <x v="11"/>
    <s v="Unreported"/>
    <x v="2"/>
    <x v="1240"/>
    <n v="4.7384275454348499"/>
  </r>
  <r>
    <x v="7"/>
    <s v="Yellow fin mojarra"/>
    <x v="12"/>
    <s v="Reported"/>
    <x v="1"/>
    <x v="1241"/>
    <n v="1.18789657884615E-3"/>
  </r>
  <r>
    <x v="7"/>
    <s v="Yellow fin mojarra"/>
    <x v="12"/>
    <s v="Unreported"/>
    <x v="1"/>
    <x v="1242"/>
    <n v="8.8838734479388801"/>
  </r>
  <r>
    <x v="7"/>
    <s v="Yellow fin mojarra"/>
    <x v="12"/>
    <s v="Unreported"/>
    <x v="2"/>
    <x v="1243"/>
    <n v="7.8885210274354103"/>
  </r>
  <r>
    <x v="7"/>
    <s v="Yellow fin mojarra"/>
    <x v="13"/>
    <s v="Reported"/>
    <x v="1"/>
    <x v="1241"/>
    <n v="2.59351566923076E-3"/>
  </r>
  <r>
    <x v="7"/>
    <s v="Yellow fin mojarra"/>
    <x v="13"/>
    <s v="Unreported"/>
    <x v="1"/>
    <x v="1244"/>
    <n v="19.433694378631099"/>
  </r>
  <r>
    <x v="7"/>
    <s v="Yellow fin mojarra"/>
    <x v="13"/>
    <s v="Unreported"/>
    <x v="2"/>
    <x v="1245"/>
    <n v="17.179110451325201"/>
  </r>
  <r>
    <x v="7"/>
    <s v="Yellow fin mojarra"/>
    <x v="14"/>
    <s v="Reported"/>
    <x v="1"/>
    <x v="1246"/>
    <n v="0.94339433024615404"/>
  </r>
  <r>
    <x v="7"/>
    <s v="Yellow fin mojarra"/>
    <x v="14"/>
    <s v="Unreported"/>
    <x v="1"/>
    <x v="1247"/>
    <n v="28.8966885002745"/>
  </r>
  <r>
    <x v="7"/>
    <s v="Yellow fin mojarra"/>
    <x v="14"/>
    <s v="Unreported"/>
    <x v="2"/>
    <x v="1248"/>
    <n v="25.108224180674199"/>
  </r>
  <r>
    <x v="7"/>
    <s v="Yellow fin mojarra"/>
    <x v="15"/>
    <s v="Reported"/>
    <x v="1"/>
    <x v="1249"/>
    <n v="2.1080258674461501"/>
  </r>
  <r>
    <x v="7"/>
    <s v="Yellow fin mojarra"/>
    <x v="15"/>
    <s v="Unreported"/>
    <x v="1"/>
    <x v="1250"/>
    <n v="43.842311268065899"/>
  </r>
  <r>
    <x v="7"/>
    <s v="Yellow fin mojarra"/>
    <x v="15"/>
    <s v="Unreported"/>
    <x v="2"/>
    <x v="1251"/>
    <n v="37.638156023831698"/>
  </r>
  <r>
    <x v="7"/>
    <s v="Yellow fin mojarra"/>
    <x v="16"/>
    <s v="Reported"/>
    <x v="1"/>
    <x v="1252"/>
    <n v="4.4484114450461396"/>
  </r>
  <r>
    <x v="7"/>
    <s v="Yellow fin mojarra"/>
    <x v="16"/>
    <s v="Unreported"/>
    <x v="1"/>
    <x v="1253"/>
    <n v="45.937687723737199"/>
  </r>
  <r>
    <x v="7"/>
    <s v="Yellow fin mojarra"/>
    <x v="16"/>
    <s v="Unreported"/>
    <x v="2"/>
    <x v="1254"/>
    <n v="38.447349313948997"/>
  </r>
  <r>
    <x v="7"/>
    <s v="Yellow fin mojarra"/>
    <x v="17"/>
    <s v="Reported"/>
    <x v="1"/>
    <x v="1255"/>
    <n v="16.8406189414615"/>
  </r>
  <r>
    <x v="7"/>
    <s v="Yellow fin mojarra"/>
    <x v="17"/>
    <s v="Unreported"/>
    <x v="1"/>
    <x v="1256"/>
    <n v="64.856804742010297"/>
  </r>
  <r>
    <x v="7"/>
    <s v="Yellow fin mojarra"/>
    <x v="17"/>
    <s v="Unreported"/>
    <x v="2"/>
    <x v="1257"/>
    <n v="55.772241165606999"/>
  </r>
  <r>
    <x v="7"/>
    <s v="Yellow fin mojarra"/>
    <x v="18"/>
    <s v="Reported"/>
    <x v="1"/>
    <x v="1258"/>
    <n v="20.928198911700001"/>
  </r>
  <r>
    <x v="7"/>
    <s v="Yellow fin mojarra"/>
    <x v="18"/>
    <s v="Unreported"/>
    <x v="1"/>
    <x v="1259"/>
    <n v="98.170724297898303"/>
  </r>
  <r>
    <x v="7"/>
    <s v="Yellow fin mojarra"/>
    <x v="18"/>
    <s v="Unreported"/>
    <x v="2"/>
    <x v="1260"/>
    <n v="83.628972990360694"/>
  </r>
  <r>
    <x v="7"/>
    <s v="Yellow fin mojarra"/>
    <x v="19"/>
    <s v="Reported"/>
    <x v="1"/>
    <x v="1261"/>
    <n v="26.583103449230801"/>
  </r>
  <r>
    <x v="7"/>
    <s v="Yellow fin mojarra"/>
    <x v="19"/>
    <s v="Unreported"/>
    <x v="1"/>
    <x v="1262"/>
    <n v="170.06493598165599"/>
  </r>
  <r>
    <x v="7"/>
    <s v="Yellow fin mojarra"/>
    <x v="19"/>
    <s v="Unreported"/>
    <x v="2"/>
    <x v="1263"/>
    <n v="143.36668181266"/>
  </r>
  <r>
    <x v="7"/>
    <s v="Yellow fin mojarra"/>
    <x v="20"/>
    <s v="Reported"/>
    <x v="1"/>
    <x v="1264"/>
    <n v="55.920780736923"/>
  </r>
  <r>
    <x v="7"/>
    <s v="Yellow fin mojarra"/>
    <x v="20"/>
    <s v="Unreported"/>
    <x v="1"/>
    <x v="1265"/>
    <n v="279.13876796736599"/>
  </r>
  <r>
    <x v="7"/>
    <s v="Yellow fin mojarra"/>
    <x v="20"/>
    <s v="Unreported"/>
    <x v="2"/>
    <x v="1266"/>
    <n v="232.61970231338199"/>
  </r>
  <r>
    <x v="7"/>
    <s v="Yellow fin mojarra"/>
    <x v="21"/>
    <s v="Reported"/>
    <x v="1"/>
    <x v="1267"/>
    <n v="60.732157753999999"/>
  </r>
  <r>
    <x v="7"/>
    <s v="Yellow fin mojarra"/>
    <x v="21"/>
    <s v="Unreported"/>
    <x v="1"/>
    <x v="1268"/>
    <n v="387.30406595583702"/>
  </r>
  <r>
    <x v="7"/>
    <s v="Yellow fin mojarra"/>
    <x v="21"/>
    <s v="Unreported"/>
    <x v="2"/>
    <x v="1269"/>
    <n v="323.21196063893501"/>
  </r>
  <r>
    <x v="7"/>
    <s v="Yellow fin mojarra"/>
    <x v="22"/>
    <s v="Reported"/>
    <x v="1"/>
    <x v="1270"/>
    <n v="81.402277093538302"/>
  </r>
  <r>
    <x v="7"/>
    <s v="Yellow fin mojarra"/>
    <x v="22"/>
    <s v="Unreported"/>
    <x v="1"/>
    <x v="1271"/>
    <n v="402.11161042512498"/>
  </r>
  <r>
    <x v="7"/>
    <s v="Yellow fin mojarra"/>
    <x v="22"/>
    <s v="Unreported"/>
    <x v="2"/>
    <x v="1272"/>
    <n v="335.41227048736198"/>
  </r>
  <r>
    <x v="7"/>
    <s v="Yellow fin mojarra"/>
    <x v="23"/>
    <s v="Reported"/>
    <x v="1"/>
    <x v="1273"/>
    <n v="128.76658438800001"/>
  </r>
  <r>
    <x v="7"/>
    <s v="Yellow fin mojarra"/>
    <x v="23"/>
    <s v="Unreported"/>
    <x v="1"/>
    <x v="1274"/>
    <n v="489.25807709757498"/>
  </r>
  <r>
    <x v="7"/>
    <s v="Yellow fin mojarra"/>
    <x v="23"/>
    <s v="Unreported"/>
    <x v="2"/>
    <x v="1275"/>
    <n v="407.16135130090902"/>
  </r>
  <r>
    <x v="7"/>
    <s v="Yellow fin mojarra"/>
    <x v="24"/>
    <s v="Reported"/>
    <x v="1"/>
    <x v="1276"/>
    <n v="100.35272078723099"/>
  </r>
  <r>
    <x v="7"/>
    <s v="Yellow fin mojarra"/>
    <x v="24"/>
    <s v="Unreported"/>
    <x v="1"/>
    <x v="1277"/>
    <n v="641.20153785320804"/>
  </r>
  <r>
    <x v="7"/>
    <s v="Yellow fin mojarra"/>
    <x v="24"/>
    <s v="Unreported"/>
    <x v="2"/>
    <x v="1278"/>
    <n v="531.40416151281897"/>
  </r>
  <r>
    <x v="7"/>
    <s v="Yellow fin mojarra"/>
    <x v="25"/>
    <s v="Reported"/>
    <x v="1"/>
    <x v="1279"/>
    <n v="101.14971115199999"/>
  </r>
  <r>
    <x v="7"/>
    <s v="Yellow fin mojarra"/>
    <x v="25"/>
    <s v="Unreported"/>
    <x v="1"/>
    <x v="1280"/>
    <n v="647.33495582929004"/>
  </r>
  <r>
    <x v="7"/>
    <s v="Yellow fin mojarra"/>
    <x v="25"/>
    <s v="Unreported"/>
    <x v="2"/>
    <x v="1281"/>
    <n v="533.29630938258401"/>
  </r>
  <r>
    <x v="7"/>
    <s v="Yellow fin mojarra"/>
    <x v="26"/>
    <s v="Reported"/>
    <x v="1"/>
    <x v="1282"/>
    <n v="162.80970668146199"/>
  </r>
  <r>
    <x v="7"/>
    <s v="Yellow fin mojarra"/>
    <x v="26"/>
    <s v="Unreported"/>
    <x v="1"/>
    <x v="1283"/>
    <n v="770.66100777199495"/>
  </r>
  <r>
    <x v="7"/>
    <s v="Yellow fin mojarra"/>
    <x v="26"/>
    <s v="Unreported"/>
    <x v="2"/>
    <x v="1284"/>
    <n v="629.96466601122097"/>
  </r>
  <r>
    <x v="7"/>
    <s v="Yellow fin mojarra"/>
    <x v="27"/>
    <s v="Reported"/>
    <x v="1"/>
    <x v="1285"/>
    <n v="233.20812736523101"/>
  </r>
  <r>
    <x v="7"/>
    <s v="Yellow fin mojarra"/>
    <x v="27"/>
    <s v="Unreported"/>
    <x v="1"/>
    <x v="1286"/>
    <n v="991.50665456521403"/>
  </r>
  <r>
    <x v="7"/>
    <s v="Yellow fin mojarra"/>
    <x v="27"/>
    <s v="Unreported"/>
    <x v="2"/>
    <x v="1287"/>
    <n v="802.70874813966702"/>
  </r>
  <r>
    <x v="7"/>
    <s v="Yellow fin mojarra"/>
    <x v="28"/>
    <s v="Reported"/>
    <x v="1"/>
    <x v="1288"/>
    <n v="251.341661554615"/>
  </r>
  <r>
    <x v="7"/>
    <s v="Yellow fin mojarra"/>
    <x v="28"/>
    <s v="Unreported"/>
    <x v="1"/>
    <x v="1289"/>
    <n v="1198.07754010903"/>
  </r>
  <r>
    <x v="7"/>
    <s v="Yellow fin mojarra"/>
    <x v="28"/>
    <s v="Unreported"/>
    <x v="2"/>
    <x v="1290"/>
    <n v="958.82709500597798"/>
  </r>
  <r>
    <x v="7"/>
    <s v="Yellow fin mojarra"/>
    <x v="29"/>
    <s v="Reported"/>
    <x v="1"/>
    <x v="1279"/>
    <n v="230.713985372308"/>
  </r>
  <r>
    <x v="7"/>
    <s v="Yellow fin mojarra"/>
    <x v="29"/>
    <s v="Unreported"/>
    <x v="1"/>
    <x v="1291"/>
    <n v="1504.5772324207201"/>
  </r>
  <r>
    <x v="7"/>
    <s v="Yellow fin mojarra"/>
    <x v="29"/>
    <s v="Unreported"/>
    <x v="2"/>
    <x v="1292"/>
    <n v="1188.0325064696899"/>
  </r>
  <r>
    <x v="7"/>
    <s v="Yellow fin mojarra"/>
    <x v="30"/>
    <s v="Reported"/>
    <x v="1"/>
    <x v="1293"/>
    <n v="227.720894665385"/>
  </r>
  <r>
    <x v="7"/>
    <s v="Yellow fin mojarra"/>
    <x v="30"/>
    <s v="Unreported"/>
    <x v="1"/>
    <x v="1294"/>
    <n v="1537.2882047727601"/>
  </r>
  <r>
    <x v="7"/>
    <s v="Yellow fin mojarra"/>
    <x v="30"/>
    <s v="Unreported"/>
    <x v="2"/>
    <x v="1295"/>
    <n v="1195.2796911501"/>
  </r>
  <r>
    <x v="7"/>
    <s v="Yellow fin mojarra"/>
    <x v="31"/>
    <s v="Reported"/>
    <x v="1"/>
    <x v="1296"/>
    <n v="327.57504355999998"/>
  </r>
  <r>
    <x v="7"/>
    <s v="Yellow fin mojarra"/>
    <x v="31"/>
    <s v="Unreported"/>
    <x v="1"/>
    <x v="1297"/>
    <n v="1596.1027003276799"/>
  </r>
  <r>
    <x v="7"/>
    <s v="Yellow fin mojarra"/>
    <x v="31"/>
    <s v="Unreported"/>
    <x v="2"/>
    <x v="1298"/>
    <n v="1195.21591192048"/>
  </r>
  <r>
    <x v="7"/>
    <s v="Yellow fin mojarra"/>
    <x v="42"/>
    <s v="Reported"/>
    <x v="1"/>
    <x v="1299"/>
    <n v="411.39295247077001"/>
  </r>
  <r>
    <x v="7"/>
    <s v="Yellow fin mojarra"/>
    <x v="42"/>
    <s v="Unreported"/>
    <x v="1"/>
    <x v="1300"/>
    <n v="2408.9217997485198"/>
  </r>
  <r>
    <x v="7"/>
    <s v="Yellow fin mojarra"/>
    <x v="42"/>
    <s v="Unreported"/>
    <x v="2"/>
    <x v="1301"/>
    <n v="1927.29229632952"/>
  </r>
  <r>
    <x v="7"/>
    <s v="Yellow fin mojarra"/>
    <x v="43"/>
    <s v="Reported"/>
    <x v="1"/>
    <x v="1302"/>
    <n v="337.24673397153902"/>
  </r>
  <r>
    <x v="7"/>
    <s v="Yellow fin mojarra"/>
    <x v="43"/>
    <s v="Unreported"/>
    <x v="1"/>
    <x v="1303"/>
    <n v="2928.8909987288698"/>
  </r>
  <r>
    <x v="7"/>
    <s v="Yellow fin mojarra"/>
    <x v="43"/>
    <s v="Unreported"/>
    <x v="2"/>
    <x v="1304"/>
    <n v="2272.80663997381"/>
  </r>
  <r>
    <x v="7"/>
    <s v="Yellow fin mojarra"/>
    <x v="44"/>
    <s v="Reported"/>
    <x v="1"/>
    <x v="1305"/>
    <n v="228.386295946155"/>
  </r>
  <r>
    <x v="7"/>
    <s v="Yellow fin mojarra"/>
    <x v="44"/>
    <s v="Unreported"/>
    <x v="1"/>
    <x v="1306"/>
    <n v="2899.51282205705"/>
  </r>
  <r>
    <x v="7"/>
    <s v="Yellow fin mojarra"/>
    <x v="44"/>
    <s v="Unreported"/>
    <x v="2"/>
    <x v="1307"/>
    <n v="2331.6877788138099"/>
  </r>
  <r>
    <x v="7"/>
    <s v="Yellow fin mojarra"/>
    <x v="45"/>
    <s v="Reported"/>
    <x v="1"/>
    <x v="1308"/>
    <n v="237.036075709231"/>
  </r>
  <r>
    <x v="7"/>
    <s v="Yellow fin mojarra"/>
    <x v="45"/>
    <s v="Unreported"/>
    <x v="1"/>
    <x v="1309"/>
    <n v="2558.53771856304"/>
  </r>
  <r>
    <x v="7"/>
    <s v="Yellow fin mojarra"/>
    <x v="45"/>
    <s v="Unreported"/>
    <x v="2"/>
    <x v="1310"/>
    <n v="2133.2704202532"/>
  </r>
  <r>
    <x v="7"/>
    <s v="Yellow fin mojarra"/>
    <x v="46"/>
    <s v="Reported"/>
    <x v="1"/>
    <x v="1311"/>
    <n v="750.08440215384701"/>
  </r>
  <r>
    <x v="7"/>
    <s v="Yellow fin mojarra"/>
    <x v="46"/>
    <s v="Unreported"/>
    <x v="1"/>
    <x v="1312"/>
    <n v="3257.8488831897298"/>
  </r>
  <r>
    <x v="7"/>
    <s v="Yellow fin mojarra"/>
    <x v="46"/>
    <s v="Unreported"/>
    <x v="2"/>
    <x v="1313"/>
    <n v="2818.8613170294798"/>
  </r>
  <r>
    <x v="7"/>
    <s v="Yellow fin mojarra"/>
    <x v="47"/>
    <s v="Reported"/>
    <x v="1"/>
    <x v="1314"/>
    <n v="253.40604545384599"/>
  </r>
  <r>
    <x v="7"/>
    <s v="Yellow fin mojarra"/>
    <x v="47"/>
    <s v="Unreported"/>
    <x v="1"/>
    <x v="1315"/>
    <n v="3513.11148113319"/>
  </r>
  <r>
    <x v="7"/>
    <s v="Yellow fin mojarra"/>
    <x v="47"/>
    <s v="Unreported"/>
    <x v="2"/>
    <x v="1316"/>
    <n v="3028.48660611274"/>
  </r>
  <r>
    <x v="7"/>
    <s v="Yellow fin mojarra"/>
    <x v="48"/>
    <s v="Reported"/>
    <x v="1"/>
    <x v="1317"/>
    <n v="312.19708439769101"/>
  </r>
  <r>
    <x v="7"/>
    <s v="Yellow fin mojarra"/>
    <x v="48"/>
    <s v="Unreported"/>
    <x v="1"/>
    <x v="1318"/>
    <n v="3831.0384713962098"/>
  </r>
  <r>
    <x v="7"/>
    <s v="Yellow fin mojarra"/>
    <x v="48"/>
    <s v="Unreported"/>
    <x v="2"/>
    <x v="1319"/>
    <n v="3226.9642846894999"/>
  </r>
  <r>
    <x v="7"/>
    <s v="Yellow fin mojarra"/>
    <x v="49"/>
    <s v="Reported"/>
    <x v="1"/>
    <x v="1320"/>
    <n v="524.44914020615204"/>
  </r>
  <r>
    <x v="7"/>
    <s v="Yellow fin mojarra"/>
    <x v="49"/>
    <s v="Unreported"/>
    <x v="1"/>
    <x v="1321"/>
    <n v="3852.91044055463"/>
  </r>
  <r>
    <x v="7"/>
    <s v="Yellow fin mojarra"/>
    <x v="49"/>
    <s v="Unreported"/>
    <x v="2"/>
    <x v="1322"/>
    <n v="3494.2516577087099"/>
  </r>
  <r>
    <x v="7"/>
    <s v="Yellow fin mojarra"/>
    <x v="50"/>
    <s v="Reported"/>
    <x v="1"/>
    <x v="1323"/>
    <n v="415.16074122922998"/>
  </r>
  <r>
    <x v="7"/>
    <s v="Yellow fin mojarra"/>
    <x v="50"/>
    <s v="Unreported"/>
    <x v="1"/>
    <x v="1324"/>
    <n v="4530.3867906550504"/>
  </r>
  <r>
    <x v="7"/>
    <s v="Yellow fin mojarra"/>
    <x v="50"/>
    <s v="Unreported"/>
    <x v="2"/>
    <x v="1325"/>
    <n v="4704.5989472593701"/>
  </r>
  <r>
    <x v="7"/>
    <s v="Yellow fin mojarra"/>
    <x v="51"/>
    <s v="Reported"/>
    <x v="1"/>
    <x v="1326"/>
    <n v="403.60576873941199"/>
  </r>
  <r>
    <x v="7"/>
    <s v="Yellow fin mojarra"/>
    <x v="51"/>
    <s v="Unreported"/>
    <x v="1"/>
    <x v="1327"/>
    <n v="7617.7243503956397"/>
  </r>
  <r>
    <x v="7"/>
    <s v="Yellow fin mojarra"/>
    <x v="51"/>
    <s v="Unreported"/>
    <x v="2"/>
    <x v="1328"/>
    <n v="8260.5529505715203"/>
  </r>
  <r>
    <x v="7"/>
    <s v="Yellow fin mojarra"/>
    <x v="52"/>
    <s v="Reported"/>
    <x v="1"/>
    <x v="1329"/>
    <n v="651.00443662534599"/>
  </r>
  <r>
    <x v="7"/>
    <s v="Yellow fin mojarra"/>
    <x v="52"/>
    <s v="Unreported"/>
    <x v="1"/>
    <x v="1330"/>
    <n v="9291.2565639603799"/>
  </r>
  <r>
    <x v="7"/>
    <s v="Yellow fin mojarra"/>
    <x v="52"/>
    <s v="Unreported"/>
    <x v="2"/>
    <x v="1331"/>
    <n v="10575.466795997399"/>
  </r>
  <r>
    <x v="7"/>
    <s v="Yellow fin mojarra"/>
    <x v="53"/>
    <s v="Reported"/>
    <x v="1"/>
    <x v="1332"/>
    <n v="604.139489923479"/>
  </r>
  <r>
    <x v="7"/>
    <s v="Yellow fin mojarra"/>
    <x v="53"/>
    <s v="Unreported"/>
    <x v="1"/>
    <x v="1333"/>
    <n v="11230.163885768399"/>
  </r>
  <r>
    <x v="7"/>
    <s v="Yellow fin mojarra"/>
    <x v="53"/>
    <s v="Unreported"/>
    <x v="2"/>
    <x v="1334"/>
    <n v="13502.359871525499"/>
  </r>
  <r>
    <x v="7"/>
    <s v="Yellow fin mojarra"/>
    <x v="54"/>
    <s v="Reported"/>
    <x v="1"/>
    <x v="1335"/>
    <n v="597.800059497191"/>
  </r>
  <r>
    <x v="7"/>
    <s v="Yellow fin mojarra"/>
    <x v="54"/>
    <s v="Unreported"/>
    <x v="1"/>
    <x v="1336"/>
    <n v="14102.070208928801"/>
  </r>
  <r>
    <x v="7"/>
    <s v="Yellow fin mojarra"/>
    <x v="54"/>
    <s v="Unreported"/>
    <x v="2"/>
    <x v="1337"/>
    <n v="18053.090899476399"/>
  </r>
  <r>
    <x v="7"/>
    <s v="Yellow fin mojarra"/>
    <x v="55"/>
    <s v="Reported"/>
    <x v="1"/>
    <x v="1338"/>
    <n v="958.47703379952497"/>
  </r>
  <r>
    <x v="7"/>
    <s v="Yellow fin mojarra"/>
    <x v="55"/>
    <s v="Unreported"/>
    <x v="1"/>
    <x v="1339"/>
    <n v="16907.731169563802"/>
  </r>
  <r>
    <x v="7"/>
    <s v="Yellow fin mojarra"/>
    <x v="55"/>
    <s v="Unreported"/>
    <x v="2"/>
    <x v="1340"/>
    <n v="23280.870850472002"/>
  </r>
  <r>
    <x v="7"/>
    <s v="Yellow fin mojarra"/>
    <x v="56"/>
    <s v="Reported"/>
    <x v="1"/>
    <x v="1341"/>
    <n v="1634.08648162801"/>
  </r>
  <r>
    <x v="7"/>
    <s v="Yellow fin mojarra"/>
    <x v="56"/>
    <s v="Unreported"/>
    <x v="1"/>
    <x v="1342"/>
    <n v="20058.0359038473"/>
  </r>
  <r>
    <x v="7"/>
    <s v="Yellow fin mojarra"/>
    <x v="56"/>
    <s v="Unreported"/>
    <x v="2"/>
    <x v="1343"/>
    <n v="30103.193077121901"/>
  </r>
  <r>
    <x v="7"/>
    <s v="Yellow fin mojarra"/>
    <x v="57"/>
    <s v="Reported"/>
    <x v="1"/>
    <x v="1344"/>
    <n v="2139.97809703659"/>
  </r>
  <r>
    <x v="7"/>
    <s v="Yellow fin mojarra"/>
    <x v="57"/>
    <s v="Unreported"/>
    <x v="1"/>
    <x v="1345"/>
    <n v="17442.3835914552"/>
  </r>
  <r>
    <x v="7"/>
    <s v="Yellow fin mojarra"/>
    <x v="57"/>
    <s v="Unreported"/>
    <x v="2"/>
    <x v="1346"/>
    <n v="29050.023432894399"/>
  </r>
  <r>
    <x v="7"/>
    <s v="Yellow fin mojarra"/>
    <x v="58"/>
    <s v="Reported"/>
    <x v="1"/>
    <x v="1347"/>
    <n v="1718.53743239851"/>
  </r>
  <r>
    <x v="7"/>
    <s v="Yellow fin mojarra"/>
    <x v="58"/>
    <s v="Unreported"/>
    <x v="1"/>
    <x v="1348"/>
    <n v="21448.4965338281"/>
  </r>
  <r>
    <x v="7"/>
    <s v="Yellow fin mojarra"/>
    <x v="58"/>
    <s v="Unreported"/>
    <x v="2"/>
    <x v="1349"/>
    <n v="40662.224971404903"/>
  </r>
  <r>
    <x v="7"/>
    <s v="Yellow fin mojarra"/>
    <x v="59"/>
    <s v="Reported"/>
    <x v="1"/>
    <x v="1350"/>
    <n v="624.73097448574799"/>
  </r>
  <r>
    <x v="7"/>
    <s v="Yellow fin mojarra"/>
    <x v="59"/>
    <s v="Unreported"/>
    <x v="1"/>
    <x v="1351"/>
    <n v="22114.8877693984"/>
  </r>
  <r>
    <x v="7"/>
    <s v="Yellow fin mojarra"/>
    <x v="59"/>
    <s v="Unreported"/>
    <x v="2"/>
    <x v="1352"/>
    <n v="40264.165225550998"/>
  </r>
  <r>
    <x v="7"/>
    <s v="Yellow fin mojarra"/>
    <x v="60"/>
    <s v="Reported"/>
    <x v="1"/>
    <x v="1353"/>
    <n v="2858.8385845898902"/>
  </r>
  <r>
    <x v="7"/>
    <s v="Yellow fin mojarra"/>
    <x v="60"/>
    <s v="Unreported"/>
    <x v="1"/>
    <x v="1354"/>
    <n v="24182.428829515698"/>
  </r>
  <r>
    <x v="7"/>
    <s v="Yellow fin mojarra"/>
    <x v="60"/>
    <s v="Unreported"/>
    <x v="2"/>
    <x v="1355"/>
    <n v="47083.763551061602"/>
  </r>
  <r>
    <x v="7"/>
    <s v="Yellow fin mojarra"/>
    <x v="61"/>
    <s v="Reported"/>
    <x v="1"/>
    <x v="1356"/>
    <n v="17015.975344099101"/>
  </r>
  <r>
    <x v="7"/>
    <s v="Yellow fin mojarra"/>
    <x v="61"/>
    <s v="Unreported"/>
    <x v="1"/>
    <x v="1357"/>
    <n v="64596.545914886701"/>
  </r>
  <r>
    <x v="7"/>
    <s v="Yellow fin mojarra"/>
    <x v="61"/>
    <s v="Unreported"/>
    <x v="2"/>
    <x v="1358"/>
    <n v="138272.77977384799"/>
  </r>
  <r>
    <x v="7"/>
    <s v="Yellow fin mojarra"/>
    <x v="62"/>
    <s v="Reported"/>
    <x v="1"/>
    <x v="1359"/>
    <n v="22268.882832364401"/>
  </r>
  <r>
    <x v="7"/>
    <s v="Yellow fin mojarra"/>
    <x v="62"/>
    <s v="Unreported"/>
    <x v="1"/>
    <x v="1360"/>
    <n v="55186.938483281898"/>
  </r>
  <r>
    <x v="7"/>
    <s v="Yellow fin mojarra"/>
    <x v="62"/>
    <s v="Unreported"/>
    <x v="2"/>
    <x v="1361"/>
    <n v="127327.23029543601"/>
  </r>
  <r>
    <x v="7"/>
    <s v="Yellow fin mojarra"/>
    <x v="63"/>
    <s v="Reported"/>
    <x v="1"/>
    <x v="1362"/>
    <n v="34058.808915235502"/>
  </r>
  <r>
    <x v="7"/>
    <s v="Yellow fin mojarra"/>
    <x v="63"/>
    <s v="Unreported"/>
    <x v="1"/>
    <x v="1363"/>
    <n v="54786.284884170003"/>
  </r>
  <r>
    <x v="7"/>
    <s v="Yellow fin mojarra"/>
    <x v="63"/>
    <s v="Unreported"/>
    <x v="2"/>
    <x v="1364"/>
    <n v="141264.98433694799"/>
  </r>
  <r>
    <x v="7"/>
    <s v="Yellow fin mojarra"/>
    <x v="64"/>
    <s v="Reported"/>
    <x v="1"/>
    <x v="1365"/>
    <n v="23497.883725649099"/>
  </r>
  <r>
    <x v="7"/>
    <s v="Yellow fin mojarra"/>
    <x v="64"/>
    <s v="Unreported"/>
    <x v="1"/>
    <x v="1366"/>
    <n v="72712.174337345001"/>
  </r>
  <r>
    <x v="7"/>
    <s v="Yellow fin mojarra"/>
    <x v="64"/>
    <s v="Unreported"/>
    <x v="2"/>
    <x v="1367"/>
    <n v="147461.49837476699"/>
  </r>
  <r>
    <x v="7"/>
    <s v="Yellow fin mojarra"/>
    <x v="65"/>
    <s v="Reported"/>
    <x v="1"/>
    <x v="1368"/>
    <n v="14430.7997154566"/>
  </r>
  <r>
    <x v="7"/>
    <s v="Yellow fin mojarra"/>
    <x v="65"/>
    <s v="Unreported"/>
    <x v="1"/>
    <x v="1369"/>
    <n v="107672.464467317"/>
  </r>
  <r>
    <x v="7"/>
    <s v="Yellow fin mojarra"/>
    <x v="65"/>
    <s v="Unreported"/>
    <x v="2"/>
    <x v="1370"/>
    <n v="179490.00619573699"/>
  </r>
  <r>
    <x v="7"/>
    <s v="Yellow fin mojarra"/>
    <x v="66"/>
    <s v="Reported"/>
    <x v="1"/>
    <x v="1371"/>
    <n v="15916.222651121099"/>
  </r>
  <r>
    <x v="7"/>
    <s v="Yellow fin mojarra"/>
    <x v="66"/>
    <s v="Unreported"/>
    <x v="1"/>
    <x v="1372"/>
    <n v="123727.456314271"/>
  </r>
  <r>
    <x v="7"/>
    <s v="Yellow fin mojarra"/>
    <x v="66"/>
    <s v="Unreported"/>
    <x v="2"/>
    <x v="1373"/>
    <n v="196581.60762972001"/>
  </r>
  <r>
    <x v="7"/>
    <s v="Yellow fin mojarra"/>
    <x v="67"/>
    <s v="Reported"/>
    <x v="1"/>
    <x v="1374"/>
    <n v="12489.129682352501"/>
  </r>
  <r>
    <x v="7"/>
    <s v="Yellow fin mojarra"/>
    <x v="67"/>
    <s v="Unreported"/>
    <x v="1"/>
    <x v="1375"/>
    <n v="148798.99219833201"/>
  </r>
  <r>
    <x v="7"/>
    <s v="Yellow fin mojarra"/>
    <x v="67"/>
    <s v="Unreported"/>
    <x v="2"/>
    <x v="1376"/>
    <n v="216142.78162164299"/>
  </r>
  <r>
    <x v="7"/>
    <s v="Yellow fin mojarra"/>
    <x v="68"/>
    <s v="Reported"/>
    <x v="1"/>
    <x v="1377"/>
    <n v="10187.7230386254"/>
  </r>
  <r>
    <x v="7"/>
    <s v="Yellow fin mojarra"/>
    <x v="68"/>
    <s v="Unreported"/>
    <x v="1"/>
    <x v="1378"/>
    <n v="150106.14108650401"/>
  </r>
  <r>
    <x v="7"/>
    <s v="Yellow fin mojarra"/>
    <x v="68"/>
    <s v="Unreported"/>
    <x v="2"/>
    <x v="1379"/>
    <n v="203422.225072189"/>
  </r>
  <r>
    <x v="7"/>
    <s v="Yellow fin mojarra"/>
    <x v="69"/>
    <s v="Reported"/>
    <x v="1"/>
    <x v="1380"/>
    <n v="10682.974223535801"/>
  </r>
  <r>
    <x v="7"/>
    <s v="Yellow fin mojarra"/>
    <x v="69"/>
    <s v="Unreported"/>
    <x v="1"/>
    <x v="1381"/>
    <n v="160071.50500073301"/>
  </r>
  <r>
    <x v="7"/>
    <s v="Yellow fin mojarra"/>
    <x v="69"/>
    <s v="Unreported"/>
    <x v="2"/>
    <x v="1382"/>
    <n v="200347.690464168"/>
  </r>
  <r>
    <x v="8"/>
    <s v="White grunt"/>
    <x v="51"/>
    <s v="Reported"/>
    <x v="3"/>
    <x v="1383"/>
    <n v="72.705452734582096"/>
  </r>
  <r>
    <x v="8"/>
    <s v="White grunt"/>
    <x v="51"/>
    <s v="Unreported"/>
    <x v="3"/>
    <x v="1384"/>
    <n v="1372.25515738443"/>
  </r>
  <r>
    <x v="8"/>
    <s v="White grunt"/>
    <x v="51"/>
    <s v="Unreported"/>
    <x v="2"/>
    <x v="1385"/>
    <n v="1488.0541573652799"/>
  </r>
  <r>
    <x v="8"/>
    <s v="White grunt"/>
    <x v="52"/>
    <s v="Reported"/>
    <x v="3"/>
    <x v="1386"/>
    <n v="183.23034733627"/>
  </r>
  <r>
    <x v="8"/>
    <s v="White grunt"/>
    <x v="52"/>
    <s v="Unreported"/>
    <x v="3"/>
    <x v="1387"/>
    <n v="2615.09764239074"/>
  </r>
  <r>
    <x v="8"/>
    <s v="White grunt"/>
    <x v="52"/>
    <s v="Unreported"/>
    <x v="2"/>
    <x v="1388"/>
    <n v="2976.5487687282398"/>
  </r>
  <r>
    <x v="8"/>
    <s v="White grunt"/>
    <x v="53"/>
    <s v="Reported"/>
    <x v="3"/>
    <x v="1389"/>
    <n v="209.27479978323501"/>
  </r>
  <r>
    <x v="8"/>
    <s v="White grunt"/>
    <x v="53"/>
    <s v="Unreported"/>
    <x v="3"/>
    <x v="1390"/>
    <n v="3890.1451368868202"/>
  </r>
  <r>
    <x v="8"/>
    <s v="White grunt"/>
    <x v="53"/>
    <s v="Unreported"/>
    <x v="2"/>
    <x v="1391"/>
    <n v="4677.2371378547004"/>
  </r>
  <r>
    <x v="8"/>
    <s v="White grunt"/>
    <x v="54"/>
    <s v="Reported"/>
    <x v="3"/>
    <x v="1392"/>
    <n v="234.085201006245"/>
  </r>
  <r>
    <x v="8"/>
    <s v="White grunt"/>
    <x v="54"/>
    <s v="Unreported"/>
    <x v="3"/>
    <x v="1393"/>
    <n v="5522.0568934666999"/>
  </r>
  <r>
    <x v="8"/>
    <s v="White grunt"/>
    <x v="54"/>
    <s v="Unreported"/>
    <x v="2"/>
    <x v="1394"/>
    <n v="7069.1886774691702"/>
  </r>
  <r>
    <x v="8"/>
    <s v="White grunt"/>
    <x v="55"/>
    <s v="Reported"/>
    <x v="3"/>
    <x v="1395"/>
    <n v="407.179944764151"/>
  </r>
  <r>
    <x v="8"/>
    <s v="White grunt"/>
    <x v="55"/>
    <s v="Unreported"/>
    <x v="3"/>
    <x v="1396"/>
    <n v="7182.7376149213997"/>
  </r>
  <r>
    <x v="8"/>
    <s v="White grunt"/>
    <x v="55"/>
    <s v="Unreported"/>
    <x v="2"/>
    <x v="1397"/>
    <n v="9890.1730272853292"/>
  </r>
  <r>
    <x v="8"/>
    <s v="White grunt"/>
    <x v="56"/>
    <s v="Reported"/>
    <x v="3"/>
    <x v="1398"/>
    <n v="735.83679121549903"/>
  </r>
  <r>
    <x v="8"/>
    <s v="White grunt"/>
    <x v="56"/>
    <s v="Unreported"/>
    <x v="3"/>
    <x v="1399"/>
    <n v="9032.2274515530498"/>
  </r>
  <r>
    <x v="8"/>
    <s v="White grunt"/>
    <x v="56"/>
    <s v="Unreported"/>
    <x v="2"/>
    <x v="1400"/>
    <n v="13555.608744245599"/>
  </r>
  <r>
    <x v="8"/>
    <s v="White grunt"/>
    <x v="57"/>
    <s v="Reported"/>
    <x v="3"/>
    <x v="1401"/>
    <n v="1006.78284235644"/>
  </r>
  <r>
    <x v="8"/>
    <s v="White grunt"/>
    <x v="57"/>
    <s v="Unreported"/>
    <x v="3"/>
    <x v="1402"/>
    <n v="8206.0150774413505"/>
  </r>
  <r>
    <x v="8"/>
    <s v="White grunt"/>
    <x v="57"/>
    <s v="Unreported"/>
    <x v="2"/>
    <x v="1403"/>
    <n v="13666.992761650899"/>
  </r>
  <r>
    <x v="8"/>
    <s v="White grunt"/>
    <x v="58"/>
    <s v="Reported"/>
    <x v="3"/>
    <x v="1404"/>
    <n v="836.600060727813"/>
  </r>
  <r>
    <x v="8"/>
    <s v="White grunt"/>
    <x v="58"/>
    <s v="Unreported"/>
    <x v="3"/>
    <x v="1405"/>
    <n v="10441.3282855743"/>
  </r>
  <r>
    <x v="8"/>
    <s v="White grunt"/>
    <x v="58"/>
    <s v="Unreported"/>
    <x v="2"/>
    <x v="1406"/>
    <n v="19794.750605418802"/>
  </r>
  <r>
    <x v="8"/>
    <s v="White grunt"/>
    <x v="59"/>
    <s v="Reported"/>
    <x v="3"/>
    <x v="1407"/>
    <n v="312.57122702562202"/>
  </r>
  <r>
    <x v="8"/>
    <s v="White grunt"/>
    <x v="59"/>
    <s v="Unreported"/>
    <x v="3"/>
    <x v="1408"/>
    <n v="11064.726879125599"/>
  </r>
  <r>
    <x v="8"/>
    <s v="White grunt"/>
    <x v="59"/>
    <s v="Unreported"/>
    <x v="2"/>
    <x v="1409"/>
    <n v="20145.342625395999"/>
  </r>
  <r>
    <x v="8"/>
    <s v="White grunt"/>
    <x v="60"/>
    <s v="Reported"/>
    <x v="3"/>
    <x v="1410"/>
    <n v="1462.8628610210501"/>
  </r>
  <r>
    <x v="8"/>
    <s v="White grunt"/>
    <x v="60"/>
    <s v="Unreported"/>
    <x v="3"/>
    <x v="1411"/>
    <n v="12374.107868373399"/>
  </r>
  <r>
    <x v="8"/>
    <s v="White grunt"/>
    <x v="60"/>
    <s v="Unreported"/>
    <x v="2"/>
    <x v="1412"/>
    <n v="24092.682051800901"/>
  </r>
  <r>
    <x v="8"/>
    <s v="White grunt"/>
    <x v="61"/>
    <s v="Reported"/>
    <x v="3"/>
    <x v="1413"/>
    <n v="5046.3946902696398"/>
  </r>
  <r>
    <x v="8"/>
    <s v="White grunt"/>
    <x v="61"/>
    <s v="Unreported"/>
    <x v="3"/>
    <x v="1414"/>
    <n v="19157.2719002376"/>
  </r>
  <r>
    <x v="8"/>
    <s v="White grunt"/>
    <x v="61"/>
    <s v="Unreported"/>
    <x v="2"/>
    <x v="1415"/>
    <n v="41007.289182606299"/>
  </r>
  <r>
    <x v="8"/>
    <s v="White grunt"/>
    <x v="62"/>
    <s v="Reported"/>
    <x v="3"/>
    <x v="1416"/>
    <n v="7871.58772831238"/>
  </r>
  <r>
    <x v="8"/>
    <s v="White grunt"/>
    <x v="62"/>
    <s v="Unreported"/>
    <x v="3"/>
    <x v="1417"/>
    <n v="19507.436946804799"/>
  </r>
  <r>
    <x v="8"/>
    <s v="White grunt"/>
    <x v="62"/>
    <s v="Unreported"/>
    <x v="2"/>
    <x v="1418"/>
    <n v="45007.532304984903"/>
  </r>
  <r>
    <x v="8"/>
    <s v="White grunt"/>
    <x v="63"/>
    <s v="Reported"/>
    <x v="3"/>
    <x v="1419"/>
    <n v="13904.736101893999"/>
  </r>
  <r>
    <x v="8"/>
    <s v="White grunt"/>
    <x v="63"/>
    <s v="Unreported"/>
    <x v="3"/>
    <x v="1420"/>
    <n v="22366.866534102501"/>
  </r>
  <r>
    <x v="8"/>
    <s v="White grunt"/>
    <x v="63"/>
    <s v="Unreported"/>
    <x v="2"/>
    <x v="1421"/>
    <n v="57672.372881037503"/>
  </r>
  <r>
    <x v="8"/>
    <s v="White grunt"/>
    <x v="64"/>
    <s v="Reported"/>
    <x v="3"/>
    <x v="1422"/>
    <n v="10159.2815411999"/>
  </r>
  <r>
    <x v="8"/>
    <s v="White grunt"/>
    <x v="64"/>
    <s v="Unreported"/>
    <x v="3"/>
    <x v="1423"/>
    <n v="31437.0204223781"/>
  </r>
  <r>
    <x v="8"/>
    <s v="White grunt"/>
    <x v="64"/>
    <s v="Unreported"/>
    <x v="2"/>
    <x v="1424"/>
    <n v="63754.800047852797"/>
  </r>
  <r>
    <x v="8"/>
    <s v="White grunt"/>
    <x v="65"/>
    <s v="Reported"/>
    <x v="3"/>
    <x v="1425"/>
    <n v="5867.5060956775496"/>
  </r>
  <r>
    <x v="8"/>
    <s v="White grunt"/>
    <x v="65"/>
    <s v="Unreported"/>
    <x v="3"/>
    <x v="1426"/>
    <n v="43779.198246506901"/>
  </r>
  <r>
    <x v="8"/>
    <s v="White grunt"/>
    <x v="65"/>
    <s v="Unreported"/>
    <x v="2"/>
    <x v="1427"/>
    <n v="72979.926700712895"/>
  </r>
  <r>
    <x v="8"/>
    <s v="White grunt"/>
    <x v="66"/>
    <s v="Reported"/>
    <x v="3"/>
    <x v="1428"/>
    <n v="7046.8811658650802"/>
  </r>
  <r>
    <x v="8"/>
    <s v="White grunt"/>
    <x v="66"/>
    <s v="Unreported"/>
    <x v="3"/>
    <x v="1429"/>
    <n v="54780.125957839198"/>
  </r>
  <r>
    <x v="8"/>
    <s v="White grunt"/>
    <x v="66"/>
    <s v="Unreported"/>
    <x v="2"/>
    <x v="1430"/>
    <n v="87036.180551531404"/>
  </r>
  <r>
    <x v="8"/>
    <s v="White grunt"/>
    <x v="67"/>
    <s v="Reported"/>
    <x v="3"/>
    <x v="1431"/>
    <n v="5870.0195056801804"/>
  </r>
  <r>
    <x v="8"/>
    <s v="White grunt"/>
    <x v="67"/>
    <s v="Unreported"/>
    <x v="3"/>
    <x v="1432"/>
    <n v="69937.057973220901"/>
  </r>
  <r>
    <x v="8"/>
    <s v="White grunt"/>
    <x v="67"/>
    <s v="Unreported"/>
    <x v="2"/>
    <x v="1433"/>
    <n v="101589.332195326"/>
  </r>
  <r>
    <x v="8"/>
    <s v="White grunt"/>
    <x v="68"/>
    <s v="Reported"/>
    <x v="3"/>
    <x v="1434"/>
    <n v="4563.7414088981704"/>
  </r>
  <r>
    <x v="8"/>
    <s v="White grunt"/>
    <x v="68"/>
    <s v="Unreported"/>
    <x v="3"/>
    <x v="1435"/>
    <n v="67242.268876875605"/>
  </r>
  <r>
    <x v="8"/>
    <s v="White grunt"/>
    <x v="68"/>
    <s v="Unreported"/>
    <x v="2"/>
    <x v="1436"/>
    <n v="91125.998275803897"/>
  </r>
  <r>
    <x v="8"/>
    <s v="White grunt"/>
    <x v="69"/>
    <s v="Reported"/>
    <x v="3"/>
    <x v="1437"/>
    <n v="4817.2825982814002"/>
  </r>
  <r>
    <x v="8"/>
    <s v="White grunt"/>
    <x v="69"/>
    <s v="Unreported"/>
    <x v="3"/>
    <x v="1438"/>
    <n v="72181.179078566303"/>
  </r>
  <r>
    <x v="8"/>
    <s v="White grunt"/>
    <x v="69"/>
    <s v="Unreported"/>
    <x v="2"/>
    <x v="1439"/>
    <n v="90342.953440120895"/>
  </r>
  <r>
    <x v="9"/>
    <s v="Bluestriped grunt"/>
    <x v="32"/>
    <s v="Reported"/>
    <x v="1"/>
    <x v="1440"/>
    <n v="0.13233870160519601"/>
  </r>
  <r>
    <x v="9"/>
    <s v="Bluestriped grunt"/>
    <x v="32"/>
    <s v="Unreported"/>
    <x v="1"/>
    <x v="1441"/>
    <n v="1.66746764022548"/>
  </r>
  <r>
    <x v="9"/>
    <s v="Bluestriped grunt"/>
    <x v="32"/>
    <s v="Unreported"/>
    <x v="2"/>
    <x v="1442"/>
    <n v="1.9517322808704001"/>
  </r>
  <r>
    <x v="9"/>
    <s v="Bluestriped grunt"/>
    <x v="33"/>
    <s v="Reported"/>
    <x v="1"/>
    <x v="1440"/>
    <n v="0.19825676386410901"/>
  </r>
  <r>
    <x v="9"/>
    <s v="Bluestriped grunt"/>
    <x v="33"/>
    <s v="Unreported"/>
    <x v="1"/>
    <x v="1443"/>
    <n v="2.5611386960178399"/>
  </r>
  <r>
    <x v="9"/>
    <s v="Bluestriped grunt"/>
    <x v="33"/>
    <s v="Unreported"/>
    <x v="2"/>
    <x v="1444"/>
    <n v="2.9640719984188699"/>
  </r>
  <r>
    <x v="9"/>
    <s v="Bluestriped grunt"/>
    <x v="34"/>
    <s v="Reported"/>
    <x v="1"/>
    <x v="1440"/>
    <n v="0.18522941608599899"/>
  </r>
  <r>
    <x v="9"/>
    <s v="Bluestriped grunt"/>
    <x v="34"/>
    <s v="Unreported"/>
    <x v="1"/>
    <x v="1445"/>
    <n v="2.45140169609058"/>
  </r>
  <r>
    <x v="9"/>
    <s v="Bluestriped grunt"/>
    <x v="34"/>
    <s v="Unreported"/>
    <x v="2"/>
    <x v="1446"/>
    <n v="2.8041022274578502"/>
  </r>
  <r>
    <x v="9"/>
    <s v="Bluestriped grunt"/>
    <x v="35"/>
    <s v="Reported"/>
    <x v="1"/>
    <x v="1440"/>
    <n v="0.17947214450798299"/>
  </r>
  <r>
    <x v="9"/>
    <s v="Bluestriped grunt"/>
    <x v="35"/>
    <s v="Unreported"/>
    <x v="1"/>
    <x v="1447"/>
    <n v="2.4315513489291898"/>
  </r>
  <r>
    <x v="9"/>
    <s v="Bluestriped grunt"/>
    <x v="35"/>
    <s v="Unreported"/>
    <x v="2"/>
    <x v="1448"/>
    <n v="2.7480054764717901"/>
  </r>
  <r>
    <x v="9"/>
    <s v="Bluestriped grunt"/>
    <x v="36"/>
    <s v="Reported"/>
    <x v="1"/>
    <x v="1449"/>
    <n v="0.36584977703614702"/>
  </r>
  <r>
    <x v="9"/>
    <s v="Bluestriped grunt"/>
    <x v="36"/>
    <s v="Unreported"/>
    <x v="1"/>
    <x v="1450"/>
    <n v="2.6012131008955999"/>
  </r>
  <r>
    <x v="9"/>
    <s v="Bluestriped grunt"/>
    <x v="36"/>
    <s v="Unreported"/>
    <x v="2"/>
    <x v="1451"/>
    <n v="2.8298225100483498"/>
  </r>
  <r>
    <x v="9"/>
    <s v="Bluestriped grunt"/>
    <x v="37"/>
    <s v="Reported"/>
    <x v="1"/>
    <x v="1440"/>
    <n v="0.18079924794661001"/>
  </r>
  <r>
    <x v="9"/>
    <s v="Bluestriped grunt"/>
    <x v="37"/>
    <s v="Unreported"/>
    <x v="1"/>
    <x v="1452"/>
    <n v="2.5618723616365902"/>
  </r>
  <r>
    <x v="9"/>
    <s v="Bluestriped grunt"/>
    <x v="37"/>
    <s v="Unreported"/>
    <x v="2"/>
    <x v="1453"/>
    <n v="2.8228767514976401"/>
  </r>
  <r>
    <x v="9"/>
    <s v="Bluestriped grunt"/>
    <x v="38"/>
    <s v="Reported"/>
    <x v="1"/>
    <x v="1449"/>
    <n v="0.42172900201899"/>
  </r>
  <r>
    <x v="9"/>
    <s v="Bluestriped grunt"/>
    <x v="38"/>
    <s v="Unreported"/>
    <x v="1"/>
    <x v="1454"/>
    <n v="3.1286225316666401"/>
  </r>
  <r>
    <x v="9"/>
    <s v="Bluestriped grunt"/>
    <x v="38"/>
    <s v="Unreported"/>
    <x v="2"/>
    <x v="1455"/>
    <n v="3.3194250147825599"/>
  </r>
  <r>
    <x v="9"/>
    <s v="Bluestriped grunt"/>
    <x v="39"/>
    <s v="Reported"/>
    <x v="1"/>
    <x v="1440"/>
    <n v="0.21958618057752299"/>
  </r>
  <r>
    <x v="9"/>
    <s v="Bluestriped grunt"/>
    <x v="39"/>
    <s v="Unreported"/>
    <x v="1"/>
    <x v="1456"/>
    <n v="3.2460028193583299"/>
  </r>
  <r>
    <x v="9"/>
    <s v="Bluestriped grunt"/>
    <x v="39"/>
    <s v="Unreported"/>
    <x v="2"/>
    <x v="1457"/>
    <n v="3.4817233964055201"/>
  </r>
  <r>
    <x v="9"/>
    <s v="Bluestriped grunt"/>
    <x v="40"/>
    <s v="Reported"/>
    <x v="1"/>
    <x v="1449"/>
    <n v="0.49049330998635599"/>
  </r>
  <r>
    <x v="9"/>
    <s v="Bluestriped grunt"/>
    <x v="40"/>
    <s v="Unreported"/>
    <x v="1"/>
    <x v="1458"/>
    <n v="3.7879399486789702"/>
  </r>
  <r>
    <x v="9"/>
    <s v="Bluestriped grunt"/>
    <x v="40"/>
    <s v="Unreported"/>
    <x v="2"/>
    <x v="1459"/>
    <n v="3.9128854513643998"/>
  </r>
  <r>
    <x v="9"/>
    <s v="Bluestriped grunt"/>
    <x v="41"/>
    <s v="Reported"/>
    <x v="1"/>
    <x v="1440"/>
    <n v="0.27000853524388702"/>
  </r>
  <r>
    <x v="9"/>
    <s v="Bluestriped grunt"/>
    <x v="41"/>
    <s v="Unreported"/>
    <x v="1"/>
    <x v="1460"/>
    <n v="4.1544377939717299"/>
  </r>
  <r>
    <x v="9"/>
    <s v="Bluestriped grunt"/>
    <x v="41"/>
    <s v="Unreported"/>
    <x v="2"/>
    <x v="1461"/>
    <n v="4.3307089038358102"/>
  </r>
  <r>
    <x v="9"/>
    <s v="Bluestriped grunt"/>
    <x v="0"/>
    <s v="Reported"/>
    <x v="1"/>
    <x v="1440"/>
    <n v="0.27009403675763499"/>
  </r>
  <r>
    <x v="9"/>
    <s v="Bluestriped grunt"/>
    <x v="0"/>
    <s v="Unreported"/>
    <x v="1"/>
    <x v="1462"/>
    <n v="4.2364346249823903"/>
  </r>
  <r>
    <x v="9"/>
    <s v="Bluestriped grunt"/>
    <x v="0"/>
    <s v="Unreported"/>
    <x v="2"/>
    <x v="1463"/>
    <n v="4.3508400170896797"/>
  </r>
  <r>
    <x v="9"/>
    <s v="Bluestriped grunt"/>
    <x v="1"/>
    <s v="Reported"/>
    <x v="1"/>
    <x v="1464"/>
    <n v="0.144198883212283"/>
  </r>
  <r>
    <x v="9"/>
    <s v="Bluestriped grunt"/>
    <x v="1"/>
    <s v="Unreported"/>
    <x v="1"/>
    <x v="1465"/>
    <n v="4.5571392650691998"/>
  </r>
  <r>
    <x v="9"/>
    <s v="Bluestriped grunt"/>
    <x v="1"/>
    <s v="Unreported"/>
    <x v="2"/>
    <x v="1466"/>
    <n v="4.6955107562955396"/>
  </r>
  <r>
    <x v="9"/>
    <s v="Bluestriped grunt"/>
    <x v="2"/>
    <s v="Reported"/>
    <x v="1"/>
    <x v="1440"/>
    <n v="0.30640583104651697"/>
  </r>
  <r>
    <x v="9"/>
    <s v="Bluestriped grunt"/>
    <x v="2"/>
    <s v="Unreported"/>
    <x v="1"/>
    <x v="1467"/>
    <n v="4.9949589355065402"/>
  </r>
  <r>
    <x v="9"/>
    <s v="Bluestriped grunt"/>
    <x v="2"/>
    <s v="Unreported"/>
    <x v="2"/>
    <x v="1468"/>
    <n v="5.0287542296980199"/>
  </r>
  <r>
    <x v="9"/>
    <s v="Bluestriped grunt"/>
    <x v="3"/>
    <s v="Reported"/>
    <x v="1"/>
    <x v="1440"/>
    <n v="0.33682706540707902"/>
  </r>
  <r>
    <x v="9"/>
    <s v="Bluestriped grunt"/>
    <x v="3"/>
    <s v="Unreported"/>
    <x v="1"/>
    <x v="1469"/>
    <n v="5.5979430005846798"/>
  </r>
  <r>
    <x v="9"/>
    <s v="Bluestriped grunt"/>
    <x v="3"/>
    <s v="Unreported"/>
    <x v="2"/>
    <x v="1470"/>
    <n v="5.5659650899895103"/>
  </r>
  <r>
    <x v="9"/>
    <s v="Bluestriped grunt"/>
    <x v="4"/>
    <s v="Reported"/>
    <x v="1"/>
    <x v="1440"/>
    <n v="0.34793661828401801"/>
  </r>
  <r>
    <x v="9"/>
    <s v="Bluestriped grunt"/>
    <x v="4"/>
    <s v="Unreported"/>
    <x v="1"/>
    <x v="1471"/>
    <n v="5.8923612503836802"/>
  </r>
  <r>
    <x v="9"/>
    <s v="Bluestriped grunt"/>
    <x v="4"/>
    <s v="Unreported"/>
    <x v="2"/>
    <x v="1472"/>
    <n v="5.7824447146068403"/>
  </r>
  <r>
    <x v="9"/>
    <s v="Bluestriped grunt"/>
    <x v="5"/>
    <s v="Reported"/>
    <x v="1"/>
    <x v="1440"/>
    <n v="0.35150653907954699"/>
  </r>
  <r>
    <x v="9"/>
    <s v="Bluestriped grunt"/>
    <x v="5"/>
    <s v="Unreported"/>
    <x v="1"/>
    <x v="1473"/>
    <n v="6.0629042912920497"/>
  </r>
  <r>
    <x v="9"/>
    <s v="Bluestriped grunt"/>
    <x v="5"/>
    <s v="Unreported"/>
    <x v="2"/>
    <x v="1474"/>
    <n v="5.8686557626754503"/>
  </r>
  <r>
    <x v="9"/>
    <s v="Bluestriped grunt"/>
    <x v="6"/>
    <s v="Reported"/>
    <x v="1"/>
    <x v="1440"/>
    <n v="0.43516477634556"/>
  </r>
  <r>
    <x v="9"/>
    <s v="Bluestriped grunt"/>
    <x v="6"/>
    <s v="Unreported"/>
    <x v="1"/>
    <x v="1475"/>
    <n v="7.6589494946671799"/>
  </r>
  <r>
    <x v="9"/>
    <s v="Bluestriped grunt"/>
    <x v="6"/>
    <s v="Unreported"/>
    <x v="2"/>
    <x v="1476"/>
    <n v="7.2752446541456299"/>
  </r>
  <r>
    <x v="9"/>
    <s v="Bluestriped grunt"/>
    <x v="7"/>
    <s v="Reported"/>
    <x v="1"/>
    <x v="1440"/>
    <n v="0.45516611384951899"/>
  </r>
  <r>
    <x v="9"/>
    <s v="Bluestriped grunt"/>
    <x v="7"/>
    <s v="Unreported"/>
    <x v="1"/>
    <x v="1477"/>
    <n v="8.1699068358203402"/>
  </r>
  <r>
    <x v="9"/>
    <s v="Bluestriped grunt"/>
    <x v="7"/>
    <s v="Unreported"/>
    <x v="2"/>
    <x v="1478"/>
    <n v="7.6121280324583296"/>
  </r>
  <r>
    <x v="9"/>
    <s v="Bluestriped grunt"/>
    <x v="8"/>
    <s v="Reported"/>
    <x v="1"/>
    <x v="1449"/>
    <n v="1.09954400119054"/>
  </r>
  <r>
    <x v="9"/>
    <s v="Bluestriped grunt"/>
    <x v="8"/>
    <s v="Unreported"/>
    <x v="1"/>
    <x v="1479"/>
    <n v="10.256468231783201"/>
  </r>
  <r>
    <x v="9"/>
    <s v="Bluestriped grunt"/>
    <x v="8"/>
    <s v="Unreported"/>
    <x v="2"/>
    <x v="1480"/>
    <n v="9.1878768845707999"/>
  </r>
  <r>
    <x v="9"/>
    <s v="Bluestriped grunt"/>
    <x v="9"/>
    <s v="Reported"/>
    <x v="1"/>
    <x v="1440"/>
    <n v="0.73335854602186101"/>
  </r>
  <r>
    <x v="9"/>
    <s v="Bluestriped grunt"/>
    <x v="9"/>
    <s v="Unreported"/>
    <x v="1"/>
    <x v="1481"/>
    <n v="13.669677361527601"/>
  </r>
  <r>
    <x v="9"/>
    <s v="Bluestriped grunt"/>
    <x v="9"/>
    <s v="Unreported"/>
    <x v="2"/>
    <x v="1482"/>
    <n v="12.234844391613301"/>
  </r>
  <r>
    <x v="9"/>
    <s v="Bluestriped grunt"/>
    <x v="10"/>
    <s v="Reported"/>
    <x v="1"/>
    <x v="1440"/>
    <n v="0.86113069201140502"/>
  </r>
  <r>
    <x v="9"/>
    <s v="Bluestriped grunt"/>
    <x v="10"/>
    <s v="Unreported"/>
    <x v="1"/>
    <x v="1483"/>
    <n v="16.345291984134501"/>
  </r>
  <r>
    <x v="9"/>
    <s v="Bluestriped grunt"/>
    <x v="10"/>
    <s v="Unreported"/>
    <x v="2"/>
    <x v="1484"/>
    <n v="14.326877245357901"/>
  </r>
  <r>
    <x v="9"/>
    <s v="Bluestriped grunt"/>
    <x v="11"/>
    <s v="Reported"/>
    <x v="1"/>
    <x v="1440"/>
    <n v="1.20095226194134"/>
  </r>
  <r>
    <x v="9"/>
    <s v="Bluestriped grunt"/>
    <x v="11"/>
    <s v="Unreported"/>
    <x v="1"/>
    <x v="1485"/>
    <n v="22.8406613615055"/>
  </r>
  <r>
    <x v="9"/>
    <s v="Bluestriped grunt"/>
    <x v="11"/>
    <s v="Unreported"/>
    <x v="2"/>
    <x v="1486"/>
    <n v="19.969120238789799"/>
  </r>
  <r>
    <x v="9"/>
    <s v="Bluestriped grunt"/>
    <x v="12"/>
    <s v="Reported"/>
    <x v="1"/>
    <x v="1487"/>
    <n v="5.00614378647188E-3"/>
  </r>
  <r>
    <x v="9"/>
    <s v="Bluestriped grunt"/>
    <x v="12"/>
    <s v="Unreported"/>
    <x v="1"/>
    <x v="1488"/>
    <n v="37.439242315522797"/>
  </r>
  <r>
    <x v="9"/>
    <s v="Bluestriped grunt"/>
    <x v="12"/>
    <s v="Unreported"/>
    <x v="2"/>
    <x v="1489"/>
    <n v="33.244535954727297"/>
  </r>
  <r>
    <x v="9"/>
    <s v="Bluestriped grunt"/>
    <x v="13"/>
    <s v="Reported"/>
    <x v="1"/>
    <x v="1487"/>
    <n v="1.0929833946696299E-2"/>
  </r>
  <r>
    <x v="9"/>
    <s v="Bluestriped grunt"/>
    <x v="13"/>
    <s v="Unreported"/>
    <x v="1"/>
    <x v="1490"/>
    <n v="81.899274814207203"/>
  </r>
  <r>
    <x v="9"/>
    <s v="Bluestriped grunt"/>
    <x v="13"/>
    <s v="Unreported"/>
    <x v="2"/>
    <x v="1491"/>
    <n v="72.397798406450505"/>
  </r>
  <r>
    <x v="9"/>
    <s v="Bluestriped grunt"/>
    <x v="14"/>
    <s v="Reported"/>
    <x v="1"/>
    <x v="1492"/>
    <n v="3.9757397644346901"/>
  </r>
  <r>
    <x v="9"/>
    <s v="Bluestriped grunt"/>
    <x v="14"/>
    <s v="Unreported"/>
    <x v="1"/>
    <x v="1493"/>
    <n v="121.779101111459"/>
  </r>
  <r>
    <x v="9"/>
    <s v="Bluestriped grunt"/>
    <x v="14"/>
    <s v="Unreported"/>
    <x v="2"/>
    <x v="1494"/>
    <n v="105.81340388531"/>
  </r>
  <r>
    <x v="9"/>
    <s v="Bluestriped grunt"/>
    <x v="15"/>
    <s v="Reported"/>
    <x v="1"/>
    <x v="1495"/>
    <n v="8.8838378575752408"/>
  </r>
  <r>
    <x v="9"/>
    <s v="Bluestriped grunt"/>
    <x v="15"/>
    <s v="Unreported"/>
    <x v="1"/>
    <x v="1496"/>
    <n v="184.76432885460801"/>
  </r>
  <r>
    <x v="9"/>
    <s v="Bluestriped grunt"/>
    <x v="15"/>
    <s v="Unreported"/>
    <x v="2"/>
    <x v="1497"/>
    <n v="158.618203190706"/>
  </r>
  <r>
    <x v="9"/>
    <s v="Bluestriped grunt"/>
    <x v="16"/>
    <s v="Reported"/>
    <x v="1"/>
    <x v="1498"/>
    <n v="18.746907527016599"/>
  </r>
  <r>
    <x v="9"/>
    <s v="Bluestriped grunt"/>
    <x v="16"/>
    <s v="Unreported"/>
    <x v="1"/>
    <x v="1499"/>
    <n v="193.59485838948299"/>
  </r>
  <r>
    <x v="9"/>
    <s v="Bluestriped grunt"/>
    <x v="16"/>
    <s v="Unreported"/>
    <x v="2"/>
    <x v="1500"/>
    <n v="162.02838050202701"/>
  </r>
  <r>
    <x v="9"/>
    <s v="Bluestriped grunt"/>
    <x v="17"/>
    <s v="Reported"/>
    <x v="1"/>
    <x v="1501"/>
    <n v="70.971296134237704"/>
  </r>
  <r>
    <x v="9"/>
    <s v="Bluestriped grunt"/>
    <x v="17"/>
    <s v="Unreported"/>
    <x v="1"/>
    <x v="1502"/>
    <n v="273.32555363111601"/>
  </r>
  <r>
    <x v="9"/>
    <s v="Bluestriped grunt"/>
    <x v="17"/>
    <s v="Unreported"/>
    <x v="2"/>
    <x v="1503"/>
    <n v="235.04054438814501"/>
  </r>
  <r>
    <x v="9"/>
    <s v="Bluestriped grunt"/>
    <x v="18"/>
    <s v="Reported"/>
    <x v="1"/>
    <x v="1504"/>
    <n v="88.197554239629994"/>
  </r>
  <r>
    <x v="9"/>
    <s v="Bluestriped grunt"/>
    <x v="18"/>
    <s v="Unreported"/>
    <x v="1"/>
    <x v="1505"/>
    <n v="413.72015898449399"/>
  </r>
  <r>
    <x v="9"/>
    <s v="Bluestriped grunt"/>
    <x v="18"/>
    <s v="Unreported"/>
    <x v="2"/>
    <x v="1506"/>
    <n v="352.43696375603298"/>
  </r>
  <r>
    <x v="9"/>
    <s v="Bluestriped grunt"/>
    <x v="19"/>
    <s v="Reported"/>
    <x v="1"/>
    <x v="1507"/>
    <n v="112.028976703317"/>
  </r>
  <r>
    <x v="9"/>
    <s v="Bluestriped grunt"/>
    <x v="19"/>
    <s v="Unreported"/>
    <x v="1"/>
    <x v="1508"/>
    <n v="716.70340475958596"/>
  </r>
  <r>
    <x v="9"/>
    <s v="Bluestriped grunt"/>
    <x v="19"/>
    <s v="Unreported"/>
    <x v="2"/>
    <x v="1509"/>
    <n v="604.18914922768602"/>
  </r>
  <r>
    <x v="9"/>
    <s v="Bluestriped grunt"/>
    <x v="20"/>
    <s v="Reported"/>
    <x v="1"/>
    <x v="1510"/>
    <n v="235.66653360743501"/>
  </r>
  <r>
    <x v="9"/>
    <s v="Bluestriped grunt"/>
    <x v="20"/>
    <s v="Unreported"/>
    <x v="1"/>
    <x v="1511"/>
    <n v="1176.37245001632"/>
  </r>
  <r>
    <x v="9"/>
    <s v="Bluestriped grunt"/>
    <x v="20"/>
    <s v="Unreported"/>
    <x v="2"/>
    <x v="1512"/>
    <n v="980.32749490550998"/>
  </r>
  <r>
    <x v="9"/>
    <s v="Bluestriped grunt"/>
    <x v="21"/>
    <s v="Reported"/>
    <x v="1"/>
    <x v="1513"/>
    <n v="255.943084266255"/>
  </r>
  <r>
    <x v="9"/>
    <s v="Bluestriped grunt"/>
    <x v="21"/>
    <s v="Unreported"/>
    <x v="1"/>
    <x v="1514"/>
    <n v="1632.2126671527501"/>
  </r>
  <r>
    <x v="9"/>
    <s v="Bluestriped grunt"/>
    <x v="21"/>
    <s v="Unreported"/>
    <x v="2"/>
    <x v="1515"/>
    <n v="1362.10978066598"/>
  </r>
  <r>
    <x v="9"/>
    <s v="Bluestriped grunt"/>
    <x v="22"/>
    <s v="Reported"/>
    <x v="1"/>
    <x v="1516"/>
    <n v="343.05301566935299"/>
  </r>
  <r>
    <x v="9"/>
    <s v="Bluestriped grunt"/>
    <x v="22"/>
    <s v="Unreported"/>
    <x v="1"/>
    <x v="1517"/>
    <n v="1694.6159925414299"/>
  </r>
  <r>
    <x v="9"/>
    <s v="Bluestriped grunt"/>
    <x v="22"/>
    <s v="Unreported"/>
    <x v="2"/>
    <x v="1518"/>
    <n v="1413.52545643134"/>
  </r>
  <r>
    <x v="9"/>
    <s v="Bluestriped grunt"/>
    <x v="23"/>
    <s v="Reported"/>
    <x v="1"/>
    <x v="1519"/>
    <n v="542.66006638838996"/>
  </r>
  <r>
    <x v="9"/>
    <s v="Bluestriped grunt"/>
    <x v="23"/>
    <s v="Unreported"/>
    <x v="1"/>
    <x v="1520"/>
    <n v="2061.8767039654999"/>
  </r>
  <r>
    <x v="9"/>
    <s v="Bluestriped grunt"/>
    <x v="23"/>
    <s v="Unreported"/>
    <x v="2"/>
    <x v="1521"/>
    <n v="1715.8970782510501"/>
  </r>
  <r>
    <x v="9"/>
    <s v="Bluestriped grunt"/>
    <x v="24"/>
    <s v="Reported"/>
    <x v="1"/>
    <x v="1522"/>
    <n v="422.91573068803899"/>
  </r>
  <r>
    <x v="9"/>
    <s v="Bluestriped grunt"/>
    <x v="24"/>
    <s v="Unreported"/>
    <x v="1"/>
    <x v="1523"/>
    <n v="2702.21090940256"/>
  </r>
  <r>
    <x v="9"/>
    <s v="Bluestriped grunt"/>
    <x v="24"/>
    <s v="Unreported"/>
    <x v="2"/>
    <x v="1524"/>
    <n v="2239.49263651111"/>
  </r>
  <r>
    <x v="9"/>
    <s v="Bluestriped grunt"/>
    <x v="25"/>
    <s v="Reported"/>
    <x v="1"/>
    <x v="1525"/>
    <n v="426.27448130111298"/>
  </r>
  <r>
    <x v="9"/>
    <s v="Bluestriped grunt"/>
    <x v="25"/>
    <s v="Unreported"/>
    <x v="1"/>
    <x v="1526"/>
    <n v="2728.0589275192701"/>
  </r>
  <r>
    <x v="9"/>
    <s v="Bluestriped grunt"/>
    <x v="25"/>
    <s v="Unreported"/>
    <x v="2"/>
    <x v="1527"/>
    <n v="2247.4667013160702"/>
  </r>
  <r>
    <x v="9"/>
    <s v="Bluestriped grunt"/>
    <x v="26"/>
    <s v="Reported"/>
    <x v="1"/>
    <x v="1528"/>
    <n v="686.12774545776801"/>
  </r>
  <r>
    <x v="9"/>
    <s v="Bluestriped grunt"/>
    <x v="26"/>
    <s v="Unreported"/>
    <x v="1"/>
    <x v="1529"/>
    <n v="3247.7909981703901"/>
  </r>
  <r>
    <x v="9"/>
    <s v="Bluestriped grunt"/>
    <x v="26"/>
    <s v="Unreported"/>
    <x v="2"/>
    <x v="1530"/>
    <n v="2654.8554433183099"/>
  </r>
  <r>
    <x v="9"/>
    <s v="Bluestriped grunt"/>
    <x v="27"/>
    <s v="Reported"/>
    <x v="1"/>
    <x v="1531"/>
    <n v="982.80729025939502"/>
  </r>
  <r>
    <x v="9"/>
    <s v="Bluestriped grunt"/>
    <x v="27"/>
    <s v="Unreported"/>
    <x v="1"/>
    <x v="1532"/>
    <n v="4178.4991777806999"/>
  </r>
  <r>
    <x v="9"/>
    <s v="Bluestriped grunt"/>
    <x v="27"/>
    <s v="Unreported"/>
    <x v="2"/>
    <x v="1533"/>
    <n v="3382.84955391429"/>
  </r>
  <r>
    <x v="9"/>
    <s v="Bluestriped grunt"/>
    <x v="28"/>
    <s v="Reported"/>
    <x v="1"/>
    <x v="1534"/>
    <n v="1059.22730958224"/>
  </r>
  <r>
    <x v="9"/>
    <s v="Bluestriped grunt"/>
    <x v="28"/>
    <s v="Unreported"/>
    <x v="1"/>
    <x v="1535"/>
    <n v="5049.0493363943897"/>
  </r>
  <r>
    <x v="9"/>
    <s v="Bluestriped grunt"/>
    <x v="28"/>
    <s v="Unreported"/>
    <x v="2"/>
    <x v="1536"/>
    <n v="4040.7779510801201"/>
  </r>
  <r>
    <x v="9"/>
    <s v="Bluestriped grunt"/>
    <x v="29"/>
    <s v="Reported"/>
    <x v="1"/>
    <x v="1525"/>
    <n v="972.29624606346101"/>
  </r>
  <r>
    <x v="9"/>
    <s v="Bluestriped grunt"/>
    <x v="29"/>
    <s v="Unreported"/>
    <x v="1"/>
    <x v="1537"/>
    <n v="6340.7287279724897"/>
  </r>
  <r>
    <x v="9"/>
    <s v="Bluestriped grunt"/>
    <x v="29"/>
    <s v="Unreported"/>
    <x v="2"/>
    <x v="1538"/>
    <n v="5006.7166252527104"/>
  </r>
  <r>
    <x v="9"/>
    <s v="Bluestriped grunt"/>
    <x v="30"/>
    <s v="Reported"/>
    <x v="1"/>
    <x v="1539"/>
    <n v="959.68248598397201"/>
  </r>
  <r>
    <x v="9"/>
    <s v="Bluestriped grunt"/>
    <x v="30"/>
    <s v="Unreported"/>
    <x v="1"/>
    <x v="1540"/>
    <n v="6478.5823373739704"/>
  </r>
  <r>
    <x v="9"/>
    <s v="Bluestriped grunt"/>
    <x v="30"/>
    <s v="Unreported"/>
    <x v="2"/>
    <x v="1541"/>
    <n v="5037.2583821727303"/>
  </r>
  <r>
    <x v="9"/>
    <s v="Bluestriped grunt"/>
    <x v="31"/>
    <s v="Reported"/>
    <x v="1"/>
    <x v="1542"/>
    <n v="1380.49708882404"/>
  </r>
  <r>
    <x v="9"/>
    <s v="Bluestriped grunt"/>
    <x v="31"/>
    <s v="Unreported"/>
    <x v="1"/>
    <x v="1543"/>
    <n v="6726.4438319855099"/>
  </r>
  <r>
    <x v="9"/>
    <s v="Bluestriped grunt"/>
    <x v="31"/>
    <s v="Unreported"/>
    <x v="2"/>
    <x v="1544"/>
    <n v="5036.98959783599"/>
  </r>
  <r>
    <x v="9"/>
    <s v="Bluestriped grunt"/>
    <x v="42"/>
    <s v="Reported"/>
    <x v="1"/>
    <x v="1545"/>
    <n v="1733.73028383525"/>
  </r>
  <r>
    <x v="9"/>
    <s v="Bluestriped grunt"/>
    <x v="42"/>
    <s v="Unreported"/>
    <x v="1"/>
    <x v="1546"/>
    <n v="10151.9013646975"/>
  </r>
  <r>
    <x v="9"/>
    <s v="Bluestriped grunt"/>
    <x v="42"/>
    <s v="Unreported"/>
    <x v="2"/>
    <x v="1547"/>
    <n v="8122.1737024926197"/>
  </r>
  <r>
    <x v="9"/>
    <s v="Bluestriped grunt"/>
    <x v="43"/>
    <s v="Reported"/>
    <x v="1"/>
    <x v="1548"/>
    <n v="1421.2564223557799"/>
  </r>
  <r>
    <x v="9"/>
    <s v="Bluestriped grunt"/>
    <x v="43"/>
    <s v="Unreported"/>
    <x v="1"/>
    <x v="1549"/>
    <n v="12343.203722989199"/>
  </r>
  <r>
    <x v="9"/>
    <s v="Bluestriped grunt"/>
    <x v="43"/>
    <s v="Unreported"/>
    <x v="2"/>
    <x v="1550"/>
    <n v="9578.2722512837008"/>
  </r>
  <r>
    <x v="9"/>
    <s v="Bluestriped grunt"/>
    <x v="44"/>
    <s v="Reported"/>
    <x v="1"/>
    <x v="1551"/>
    <n v="962.48668169137102"/>
  </r>
  <r>
    <x v="9"/>
    <s v="Bluestriped grunt"/>
    <x v="44"/>
    <s v="Unreported"/>
    <x v="1"/>
    <x v="1552"/>
    <n v="12219.3954898294"/>
  </r>
  <r>
    <x v="9"/>
    <s v="Bluestriped grunt"/>
    <x v="44"/>
    <s v="Unreported"/>
    <x v="2"/>
    <x v="1553"/>
    <n v="9826.4146001997597"/>
  </r>
  <r>
    <x v="9"/>
    <s v="Bluestriped grunt"/>
    <x v="45"/>
    <s v="Reported"/>
    <x v="1"/>
    <x v="1554"/>
    <n v="998.93938471821104"/>
  </r>
  <r>
    <x v="9"/>
    <s v="Bluestriped grunt"/>
    <x v="45"/>
    <s v="Unreported"/>
    <x v="1"/>
    <x v="1555"/>
    <n v="10782.426627307599"/>
  </r>
  <r>
    <x v="9"/>
    <s v="Bluestriped grunt"/>
    <x v="45"/>
    <s v="Unreported"/>
    <x v="2"/>
    <x v="1556"/>
    <n v="8990.2257901847006"/>
  </r>
  <r>
    <x v="9"/>
    <s v="Bluestriped grunt"/>
    <x v="46"/>
    <s v="Reported"/>
    <x v="1"/>
    <x v="1557"/>
    <n v="3161.0751609532799"/>
  </r>
  <r>
    <x v="9"/>
    <s v="Bluestriped grunt"/>
    <x v="46"/>
    <s v="Unreported"/>
    <x v="1"/>
    <x v="1558"/>
    <n v="13729.5285080174"/>
  </r>
  <r>
    <x v="9"/>
    <s v="Bluestriped grunt"/>
    <x v="46"/>
    <s v="Unreported"/>
    <x v="2"/>
    <x v="1559"/>
    <n v="11879.506447337501"/>
  </r>
  <r>
    <x v="9"/>
    <s v="Bluestriped grunt"/>
    <x v="47"/>
    <s v="Reported"/>
    <x v="1"/>
    <x v="1560"/>
    <n v="1067.9272274152099"/>
  </r>
  <r>
    <x v="9"/>
    <s v="Bluestriped grunt"/>
    <x v="47"/>
    <s v="Unreported"/>
    <x v="1"/>
    <x v="1561"/>
    <n v="14805.279790889699"/>
  </r>
  <r>
    <x v="9"/>
    <s v="Bluestriped grunt"/>
    <x v="47"/>
    <s v="Unreported"/>
    <x v="2"/>
    <x v="1562"/>
    <n v="12762.9287562483"/>
  </r>
  <r>
    <x v="9"/>
    <s v="Bluestriped grunt"/>
    <x v="48"/>
    <s v="Reported"/>
    <x v="1"/>
    <x v="1563"/>
    <n v="1315.6898690037899"/>
  </r>
  <r>
    <x v="9"/>
    <s v="Bluestriped grunt"/>
    <x v="48"/>
    <s v="Unreported"/>
    <x v="1"/>
    <x v="1564"/>
    <n v="16145.117159899401"/>
  </r>
  <r>
    <x v="9"/>
    <s v="Bluestriped grunt"/>
    <x v="48"/>
    <s v="Unreported"/>
    <x v="2"/>
    <x v="1565"/>
    <n v="13599.3717724624"/>
  </r>
  <r>
    <x v="9"/>
    <s v="Bluestriped grunt"/>
    <x v="49"/>
    <s v="Reported"/>
    <x v="1"/>
    <x v="1566"/>
    <n v="2210.18214154112"/>
  </r>
  <r>
    <x v="9"/>
    <s v="Bluestriped grunt"/>
    <x v="49"/>
    <s v="Unreported"/>
    <x v="1"/>
    <x v="1567"/>
    <n v="16237.292038125501"/>
  </r>
  <r>
    <x v="9"/>
    <s v="Bluestriped grunt"/>
    <x v="49"/>
    <s v="Unreported"/>
    <x v="2"/>
    <x v="1568"/>
    <n v="14725.798976202899"/>
  </r>
  <r>
    <x v="9"/>
    <s v="Bluestriped grunt"/>
    <x v="50"/>
    <s v="Reported"/>
    <x v="1"/>
    <x v="1569"/>
    <n v="1749.6088481966599"/>
  </r>
  <r>
    <x v="9"/>
    <s v="Bluestriped grunt"/>
    <x v="50"/>
    <s v="Unreported"/>
    <x v="1"/>
    <x v="1570"/>
    <n v="19092.375621101401"/>
  </r>
  <r>
    <x v="9"/>
    <s v="Bluestriped grunt"/>
    <x v="50"/>
    <s v="Unreported"/>
    <x v="2"/>
    <x v="1571"/>
    <n v="19826.5566271278"/>
  </r>
  <r>
    <x v="9"/>
    <s v="Bluestriped grunt"/>
    <x v="51"/>
    <s v="Reported"/>
    <x v="1"/>
    <x v="1572"/>
    <n v="1190.08538053133"/>
  </r>
  <r>
    <x v="9"/>
    <s v="Bluestriped grunt"/>
    <x v="51"/>
    <s v="Unreported"/>
    <x v="1"/>
    <x v="1573"/>
    <n v="22461.875137807201"/>
  </r>
  <r>
    <x v="9"/>
    <s v="Bluestriped grunt"/>
    <x v="51"/>
    <s v="Unreported"/>
    <x v="2"/>
    <x v="1574"/>
    <n v="24357.340907898"/>
  </r>
  <r>
    <x v="9"/>
    <s v="Bluestriped grunt"/>
    <x v="52"/>
    <s v="Reported"/>
    <x v="1"/>
    <x v="1575"/>
    <n v="1456.1494910957199"/>
  </r>
  <r>
    <x v="9"/>
    <s v="Bluestriped grunt"/>
    <x v="52"/>
    <s v="Unreported"/>
    <x v="1"/>
    <x v="1576"/>
    <n v="20782.436733279501"/>
  </r>
  <r>
    <x v="9"/>
    <s v="Bluestriped grunt"/>
    <x v="52"/>
    <s v="Unreported"/>
    <x v="2"/>
    <x v="1577"/>
    <n v="23654.924185952499"/>
  </r>
  <r>
    <x v="9"/>
    <s v="Bluestriped grunt"/>
    <x v="53"/>
    <s v="Reported"/>
    <x v="1"/>
    <x v="1578"/>
    <n v="1075.6589554997099"/>
  </r>
  <r>
    <x v="9"/>
    <s v="Bluestriped grunt"/>
    <x v="53"/>
    <s v="Unreported"/>
    <x v="1"/>
    <x v="1579"/>
    <n v="19995.0947702265"/>
  </r>
  <r>
    <x v="9"/>
    <s v="Bluestriped grunt"/>
    <x v="53"/>
    <s v="Unreported"/>
    <x v="2"/>
    <x v="1580"/>
    <n v="24040.696823221999"/>
  </r>
  <r>
    <x v="9"/>
    <s v="Bluestriped grunt"/>
    <x v="54"/>
    <s v="Reported"/>
    <x v="1"/>
    <x v="1581"/>
    <n v="874.62522968994404"/>
  </r>
  <r>
    <x v="9"/>
    <s v="Bluestriped grunt"/>
    <x v="54"/>
    <s v="Unreported"/>
    <x v="1"/>
    <x v="1582"/>
    <n v="20632.360602242399"/>
  </r>
  <r>
    <x v="9"/>
    <s v="Bluestriped grunt"/>
    <x v="54"/>
    <s v="Unreported"/>
    <x v="2"/>
    <x v="1583"/>
    <n v="26412.992979372801"/>
  </r>
  <r>
    <x v="9"/>
    <s v="Bluestriped grunt"/>
    <x v="55"/>
    <s v="Reported"/>
    <x v="1"/>
    <x v="1584"/>
    <n v="1178.4624390957999"/>
  </r>
  <r>
    <x v="9"/>
    <s v="Bluestriped grunt"/>
    <x v="55"/>
    <s v="Unreported"/>
    <x v="1"/>
    <x v="1585"/>
    <n v="20788.318771368598"/>
  </r>
  <r>
    <x v="9"/>
    <s v="Bluestriped grunt"/>
    <x v="55"/>
    <s v="Unreported"/>
    <x v="2"/>
    <x v="1586"/>
    <n v="28624.193255798"/>
  </r>
  <r>
    <x v="9"/>
    <s v="Bluestriped grunt"/>
    <x v="56"/>
    <s v="Reported"/>
    <x v="1"/>
    <x v="1587"/>
    <n v="1716.54022187754"/>
  </r>
  <r>
    <x v="9"/>
    <s v="Bluestriped grunt"/>
    <x v="56"/>
    <s v="Unreported"/>
    <x v="1"/>
    <x v="1588"/>
    <n v="21070.1366102211"/>
  </r>
  <r>
    <x v="9"/>
    <s v="Bluestriped grunt"/>
    <x v="56"/>
    <s v="Unreported"/>
    <x v="2"/>
    <x v="1589"/>
    <n v="31622.158499435202"/>
  </r>
  <r>
    <x v="9"/>
    <s v="Bluestriped grunt"/>
    <x v="57"/>
    <s v="Reported"/>
    <x v="1"/>
    <x v="1590"/>
    <n v="1944.8525876220101"/>
  </r>
  <r>
    <x v="9"/>
    <s v="Bluestriped grunt"/>
    <x v="57"/>
    <s v="Unreported"/>
    <x v="1"/>
    <x v="1591"/>
    <n v="15851.9682557093"/>
  </r>
  <r>
    <x v="9"/>
    <s v="Bluestriped grunt"/>
    <x v="57"/>
    <s v="Unreported"/>
    <x v="2"/>
    <x v="1592"/>
    <n v="26401.210985375001"/>
  </r>
  <r>
    <x v="9"/>
    <s v="Bluestriped grunt"/>
    <x v="58"/>
    <s v="Reported"/>
    <x v="1"/>
    <x v="1593"/>
    <n v="1364.4800037003499"/>
  </r>
  <r>
    <x v="9"/>
    <s v="Bluestriped grunt"/>
    <x v="58"/>
    <s v="Unreported"/>
    <x v="1"/>
    <x v="1594"/>
    <n v="17029.623026016299"/>
  </r>
  <r>
    <x v="9"/>
    <s v="Bluestriped grunt"/>
    <x v="58"/>
    <s v="Unreported"/>
    <x v="2"/>
    <x v="1595"/>
    <n v="32284.890531602399"/>
  </r>
  <r>
    <x v="9"/>
    <s v="Bluestriped grunt"/>
    <x v="59"/>
    <s v="Reported"/>
    <x v="3"/>
    <x v="1596"/>
    <n v="436.67833148121201"/>
  </r>
  <r>
    <x v="9"/>
    <s v="Bluestriped grunt"/>
    <x v="59"/>
    <s v="Unreported"/>
    <x v="3"/>
    <x v="1597"/>
    <n v="15458.0014221073"/>
  </r>
  <r>
    <x v="9"/>
    <s v="Bluestriped grunt"/>
    <x v="59"/>
    <s v="Unreported"/>
    <x v="2"/>
    <x v="1598"/>
    <n v="28144.095950502"/>
  </r>
  <r>
    <x v="9"/>
    <s v="Bluestriped grunt"/>
    <x v="60"/>
    <s v="Reported"/>
    <x v="3"/>
    <x v="1599"/>
    <n v="1769.92959023816"/>
  </r>
  <r>
    <x v="9"/>
    <s v="Bluestriped grunt"/>
    <x v="60"/>
    <s v="Unreported"/>
    <x v="3"/>
    <x v="1600"/>
    <n v="14971.5330483859"/>
  </r>
  <r>
    <x v="9"/>
    <s v="Bluestriped grunt"/>
    <x v="60"/>
    <s v="Unreported"/>
    <x v="2"/>
    <x v="1601"/>
    <n v="29149.930596992999"/>
  </r>
  <r>
    <x v="9"/>
    <s v="Bluestriped grunt"/>
    <x v="61"/>
    <s v="Reported"/>
    <x v="3"/>
    <x v="1602"/>
    <n v="6145.3329453612096"/>
  </r>
  <r>
    <x v="9"/>
    <s v="Bluestriped grunt"/>
    <x v="61"/>
    <s v="Unreported"/>
    <x v="3"/>
    <x v="1603"/>
    <n v="23329.093615838799"/>
  </r>
  <r>
    <x v="9"/>
    <s v="Bluestriped grunt"/>
    <x v="61"/>
    <s v="Unreported"/>
    <x v="2"/>
    <x v="1604"/>
    <n v="49937.323709485703"/>
  </r>
  <r>
    <x v="9"/>
    <s v="Bluestriped grunt"/>
    <x v="62"/>
    <s v="Reported"/>
    <x v="3"/>
    <x v="1605"/>
    <n v="6713.6287365946"/>
  </r>
  <r>
    <x v="9"/>
    <s v="Bluestriped grunt"/>
    <x v="62"/>
    <s v="Unreported"/>
    <x v="3"/>
    <x v="1606"/>
    <n v="16637.7729352264"/>
  </r>
  <r>
    <x v="9"/>
    <s v="Bluestriped grunt"/>
    <x v="62"/>
    <s v="Unreported"/>
    <x v="2"/>
    <x v="1607"/>
    <n v="38386.647354400797"/>
  </r>
  <r>
    <x v="9"/>
    <s v="Bluestriped grunt"/>
    <x v="63"/>
    <s v="Reported"/>
    <x v="3"/>
    <x v="1608"/>
    <n v="9983.21164073822"/>
  </r>
  <r>
    <x v="9"/>
    <s v="Bluestriped grunt"/>
    <x v="63"/>
    <s v="Unreported"/>
    <x v="3"/>
    <x v="1609"/>
    <n v="16058.7846266047"/>
  </r>
  <r>
    <x v="9"/>
    <s v="Bluestriped grunt"/>
    <x v="63"/>
    <s v="Unreported"/>
    <x v="2"/>
    <x v="1610"/>
    <n v="41407.150777679402"/>
  </r>
  <r>
    <x v="9"/>
    <s v="Bluestriped grunt"/>
    <x v="64"/>
    <s v="Reported"/>
    <x v="3"/>
    <x v="1611"/>
    <n v="6635.6722221484697"/>
  </r>
  <r>
    <x v="9"/>
    <s v="Bluestriped grunt"/>
    <x v="64"/>
    <s v="Unreported"/>
    <x v="3"/>
    <x v="1612"/>
    <n v="20533.515319750899"/>
  </r>
  <r>
    <x v="9"/>
    <s v="Bluestriped grunt"/>
    <x v="64"/>
    <s v="Unreported"/>
    <x v="2"/>
    <x v="1613"/>
    <n v="41642.310432141101"/>
  </r>
  <r>
    <x v="9"/>
    <s v="Bluestriped grunt"/>
    <x v="65"/>
    <s v="Reported"/>
    <x v="3"/>
    <x v="1614"/>
    <n v="2932.0714815490001"/>
  </r>
  <r>
    <x v="9"/>
    <s v="Bluestriped grunt"/>
    <x v="65"/>
    <s v="Unreported"/>
    <x v="3"/>
    <x v="1615"/>
    <n v="21877.052459856"/>
  </r>
  <r>
    <x v="9"/>
    <s v="Bluestriped grunt"/>
    <x v="65"/>
    <s v="Unreported"/>
    <x v="2"/>
    <x v="1616"/>
    <n v="36469.0480615489"/>
  </r>
  <r>
    <x v="9"/>
    <s v="Bluestriped grunt"/>
    <x v="66"/>
    <s v="Reported"/>
    <x v="3"/>
    <x v="1617"/>
    <n v="3248.8386493019502"/>
  </r>
  <r>
    <x v="9"/>
    <s v="Bluestriped grunt"/>
    <x v="66"/>
    <s v="Unreported"/>
    <x v="3"/>
    <x v="1618"/>
    <n v="25255.3982728626"/>
  </r>
  <r>
    <x v="9"/>
    <s v="Bluestriped grunt"/>
    <x v="66"/>
    <s v="Unreported"/>
    <x v="2"/>
    <x v="1619"/>
    <n v="40126.475898749602"/>
  </r>
  <r>
    <x v="9"/>
    <s v="Bluestriped grunt"/>
    <x v="67"/>
    <s v="Reported"/>
    <x v="3"/>
    <x v="1620"/>
    <n v="2516.0619668603199"/>
  </r>
  <r>
    <x v="9"/>
    <s v="Bluestriped grunt"/>
    <x v="67"/>
    <s v="Unreported"/>
    <x v="3"/>
    <x v="1621"/>
    <n v="29977.0676179615"/>
  </r>
  <r>
    <x v="9"/>
    <s v="Bluestriped grunt"/>
    <x v="67"/>
    <s v="Unreported"/>
    <x v="2"/>
    <x v="1622"/>
    <n v="43544.157686028302"/>
  </r>
  <r>
    <x v="9"/>
    <s v="Bluestriped grunt"/>
    <x v="68"/>
    <s v="Reported"/>
    <x v="3"/>
    <x v="1623"/>
    <n v="1688.4423400272101"/>
  </r>
  <r>
    <x v="9"/>
    <s v="Bluestriped grunt"/>
    <x v="68"/>
    <s v="Unreported"/>
    <x v="3"/>
    <x v="1624"/>
    <n v="24877.5475292806"/>
  </r>
  <r>
    <x v="9"/>
    <s v="Bluestriped grunt"/>
    <x v="68"/>
    <s v="Unreported"/>
    <x v="2"/>
    <x v="1625"/>
    <n v="33713.78436695"/>
  </r>
  <r>
    <x v="9"/>
    <s v="Bluestriped grunt"/>
    <x v="69"/>
    <s v="Reported"/>
    <x v="3"/>
    <x v="1626"/>
    <n v="1591.9849265874"/>
  </r>
  <r>
    <x v="9"/>
    <s v="Bluestriped grunt"/>
    <x v="69"/>
    <s v="Unreported"/>
    <x v="3"/>
    <x v="1627"/>
    <n v="23853.977160770799"/>
  </r>
  <r>
    <x v="9"/>
    <s v="Bluestriped grunt"/>
    <x v="69"/>
    <s v="Unreported"/>
    <x v="2"/>
    <x v="1628"/>
    <n v="29855.964885964899"/>
  </r>
  <r>
    <x v="10"/>
    <s v="Hogfish"/>
    <x v="32"/>
    <s v="Reported"/>
    <x v="1"/>
    <x v="1196"/>
    <n v="3.1402352307692297E-2"/>
  </r>
  <r>
    <x v="10"/>
    <s v="Hogfish"/>
    <x v="32"/>
    <s v="Unreported"/>
    <x v="1"/>
    <x v="1194"/>
    <n v="0.39566963907692299"/>
  </r>
  <r>
    <x v="10"/>
    <s v="Hogfish"/>
    <x v="32"/>
    <s v="Unreported"/>
    <x v="2"/>
    <x v="1195"/>
    <n v="0.46312215512760901"/>
  </r>
  <r>
    <x v="10"/>
    <s v="Hogfish"/>
    <x v="33"/>
    <s v="Reported"/>
    <x v="1"/>
    <x v="1196"/>
    <n v="4.7043900769230797E-2"/>
  </r>
  <r>
    <x v="10"/>
    <s v="Hogfish"/>
    <x v="33"/>
    <s v="Unreported"/>
    <x v="1"/>
    <x v="1197"/>
    <n v="0.60772683021440399"/>
  </r>
  <r>
    <x v="10"/>
    <s v="Hogfish"/>
    <x v="33"/>
    <s v="Unreported"/>
    <x v="2"/>
    <x v="1198"/>
    <n v="0.70333796561942596"/>
  </r>
  <r>
    <x v="10"/>
    <s v="Hogfish"/>
    <x v="34"/>
    <s v="Reported"/>
    <x v="1"/>
    <x v="1196"/>
    <n v="4.3952670769230803E-2"/>
  </r>
  <r>
    <x v="10"/>
    <s v="Hogfish"/>
    <x v="34"/>
    <s v="Unreported"/>
    <x v="1"/>
    <x v="1199"/>
    <n v="0.58168758476989602"/>
  </r>
  <r>
    <x v="10"/>
    <s v="Hogfish"/>
    <x v="34"/>
    <s v="Unreported"/>
    <x v="2"/>
    <x v="1200"/>
    <n v="0.66537909912483695"/>
  </r>
  <r>
    <x v="10"/>
    <s v="Hogfish"/>
    <x v="35"/>
    <s v="Reported"/>
    <x v="1"/>
    <x v="1196"/>
    <n v="4.2586540769230803E-2"/>
  </r>
  <r>
    <x v="10"/>
    <s v="Hogfish"/>
    <x v="35"/>
    <s v="Unreported"/>
    <x v="1"/>
    <x v="1201"/>
    <n v="0.57697734062037098"/>
  </r>
  <r>
    <x v="10"/>
    <s v="Hogfish"/>
    <x v="35"/>
    <s v="Unreported"/>
    <x v="2"/>
    <x v="1202"/>
    <n v="0.65206802748506298"/>
  </r>
  <r>
    <x v="10"/>
    <s v="Hogfish"/>
    <x v="36"/>
    <s v="Reported"/>
    <x v="1"/>
    <x v="1203"/>
    <n v="8.6811669230769301E-2"/>
  </r>
  <r>
    <x v="10"/>
    <s v="Hogfish"/>
    <x v="36"/>
    <s v="Unreported"/>
    <x v="1"/>
    <x v="1204"/>
    <n v="0.617235995448979"/>
  </r>
  <r>
    <x v="10"/>
    <s v="Hogfish"/>
    <x v="36"/>
    <s v="Unreported"/>
    <x v="2"/>
    <x v="1205"/>
    <n v="0.67148220702572903"/>
  </r>
  <r>
    <x v="10"/>
    <s v="Hogfish"/>
    <x v="37"/>
    <s v="Reported"/>
    <x v="1"/>
    <x v="1196"/>
    <n v="4.2901446153846098E-2"/>
  </r>
  <r>
    <x v="10"/>
    <s v="Hogfish"/>
    <x v="37"/>
    <s v="Unreported"/>
    <x v="1"/>
    <x v="1206"/>
    <n v="0.607900920075926"/>
  </r>
  <r>
    <x v="10"/>
    <s v="Hogfish"/>
    <x v="37"/>
    <s v="Unreported"/>
    <x v="2"/>
    <x v="1207"/>
    <n v="0.669834063629972"/>
  </r>
  <r>
    <x v="10"/>
    <s v="Hogfish"/>
    <x v="38"/>
    <s v="Reported"/>
    <x v="1"/>
    <x v="1203"/>
    <n v="0.100071124615385"/>
  </r>
  <r>
    <x v="10"/>
    <s v="Hogfish"/>
    <x v="38"/>
    <s v="Unreported"/>
    <x v="1"/>
    <x v="1208"/>
    <n v="0.74238379087529605"/>
  </r>
  <r>
    <x v="10"/>
    <s v="Hogfish"/>
    <x v="38"/>
    <s v="Unreported"/>
    <x v="2"/>
    <x v="1209"/>
    <n v="0.78765888216237201"/>
  </r>
  <r>
    <x v="10"/>
    <s v="Hogfish"/>
    <x v="39"/>
    <s v="Reported"/>
    <x v="1"/>
    <x v="1196"/>
    <n v="5.2105110000000003E-2"/>
  </r>
  <r>
    <x v="10"/>
    <s v="Hogfish"/>
    <x v="39"/>
    <s v="Unreported"/>
    <x v="1"/>
    <x v="1210"/>
    <n v="0.77023669485095403"/>
  </r>
  <r>
    <x v="10"/>
    <s v="Hogfish"/>
    <x v="39"/>
    <s v="Unreported"/>
    <x v="2"/>
    <x v="1211"/>
    <n v="0.82617029943391895"/>
  </r>
  <r>
    <x v="10"/>
    <s v="Hogfish"/>
    <x v="40"/>
    <s v="Reported"/>
    <x v="1"/>
    <x v="1203"/>
    <n v="0.116388052307692"/>
  </r>
  <r>
    <x v="10"/>
    <s v="Hogfish"/>
    <x v="40"/>
    <s v="Unreported"/>
    <x v="1"/>
    <x v="1212"/>
    <n v="0.89883173513112702"/>
  </r>
  <r>
    <x v="10"/>
    <s v="Hogfish"/>
    <x v="40"/>
    <s v="Unreported"/>
    <x v="2"/>
    <x v="1213"/>
    <n v="0.92847977192609799"/>
  </r>
  <r>
    <x v="10"/>
    <s v="Hogfish"/>
    <x v="41"/>
    <s v="Reported"/>
    <x v="1"/>
    <x v="1196"/>
    <n v="6.4069716923076905E-2"/>
  </r>
  <r>
    <x v="10"/>
    <s v="Hogfish"/>
    <x v="41"/>
    <s v="Unreported"/>
    <x v="1"/>
    <x v="1214"/>
    <n v="0.98579718301822605"/>
  </r>
  <r>
    <x v="10"/>
    <s v="Hogfish"/>
    <x v="41"/>
    <s v="Unreported"/>
    <x v="2"/>
    <x v="1215"/>
    <n v="1.0276241574896401"/>
  </r>
  <r>
    <x v="10"/>
    <s v="Hogfish"/>
    <x v="0"/>
    <s v="Reported"/>
    <x v="1"/>
    <x v="1196"/>
    <n v="6.4090005384615401E-2"/>
  </r>
  <r>
    <x v="10"/>
    <s v="Hogfish"/>
    <x v="0"/>
    <s v="Unreported"/>
    <x v="1"/>
    <x v="1216"/>
    <n v="1.0052540262869001"/>
  </r>
  <r>
    <x v="10"/>
    <s v="Hogfish"/>
    <x v="0"/>
    <s v="Unreported"/>
    <x v="2"/>
    <x v="1217"/>
    <n v="1.0324010239926"/>
  </r>
  <r>
    <x v="10"/>
    <s v="Hogfish"/>
    <x v="1"/>
    <s v="Reported"/>
    <x v="1"/>
    <x v="1218"/>
    <n v="3.4216628076923099E-2"/>
  </r>
  <r>
    <x v="10"/>
    <s v="Hogfish"/>
    <x v="1"/>
    <s v="Unreported"/>
    <x v="1"/>
    <x v="1219"/>
    <n v="1.0813533076955999"/>
  </r>
  <r>
    <x v="10"/>
    <s v="Hogfish"/>
    <x v="1"/>
    <s v="Unreported"/>
    <x v="2"/>
    <x v="1220"/>
    <n v="1.1141871670589301"/>
  </r>
  <r>
    <x v="10"/>
    <s v="Hogfish"/>
    <x v="2"/>
    <s v="Reported"/>
    <x v="1"/>
    <x v="1196"/>
    <n v="7.2706349230769199E-2"/>
  </r>
  <r>
    <x v="10"/>
    <s v="Hogfish"/>
    <x v="2"/>
    <s v="Unreported"/>
    <x v="1"/>
    <x v="1221"/>
    <n v="1.1852425507631901"/>
  </r>
  <r>
    <x v="10"/>
    <s v="Hogfish"/>
    <x v="2"/>
    <s v="Unreported"/>
    <x v="2"/>
    <x v="1222"/>
    <n v="1.19326175997162"/>
  </r>
  <r>
    <x v="10"/>
    <s v="Hogfish"/>
    <x v="3"/>
    <s v="Reported"/>
    <x v="1"/>
    <x v="1196"/>
    <n v="7.9924935384615398E-2"/>
  </r>
  <r>
    <x v="10"/>
    <s v="Hogfish"/>
    <x v="3"/>
    <s v="Unreported"/>
    <x v="1"/>
    <x v="1223"/>
    <n v="1.3283232808734"/>
  </r>
  <r>
    <x v="10"/>
    <s v="Hogfish"/>
    <x v="3"/>
    <s v="Unreported"/>
    <x v="2"/>
    <x v="1224"/>
    <n v="1.3207353145234799"/>
  </r>
  <r>
    <x v="10"/>
    <s v="Hogfish"/>
    <x v="4"/>
    <s v="Reported"/>
    <x v="1"/>
    <x v="1196"/>
    <n v="8.2561096153846103E-2"/>
  </r>
  <r>
    <x v="10"/>
    <s v="Hogfish"/>
    <x v="4"/>
    <s v="Unreported"/>
    <x v="1"/>
    <x v="1225"/>
    <n v="1.3981851239613301"/>
  </r>
  <r>
    <x v="10"/>
    <s v="Hogfish"/>
    <x v="4"/>
    <s v="Unreported"/>
    <x v="2"/>
    <x v="1226"/>
    <n v="1.37210327685962"/>
  </r>
  <r>
    <x v="10"/>
    <s v="Hogfish"/>
    <x v="5"/>
    <s v="Reported"/>
    <x v="1"/>
    <x v="1196"/>
    <n v="8.3408194615384595E-2"/>
  </r>
  <r>
    <x v="10"/>
    <s v="Hogfish"/>
    <x v="5"/>
    <s v="Unreported"/>
    <x v="1"/>
    <x v="1227"/>
    <n v="1.43865289785718"/>
  </r>
  <r>
    <x v="10"/>
    <s v="Hogfish"/>
    <x v="5"/>
    <s v="Unreported"/>
    <x v="2"/>
    <x v="1228"/>
    <n v="1.39256010219816"/>
  </r>
  <r>
    <x v="10"/>
    <s v="Hogfish"/>
    <x v="6"/>
    <s v="Reported"/>
    <x v="1"/>
    <x v="1196"/>
    <n v="0.103259269230769"/>
  </r>
  <r>
    <x v="10"/>
    <s v="Hogfish"/>
    <x v="6"/>
    <s v="Unreported"/>
    <x v="1"/>
    <x v="1229"/>
    <n v="1.8173748678286601"/>
  </r>
  <r>
    <x v="10"/>
    <s v="Hogfish"/>
    <x v="6"/>
    <s v="Unreported"/>
    <x v="2"/>
    <x v="1230"/>
    <n v="1.72632641081592"/>
  </r>
  <r>
    <x v="10"/>
    <s v="Hogfish"/>
    <x v="7"/>
    <s v="Reported"/>
    <x v="1"/>
    <x v="1196"/>
    <n v="0.108005341538462"/>
  </r>
  <r>
    <x v="10"/>
    <s v="Hogfish"/>
    <x v="7"/>
    <s v="Unreported"/>
    <x v="1"/>
    <x v="1231"/>
    <n v="1.9386187839807201"/>
  </r>
  <r>
    <x v="10"/>
    <s v="Hogfish"/>
    <x v="7"/>
    <s v="Unreported"/>
    <x v="2"/>
    <x v="1232"/>
    <n v="1.8062647085630099"/>
  </r>
  <r>
    <x v="10"/>
    <s v="Hogfish"/>
    <x v="8"/>
    <s v="Reported"/>
    <x v="1"/>
    <x v="1203"/>
    <n v="0.260908318461539"/>
  </r>
  <r>
    <x v="10"/>
    <s v="Hogfish"/>
    <x v="8"/>
    <s v="Unreported"/>
    <x v="1"/>
    <x v="1233"/>
    <n v="2.4337342360208098"/>
  </r>
  <r>
    <x v="10"/>
    <s v="Hogfish"/>
    <x v="8"/>
    <s v="Unreported"/>
    <x v="2"/>
    <x v="1234"/>
    <n v="2.18017060307674"/>
  </r>
  <r>
    <x v="10"/>
    <s v="Hogfish"/>
    <x v="9"/>
    <s v="Reported"/>
    <x v="1"/>
    <x v="1196"/>
    <n v="0.17401699692307701"/>
  </r>
  <r>
    <x v="10"/>
    <s v="Hogfish"/>
    <x v="9"/>
    <s v="Unreported"/>
    <x v="1"/>
    <x v="1235"/>
    <n v="3.24364693950058"/>
  </r>
  <r>
    <x v="10"/>
    <s v="Hogfish"/>
    <x v="9"/>
    <s v="Unreported"/>
    <x v="2"/>
    <x v="1236"/>
    <n v="2.9031786571506601"/>
  </r>
  <r>
    <x v="10"/>
    <s v="Hogfish"/>
    <x v="10"/>
    <s v="Reported"/>
    <x v="1"/>
    <x v="1196"/>
    <n v="0.204335761538462"/>
  </r>
  <r>
    <x v="10"/>
    <s v="Hogfish"/>
    <x v="10"/>
    <s v="Unreported"/>
    <x v="1"/>
    <x v="1237"/>
    <n v="3.8785375043889401"/>
  </r>
  <r>
    <x v="10"/>
    <s v="Hogfish"/>
    <x v="10"/>
    <s v="Unreported"/>
    <x v="2"/>
    <x v="1238"/>
    <n v="3.3995924190790499"/>
  </r>
  <r>
    <x v="10"/>
    <s v="Hogfish"/>
    <x v="11"/>
    <s v="Reported"/>
    <x v="1"/>
    <x v="1196"/>
    <n v="0.284971256153846"/>
  </r>
  <r>
    <x v="10"/>
    <s v="Hogfish"/>
    <x v="11"/>
    <s v="Unreported"/>
    <x v="1"/>
    <x v="1239"/>
    <n v="5.4198090680566899"/>
  </r>
  <r>
    <x v="10"/>
    <s v="Hogfish"/>
    <x v="11"/>
    <s v="Unreported"/>
    <x v="2"/>
    <x v="1240"/>
    <n v="4.7384275454348499"/>
  </r>
  <r>
    <x v="10"/>
    <s v="Hogfish"/>
    <x v="12"/>
    <s v="Reported"/>
    <x v="1"/>
    <x v="1241"/>
    <n v="1.18789657884615E-3"/>
  </r>
  <r>
    <x v="10"/>
    <s v="Hogfish"/>
    <x v="12"/>
    <s v="Unreported"/>
    <x v="1"/>
    <x v="1242"/>
    <n v="8.8838734479388801"/>
  </r>
  <r>
    <x v="10"/>
    <s v="Hogfish"/>
    <x v="12"/>
    <s v="Unreported"/>
    <x v="2"/>
    <x v="1243"/>
    <n v="7.8885210274354103"/>
  </r>
  <r>
    <x v="10"/>
    <s v="Hogfish"/>
    <x v="13"/>
    <s v="Reported"/>
    <x v="1"/>
    <x v="1241"/>
    <n v="2.59351566923076E-3"/>
  </r>
  <r>
    <x v="10"/>
    <s v="Hogfish"/>
    <x v="13"/>
    <s v="Unreported"/>
    <x v="1"/>
    <x v="1244"/>
    <n v="19.433694378631099"/>
  </r>
  <r>
    <x v="10"/>
    <s v="Hogfish"/>
    <x v="13"/>
    <s v="Unreported"/>
    <x v="2"/>
    <x v="1245"/>
    <n v="17.179110451325201"/>
  </r>
  <r>
    <x v="10"/>
    <s v="Hogfish"/>
    <x v="14"/>
    <s v="Reported"/>
    <x v="1"/>
    <x v="1246"/>
    <n v="0.94339433024615404"/>
  </r>
  <r>
    <x v="10"/>
    <s v="Hogfish"/>
    <x v="14"/>
    <s v="Unreported"/>
    <x v="1"/>
    <x v="1247"/>
    <n v="28.8966885002745"/>
  </r>
  <r>
    <x v="10"/>
    <s v="Hogfish"/>
    <x v="14"/>
    <s v="Unreported"/>
    <x v="2"/>
    <x v="1248"/>
    <n v="25.108224180674199"/>
  </r>
  <r>
    <x v="10"/>
    <s v="Hogfish"/>
    <x v="15"/>
    <s v="Reported"/>
    <x v="1"/>
    <x v="1249"/>
    <n v="2.1080258674461501"/>
  </r>
  <r>
    <x v="10"/>
    <s v="Hogfish"/>
    <x v="15"/>
    <s v="Unreported"/>
    <x v="1"/>
    <x v="1250"/>
    <n v="43.842311268065899"/>
  </r>
  <r>
    <x v="10"/>
    <s v="Hogfish"/>
    <x v="15"/>
    <s v="Unreported"/>
    <x v="2"/>
    <x v="1251"/>
    <n v="37.638156023831698"/>
  </r>
  <r>
    <x v="10"/>
    <s v="Hogfish"/>
    <x v="16"/>
    <s v="Reported"/>
    <x v="1"/>
    <x v="1252"/>
    <n v="4.4484114450461396"/>
  </r>
  <r>
    <x v="10"/>
    <s v="Hogfish"/>
    <x v="16"/>
    <s v="Unreported"/>
    <x v="1"/>
    <x v="1253"/>
    <n v="45.937687723737199"/>
  </r>
  <r>
    <x v="10"/>
    <s v="Hogfish"/>
    <x v="16"/>
    <s v="Unreported"/>
    <x v="2"/>
    <x v="1254"/>
    <n v="38.447349313948997"/>
  </r>
  <r>
    <x v="10"/>
    <s v="Hogfish"/>
    <x v="17"/>
    <s v="Reported"/>
    <x v="1"/>
    <x v="1255"/>
    <n v="16.8406189414615"/>
  </r>
  <r>
    <x v="10"/>
    <s v="Hogfish"/>
    <x v="17"/>
    <s v="Unreported"/>
    <x v="1"/>
    <x v="1256"/>
    <n v="64.856804742010297"/>
  </r>
  <r>
    <x v="10"/>
    <s v="Hogfish"/>
    <x v="17"/>
    <s v="Unreported"/>
    <x v="2"/>
    <x v="1257"/>
    <n v="55.772241165606999"/>
  </r>
  <r>
    <x v="10"/>
    <s v="Hogfish"/>
    <x v="18"/>
    <s v="Reported"/>
    <x v="1"/>
    <x v="1258"/>
    <n v="20.928198911700001"/>
  </r>
  <r>
    <x v="10"/>
    <s v="Hogfish"/>
    <x v="18"/>
    <s v="Unreported"/>
    <x v="1"/>
    <x v="1259"/>
    <n v="98.170724297898303"/>
  </r>
  <r>
    <x v="10"/>
    <s v="Hogfish"/>
    <x v="18"/>
    <s v="Unreported"/>
    <x v="2"/>
    <x v="1260"/>
    <n v="83.628972990360694"/>
  </r>
  <r>
    <x v="10"/>
    <s v="Hogfish"/>
    <x v="19"/>
    <s v="Reported"/>
    <x v="1"/>
    <x v="1261"/>
    <n v="26.583103449230801"/>
  </r>
  <r>
    <x v="10"/>
    <s v="Hogfish"/>
    <x v="19"/>
    <s v="Unreported"/>
    <x v="1"/>
    <x v="1262"/>
    <n v="170.06493598165599"/>
  </r>
  <r>
    <x v="10"/>
    <s v="Hogfish"/>
    <x v="19"/>
    <s v="Unreported"/>
    <x v="2"/>
    <x v="1263"/>
    <n v="143.36668181266"/>
  </r>
  <r>
    <x v="10"/>
    <s v="Hogfish"/>
    <x v="20"/>
    <s v="Reported"/>
    <x v="1"/>
    <x v="1264"/>
    <n v="55.920780736923"/>
  </r>
  <r>
    <x v="10"/>
    <s v="Hogfish"/>
    <x v="20"/>
    <s v="Unreported"/>
    <x v="1"/>
    <x v="1265"/>
    <n v="279.13876796736599"/>
  </r>
  <r>
    <x v="10"/>
    <s v="Hogfish"/>
    <x v="20"/>
    <s v="Unreported"/>
    <x v="2"/>
    <x v="1266"/>
    <n v="232.61970231338199"/>
  </r>
  <r>
    <x v="10"/>
    <s v="Hogfish"/>
    <x v="21"/>
    <s v="Reported"/>
    <x v="1"/>
    <x v="1267"/>
    <n v="60.732157753999999"/>
  </r>
  <r>
    <x v="10"/>
    <s v="Hogfish"/>
    <x v="21"/>
    <s v="Unreported"/>
    <x v="1"/>
    <x v="1268"/>
    <n v="387.30406595583702"/>
  </r>
  <r>
    <x v="10"/>
    <s v="Hogfish"/>
    <x v="21"/>
    <s v="Unreported"/>
    <x v="2"/>
    <x v="1269"/>
    <n v="323.21196063893501"/>
  </r>
  <r>
    <x v="10"/>
    <s v="Hogfish"/>
    <x v="22"/>
    <s v="Reported"/>
    <x v="1"/>
    <x v="1270"/>
    <n v="81.402277093538302"/>
  </r>
  <r>
    <x v="10"/>
    <s v="Hogfish"/>
    <x v="22"/>
    <s v="Unreported"/>
    <x v="1"/>
    <x v="1271"/>
    <n v="402.11161042512498"/>
  </r>
  <r>
    <x v="10"/>
    <s v="Hogfish"/>
    <x v="22"/>
    <s v="Unreported"/>
    <x v="2"/>
    <x v="1272"/>
    <n v="335.41227048736198"/>
  </r>
  <r>
    <x v="10"/>
    <s v="Hogfish"/>
    <x v="23"/>
    <s v="Reported"/>
    <x v="1"/>
    <x v="1273"/>
    <n v="128.76658438800001"/>
  </r>
  <r>
    <x v="10"/>
    <s v="Hogfish"/>
    <x v="23"/>
    <s v="Unreported"/>
    <x v="1"/>
    <x v="1274"/>
    <n v="489.25807709757498"/>
  </r>
  <r>
    <x v="10"/>
    <s v="Hogfish"/>
    <x v="23"/>
    <s v="Unreported"/>
    <x v="2"/>
    <x v="1275"/>
    <n v="407.16135130090902"/>
  </r>
  <r>
    <x v="10"/>
    <s v="Hogfish"/>
    <x v="24"/>
    <s v="Reported"/>
    <x v="1"/>
    <x v="1276"/>
    <n v="100.35272078723099"/>
  </r>
  <r>
    <x v="10"/>
    <s v="Hogfish"/>
    <x v="24"/>
    <s v="Unreported"/>
    <x v="1"/>
    <x v="1277"/>
    <n v="641.20153785320804"/>
  </r>
  <r>
    <x v="10"/>
    <s v="Hogfish"/>
    <x v="24"/>
    <s v="Unreported"/>
    <x v="2"/>
    <x v="1278"/>
    <n v="531.40416151281897"/>
  </r>
  <r>
    <x v="10"/>
    <s v="Hogfish"/>
    <x v="25"/>
    <s v="Reported"/>
    <x v="1"/>
    <x v="1279"/>
    <n v="101.14971115199999"/>
  </r>
  <r>
    <x v="10"/>
    <s v="Hogfish"/>
    <x v="25"/>
    <s v="Unreported"/>
    <x v="1"/>
    <x v="1280"/>
    <n v="647.33495582929004"/>
  </r>
  <r>
    <x v="10"/>
    <s v="Hogfish"/>
    <x v="25"/>
    <s v="Unreported"/>
    <x v="2"/>
    <x v="1281"/>
    <n v="533.29630938258401"/>
  </r>
  <r>
    <x v="10"/>
    <s v="Hogfish"/>
    <x v="26"/>
    <s v="Reported"/>
    <x v="1"/>
    <x v="1282"/>
    <n v="162.80970668146199"/>
  </r>
  <r>
    <x v="10"/>
    <s v="Hogfish"/>
    <x v="26"/>
    <s v="Unreported"/>
    <x v="1"/>
    <x v="1283"/>
    <n v="770.66100777199495"/>
  </r>
  <r>
    <x v="10"/>
    <s v="Hogfish"/>
    <x v="26"/>
    <s v="Unreported"/>
    <x v="2"/>
    <x v="1284"/>
    <n v="629.96466601122097"/>
  </r>
  <r>
    <x v="10"/>
    <s v="Hogfish"/>
    <x v="27"/>
    <s v="Reported"/>
    <x v="1"/>
    <x v="1285"/>
    <n v="233.20812736523101"/>
  </r>
  <r>
    <x v="10"/>
    <s v="Hogfish"/>
    <x v="27"/>
    <s v="Unreported"/>
    <x v="1"/>
    <x v="1286"/>
    <n v="991.50665456521403"/>
  </r>
  <r>
    <x v="10"/>
    <s v="Hogfish"/>
    <x v="27"/>
    <s v="Unreported"/>
    <x v="2"/>
    <x v="1287"/>
    <n v="802.70874813966702"/>
  </r>
  <r>
    <x v="10"/>
    <s v="Hogfish"/>
    <x v="28"/>
    <s v="Reported"/>
    <x v="1"/>
    <x v="1288"/>
    <n v="251.341661554615"/>
  </r>
  <r>
    <x v="10"/>
    <s v="Hogfish"/>
    <x v="28"/>
    <s v="Unreported"/>
    <x v="1"/>
    <x v="1289"/>
    <n v="1198.07754010903"/>
  </r>
  <r>
    <x v="10"/>
    <s v="Hogfish"/>
    <x v="28"/>
    <s v="Unreported"/>
    <x v="2"/>
    <x v="1290"/>
    <n v="958.82709500597798"/>
  </r>
  <r>
    <x v="10"/>
    <s v="Hogfish"/>
    <x v="29"/>
    <s v="Reported"/>
    <x v="1"/>
    <x v="1279"/>
    <n v="230.713985372308"/>
  </r>
  <r>
    <x v="10"/>
    <s v="Hogfish"/>
    <x v="29"/>
    <s v="Unreported"/>
    <x v="1"/>
    <x v="1291"/>
    <n v="1504.5772324207201"/>
  </r>
  <r>
    <x v="10"/>
    <s v="Hogfish"/>
    <x v="29"/>
    <s v="Unreported"/>
    <x v="2"/>
    <x v="1292"/>
    <n v="1188.0325064696899"/>
  </r>
  <r>
    <x v="10"/>
    <s v="Hogfish"/>
    <x v="30"/>
    <s v="Reported"/>
    <x v="1"/>
    <x v="1293"/>
    <n v="227.720894665385"/>
  </r>
  <r>
    <x v="10"/>
    <s v="Hogfish"/>
    <x v="30"/>
    <s v="Unreported"/>
    <x v="1"/>
    <x v="1294"/>
    <n v="1537.2882047727601"/>
  </r>
  <r>
    <x v="10"/>
    <s v="Hogfish"/>
    <x v="30"/>
    <s v="Unreported"/>
    <x v="2"/>
    <x v="1295"/>
    <n v="1195.2796911501"/>
  </r>
  <r>
    <x v="10"/>
    <s v="Hogfish"/>
    <x v="31"/>
    <s v="Reported"/>
    <x v="1"/>
    <x v="1296"/>
    <n v="327.57504355999998"/>
  </r>
  <r>
    <x v="10"/>
    <s v="Hogfish"/>
    <x v="31"/>
    <s v="Unreported"/>
    <x v="1"/>
    <x v="1297"/>
    <n v="1596.1027003276799"/>
  </r>
  <r>
    <x v="10"/>
    <s v="Hogfish"/>
    <x v="31"/>
    <s v="Unreported"/>
    <x v="2"/>
    <x v="1298"/>
    <n v="1195.21591192048"/>
  </r>
  <r>
    <x v="10"/>
    <s v="Hogfish"/>
    <x v="42"/>
    <s v="Reported"/>
    <x v="1"/>
    <x v="1299"/>
    <n v="411.39295247077001"/>
  </r>
  <r>
    <x v="10"/>
    <s v="Hogfish"/>
    <x v="42"/>
    <s v="Unreported"/>
    <x v="1"/>
    <x v="1300"/>
    <n v="2408.9217997485198"/>
  </r>
  <r>
    <x v="10"/>
    <s v="Hogfish"/>
    <x v="42"/>
    <s v="Unreported"/>
    <x v="2"/>
    <x v="1301"/>
    <n v="1927.29229632952"/>
  </r>
  <r>
    <x v="10"/>
    <s v="Hogfish"/>
    <x v="43"/>
    <s v="Reported"/>
    <x v="1"/>
    <x v="1302"/>
    <n v="337.24673397153902"/>
  </r>
  <r>
    <x v="10"/>
    <s v="Hogfish"/>
    <x v="43"/>
    <s v="Unreported"/>
    <x v="1"/>
    <x v="1303"/>
    <n v="2928.8909987288698"/>
  </r>
  <r>
    <x v="10"/>
    <s v="Hogfish"/>
    <x v="43"/>
    <s v="Unreported"/>
    <x v="2"/>
    <x v="1304"/>
    <n v="2272.80663997381"/>
  </r>
  <r>
    <x v="10"/>
    <s v="Hogfish"/>
    <x v="44"/>
    <s v="Reported"/>
    <x v="1"/>
    <x v="1305"/>
    <n v="228.386295946155"/>
  </r>
  <r>
    <x v="10"/>
    <s v="Hogfish"/>
    <x v="44"/>
    <s v="Unreported"/>
    <x v="1"/>
    <x v="1306"/>
    <n v="2899.51282205705"/>
  </r>
  <r>
    <x v="10"/>
    <s v="Hogfish"/>
    <x v="44"/>
    <s v="Unreported"/>
    <x v="2"/>
    <x v="1307"/>
    <n v="2331.6877788138099"/>
  </r>
  <r>
    <x v="10"/>
    <s v="Hogfish"/>
    <x v="45"/>
    <s v="Reported"/>
    <x v="1"/>
    <x v="1308"/>
    <n v="237.036075709231"/>
  </r>
  <r>
    <x v="10"/>
    <s v="Hogfish"/>
    <x v="45"/>
    <s v="Unreported"/>
    <x v="1"/>
    <x v="1309"/>
    <n v="2558.53771856304"/>
  </r>
  <r>
    <x v="10"/>
    <s v="Hogfish"/>
    <x v="45"/>
    <s v="Unreported"/>
    <x v="2"/>
    <x v="1310"/>
    <n v="2133.2704202532"/>
  </r>
  <r>
    <x v="10"/>
    <s v="Hogfish"/>
    <x v="46"/>
    <s v="Reported"/>
    <x v="1"/>
    <x v="1311"/>
    <n v="750.08440215384701"/>
  </r>
  <r>
    <x v="10"/>
    <s v="Hogfish"/>
    <x v="46"/>
    <s v="Unreported"/>
    <x v="1"/>
    <x v="1312"/>
    <n v="3257.8488831897298"/>
  </r>
  <r>
    <x v="10"/>
    <s v="Hogfish"/>
    <x v="46"/>
    <s v="Unreported"/>
    <x v="2"/>
    <x v="1313"/>
    <n v="2818.8613170294798"/>
  </r>
  <r>
    <x v="10"/>
    <s v="Hogfish"/>
    <x v="47"/>
    <s v="Reported"/>
    <x v="1"/>
    <x v="1314"/>
    <n v="253.40604545384599"/>
  </r>
  <r>
    <x v="10"/>
    <s v="Hogfish"/>
    <x v="47"/>
    <s v="Unreported"/>
    <x v="1"/>
    <x v="1315"/>
    <n v="3513.11148113319"/>
  </r>
  <r>
    <x v="10"/>
    <s v="Hogfish"/>
    <x v="47"/>
    <s v="Unreported"/>
    <x v="2"/>
    <x v="1316"/>
    <n v="3028.48660611274"/>
  </r>
  <r>
    <x v="10"/>
    <s v="Hogfish"/>
    <x v="48"/>
    <s v="Reported"/>
    <x v="1"/>
    <x v="1317"/>
    <n v="312.19708439769101"/>
  </r>
  <r>
    <x v="10"/>
    <s v="Hogfish"/>
    <x v="48"/>
    <s v="Unreported"/>
    <x v="1"/>
    <x v="1318"/>
    <n v="3831.0384713962098"/>
  </r>
  <r>
    <x v="10"/>
    <s v="Hogfish"/>
    <x v="48"/>
    <s v="Unreported"/>
    <x v="2"/>
    <x v="1319"/>
    <n v="3226.9642846894999"/>
  </r>
  <r>
    <x v="10"/>
    <s v="Hogfish"/>
    <x v="49"/>
    <s v="Reported"/>
    <x v="1"/>
    <x v="1320"/>
    <n v="524.44914020615204"/>
  </r>
  <r>
    <x v="10"/>
    <s v="Hogfish"/>
    <x v="49"/>
    <s v="Unreported"/>
    <x v="1"/>
    <x v="1321"/>
    <n v="3852.91044055463"/>
  </r>
  <r>
    <x v="10"/>
    <s v="Hogfish"/>
    <x v="49"/>
    <s v="Unreported"/>
    <x v="2"/>
    <x v="1322"/>
    <n v="3494.2516577087099"/>
  </r>
  <r>
    <x v="10"/>
    <s v="Hogfish"/>
    <x v="50"/>
    <s v="Reported"/>
    <x v="1"/>
    <x v="1323"/>
    <n v="415.16074122922998"/>
  </r>
  <r>
    <x v="10"/>
    <s v="Hogfish"/>
    <x v="50"/>
    <s v="Unreported"/>
    <x v="1"/>
    <x v="1324"/>
    <n v="4530.3867906550504"/>
  </r>
  <r>
    <x v="10"/>
    <s v="Hogfish"/>
    <x v="50"/>
    <s v="Unreported"/>
    <x v="2"/>
    <x v="1325"/>
    <n v="4704.5989472593701"/>
  </r>
  <r>
    <x v="10"/>
    <s v="Hogfish"/>
    <x v="51"/>
    <s v="Reported"/>
    <x v="1"/>
    <x v="1629"/>
    <n v="305.93380157708702"/>
  </r>
  <r>
    <x v="10"/>
    <s v="Hogfish"/>
    <x v="51"/>
    <s v="Unreported"/>
    <x v="1"/>
    <x v="1630"/>
    <n v="5774.2469270492002"/>
  </r>
  <r>
    <x v="10"/>
    <s v="Hogfish"/>
    <x v="51"/>
    <s v="Unreported"/>
    <x v="2"/>
    <x v="1631"/>
    <n v="6261.5120075968298"/>
  </r>
  <r>
    <x v="10"/>
    <s v="Hogfish"/>
    <x v="52"/>
    <s v="Reported"/>
    <x v="1"/>
    <x v="1632"/>
    <n v="404.85414397120201"/>
  </r>
  <r>
    <x v="10"/>
    <s v="Hogfish"/>
    <x v="52"/>
    <s v="Unreported"/>
    <x v="1"/>
    <x v="1633"/>
    <n v="5778.1537436491699"/>
  </r>
  <r>
    <x v="10"/>
    <s v="Hogfish"/>
    <x v="52"/>
    <s v="Unreported"/>
    <x v="2"/>
    <x v="1634"/>
    <n v="6576.7932074070204"/>
  </r>
  <r>
    <x v="10"/>
    <s v="Hogfish"/>
    <x v="53"/>
    <s v="Reported"/>
    <x v="1"/>
    <x v="1635"/>
    <n v="323.00127258853502"/>
  </r>
  <r>
    <x v="10"/>
    <s v="Hogfish"/>
    <x v="53"/>
    <s v="Unreported"/>
    <x v="1"/>
    <x v="1636"/>
    <n v="6004.17169707025"/>
  </r>
  <r>
    <x v="10"/>
    <s v="Hogfish"/>
    <x v="53"/>
    <s v="Unreported"/>
    <x v="2"/>
    <x v="1637"/>
    <n v="7218.9941134348501"/>
  </r>
  <r>
    <x v="10"/>
    <s v="Hogfish"/>
    <x v="54"/>
    <s v="Reported"/>
    <x v="1"/>
    <x v="1638"/>
    <n v="283.33173276338101"/>
  </r>
  <r>
    <x v="10"/>
    <s v="Hogfish"/>
    <x v="54"/>
    <s v="Unreported"/>
    <x v="1"/>
    <x v="1639"/>
    <n v="6683.77984305875"/>
  </r>
  <r>
    <x v="10"/>
    <s v="Hogfish"/>
    <x v="54"/>
    <s v="Unreported"/>
    <x v="2"/>
    <x v="1640"/>
    <n v="8556.3951441987301"/>
  </r>
  <r>
    <x v="10"/>
    <s v="Hogfish"/>
    <x v="55"/>
    <s v="Reported"/>
    <x v="1"/>
    <x v="1641"/>
    <n v="411.47450925235302"/>
  </r>
  <r>
    <x v="10"/>
    <s v="Hogfish"/>
    <x v="55"/>
    <s v="Unreported"/>
    <x v="1"/>
    <x v="1642"/>
    <n v="7258.4946120077302"/>
  </r>
  <r>
    <x v="10"/>
    <s v="Hogfish"/>
    <x v="55"/>
    <s v="Unreported"/>
    <x v="2"/>
    <x v="1643"/>
    <n v="9994.4855957488107"/>
  </r>
  <r>
    <x v="10"/>
    <s v="Hogfish"/>
    <x v="56"/>
    <s v="Reported"/>
    <x v="1"/>
    <x v="1644"/>
    <n v="645.56878171352298"/>
  </r>
  <r>
    <x v="10"/>
    <s v="Hogfish"/>
    <x v="56"/>
    <s v="Unreported"/>
    <x v="1"/>
    <x v="1645"/>
    <n v="7924.2083865182603"/>
  </r>
  <r>
    <x v="10"/>
    <s v="Hogfish"/>
    <x v="56"/>
    <s v="Unreported"/>
    <x v="2"/>
    <x v="1646"/>
    <n v="11892.688605515599"/>
  </r>
  <r>
    <x v="10"/>
    <s v="Hogfish"/>
    <x v="57"/>
    <s v="Reported"/>
    <x v="1"/>
    <x v="1647"/>
    <n v="787.47347709826204"/>
  </r>
  <r>
    <x v="10"/>
    <s v="Hogfish"/>
    <x v="57"/>
    <s v="Unreported"/>
    <x v="1"/>
    <x v="1648"/>
    <n v="6418.4836632979795"/>
  </r>
  <r>
    <x v="10"/>
    <s v="Hogfish"/>
    <x v="57"/>
    <s v="Unreported"/>
    <x v="2"/>
    <x v="1649"/>
    <n v="10689.8864965794"/>
  </r>
  <r>
    <x v="10"/>
    <s v="Hogfish"/>
    <x v="58"/>
    <s v="Reported"/>
    <x v="1"/>
    <x v="1650"/>
    <n v="594.65510189842996"/>
  </r>
  <r>
    <x v="10"/>
    <s v="Hogfish"/>
    <x v="58"/>
    <s v="Unreported"/>
    <x v="1"/>
    <x v="1651"/>
    <n v="7421.6933838273299"/>
  </r>
  <r>
    <x v="10"/>
    <s v="Hogfish"/>
    <x v="58"/>
    <s v="Unreported"/>
    <x v="2"/>
    <x v="1652"/>
    <n v="14070.1034949471"/>
  </r>
  <r>
    <x v="10"/>
    <s v="Hogfish"/>
    <x v="59"/>
    <s v="Reported"/>
    <x v="5"/>
    <x v="1653"/>
    <n v="204.825101216728"/>
  </r>
  <r>
    <x v="10"/>
    <s v="Hogfish"/>
    <x v="59"/>
    <s v="Unreported"/>
    <x v="5"/>
    <x v="1654"/>
    <n v="7250.6155621501703"/>
  </r>
  <r>
    <x v="10"/>
    <s v="Hogfish"/>
    <x v="59"/>
    <s v="Unreported"/>
    <x v="2"/>
    <x v="1655"/>
    <n v="13201.0610239379"/>
  </r>
  <r>
    <x v="10"/>
    <s v="Hogfish"/>
    <x v="60"/>
    <s v="Reported"/>
    <x v="5"/>
    <x v="1656"/>
    <n v="893.63944270115599"/>
  </r>
  <r>
    <x v="10"/>
    <s v="Hogfish"/>
    <x v="60"/>
    <s v="Unreported"/>
    <x v="5"/>
    <x v="1657"/>
    <n v="7559.1438911087798"/>
  </r>
  <r>
    <x v="10"/>
    <s v="Hogfish"/>
    <x v="60"/>
    <s v="Unreported"/>
    <x v="2"/>
    <x v="1658"/>
    <n v="14717.8327754659"/>
  </r>
  <r>
    <x v="10"/>
    <s v="Hogfish"/>
    <x v="61"/>
    <s v="Reported"/>
    <x v="5"/>
    <x v="1659"/>
    <n v="4302.3315394649899"/>
  </r>
  <r>
    <x v="10"/>
    <s v="Hogfish"/>
    <x v="61"/>
    <s v="Unreported"/>
    <x v="5"/>
    <x v="1660"/>
    <n v="16332.637489774699"/>
  </r>
  <r>
    <x v="10"/>
    <s v="Hogfish"/>
    <x v="61"/>
    <s v="Unreported"/>
    <x v="2"/>
    <x v="1661"/>
    <n v="34960.989860438698"/>
  </r>
  <r>
    <x v="10"/>
    <s v="Hogfish"/>
    <x v="62"/>
    <s v="Reported"/>
    <x v="5"/>
    <x v="1662"/>
    <n v="7936.4188728916097"/>
  </r>
  <r>
    <x v="10"/>
    <s v="Hogfish"/>
    <x v="62"/>
    <s v="Unreported"/>
    <x v="5"/>
    <x v="1663"/>
    <n v="19668.102051319798"/>
  </r>
  <r>
    <x v="10"/>
    <s v="Hogfish"/>
    <x v="62"/>
    <s v="Unreported"/>
    <x v="2"/>
    <x v="1664"/>
    <n v="45378.218618182298"/>
  </r>
  <r>
    <x v="10"/>
    <s v="Hogfish"/>
    <x v="63"/>
    <s v="Reported"/>
    <x v="5"/>
    <x v="1665"/>
    <n v="10621.711230831101"/>
  </r>
  <r>
    <x v="10"/>
    <s v="Hogfish"/>
    <x v="63"/>
    <s v="Unreported"/>
    <x v="5"/>
    <x v="1666"/>
    <n v="17085.861660575902"/>
  </r>
  <r>
    <x v="10"/>
    <s v="Hogfish"/>
    <x v="63"/>
    <s v="Unreported"/>
    <x v="2"/>
    <x v="1667"/>
    <n v="44055.441703474702"/>
  </r>
  <r>
    <x v="10"/>
    <s v="Hogfish"/>
    <x v="64"/>
    <s v="Reported"/>
    <x v="5"/>
    <x v="1668"/>
    <n v="7933.6544638674204"/>
  </r>
  <r>
    <x v="10"/>
    <s v="Hogfish"/>
    <x v="64"/>
    <s v="Unreported"/>
    <x v="5"/>
    <x v="1669"/>
    <n v="24550.009406987501"/>
  </r>
  <r>
    <x v="10"/>
    <s v="Hogfish"/>
    <x v="64"/>
    <s v="Unreported"/>
    <x v="2"/>
    <x v="1670"/>
    <n v="49787.827214096702"/>
  </r>
  <r>
    <x v="10"/>
    <s v="Hogfish"/>
    <x v="65"/>
    <s v="Reported"/>
    <x v="5"/>
    <x v="1671"/>
    <n v="4642.8368878444098"/>
  </r>
  <r>
    <x v="10"/>
    <s v="Hogfish"/>
    <x v="65"/>
    <s v="Unreported"/>
    <x v="5"/>
    <x v="1672"/>
    <n v="34641.579101020798"/>
  </r>
  <r>
    <x v="10"/>
    <s v="Hogfish"/>
    <x v="65"/>
    <s v="Unreported"/>
    <x v="2"/>
    <x v="1673"/>
    <n v="57747.514912316998"/>
  </r>
  <r>
    <x v="10"/>
    <s v="Hogfish"/>
    <x v="66"/>
    <s v="Reported"/>
    <x v="5"/>
    <x v="1674"/>
    <n v="4693.8946581696"/>
  </r>
  <r>
    <x v="10"/>
    <s v="Hogfish"/>
    <x v="66"/>
    <s v="Unreported"/>
    <x v="5"/>
    <x v="1675"/>
    <n v="36488.786252406499"/>
  </r>
  <r>
    <x v="10"/>
    <s v="Hogfish"/>
    <x v="66"/>
    <s v="Unreported"/>
    <x v="2"/>
    <x v="1676"/>
    <n v="57974.393684580602"/>
  </r>
  <r>
    <x v="10"/>
    <s v="Hogfish"/>
    <x v="67"/>
    <s v="Reported"/>
    <x v="5"/>
    <x v="1677"/>
    <n v="4105.0047712932601"/>
  </r>
  <r>
    <x v="10"/>
    <s v="Hogfish"/>
    <x v="67"/>
    <s v="Unreported"/>
    <x v="5"/>
    <x v="1678"/>
    <n v="48908.177629133599"/>
  </r>
  <r>
    <x v="10"/>
    <s v="Hogfish"/>
    <x v="67"/>
    <s v="Unreported"/>
    <x v="2"/>
    <x v="1679"/>
    <n v="71043.152918107604"/>
  </r>
  <r>
    <x v="10"/>
    <s v="Hogfish"/>
    <x v="68"/>
    <s v="Reported"/>
    <x v="5"/>
    <x v="1680"/>
    <n v="1276.3518592769301"/>
  </r>
  <r>
    <x v="10"/>
    <s v="Hogfish"/>
    <x v="68"/>
    <s v="Unreported"/>
    <x v="5"/>
    <x v="1681"/>
    <n v="18805.797089130101"/>
  </r>
  <r>
    <x v="10"/>
    <s v="Hogfish"/>
    <x v="68"/>
    <s v="Unreported"/>
    <x v="2"/>
    <x v="1682"/>
    <n v="25485.413590922399"/>
  </r>
  <r>
    <x v="10"/>
    <s v="Hogfish"/>
    <x v="69"/>
    <s v="Reported"/>
    <x v="5"/>
    <x v="1683"/>
    <n v="1372.5440830314899"/>
  </r>
  <r>
    <x v="10"/>
    <s v="Hogfish"/>
    <x v="69"/>
    <s v="Unreported"/>
    <x v="5"/>
    <x v="1684"/>
    <n v="20565.920356399201"/>
  </r>
  <r>
    <x v="10"/>
    <s v="Hogfish"/>
    <x v="69"/>
    <s v="Unreported"/>
    <x v="2"/>
    <x v="1685"/>
    <n v="25740.587905734599"/>
  </r>
  <r>
    <x v="11"/>
    <s v="Mutton snapper"/>
    <x v="32"/>
    <s v="Reported"/>
    <x v="1"/>
    <x v="1686"/>
    <n v="10035.920343542901"/>
  </r>
  <r>
    <x v="11"/>
    <s v="Mutton snapper"/>
    <x v="32"/>
    <s v="Reported"/>
    <x v="4"/>
    <x v="1687"/>
    <n v="11541.3083950744"/>
  </r>
  <r>
    <x v="11"/>
    <s v="Mutton snapper"/>
    <x v="32"/>
    <s v="Unreported"/>
    <x v="1"/>
    <x v="1688"/>
    <n v="126452.596328641"/>
  </r>
  <r>
    <x v="11"/>
    <s v="Mutton snapper"/>
    <x v="32"/>
    <s v="Unreported"/>
    <x v="4"/>
    <x v="1689"/>
    <n v="145420.485777936"/>
  </r>
  <r>
    <x v="11"/>
    <s v="Mutton snapper"/>
    <x v="32"/>
    <s v="Unreported"/>
    <x v="2"/>
    <x v="1690"/>
    <n v="318221.15035190998"/>
  </r>
  <r>
    <x v="11"/>
    <s v="Mutton snapper"/>
    <x v="33"/>
    <s v="Reported"/>
    <x v="1"/>
    <x v="1691"/>
    <n v="13678.3443752445"/>
  </r>
  <r>
    <x v="11"/>
    <s v="Mutton snapper"/>
    <x v="33"/>
    <s v="Reported"/>
    <x v="4"/>
    <x v="1692"/>
    <n v="14681.422962762501"/>
  </r>
  <r>
    <x v="11"/>
    <s v="Mutton snapper"/>
    <x v="33"/>
    <s v="Unreported"/>
    <x v="1"/>
    <x v="1693"/>
    <n v="176700.84184824399"/>
  </r>
  <r>
    <x v="11"/>
    <s v="Mutton snapper"/>
    <x v="33"/>
    <s v="Unreported"/>
    <x v="4"/>
    <x v="1694"/>
    <n v="189658.90358378299"/>
  </r>
  <r>
    <x v="11"/>
    <s v="Mutton snapper"/>
    <x v="33"/>
    <s v="Unreported"/>
    <x v="2"/>
    <x v="1695"/>
    <n v="423997.60093874001"/>
  </r>
  <r>
    <x v="11"/>
    <s v="Mutton snapper"/>
    <x v="34"/>
    <s v="Reported"/>
    <x v="1"/>
    <x v="1696"/>
    <n v="16335.1705277079"/>
  </r>
  <r>
    <x v="11"/>
    <s v="Mutton snapper"/>
    <x v="34"/>
    <s v="Reported"/>
    <x v="4"/>
    <x v="1697"/>
    <n v="16531.1925740404"/>
  </r>
  <r>
    <x v="11"/>
    <s v="Mutton snapper"/>
    <x v="34"/>
    <s v="Unreported"/>
    <x v="1"/>
    <x v="1698"/>
    <n v="216186.31415951799"/>
  </r>
  <r>
    <x v="11"/>
    <s v="Mutton snapper"/>
    <x v="34"/>
    <s v="Unreported"/>
    <x v="4"/>
    <x v="1699"/>
    <n v="218780.54992943199"/>
  </r>
  <r>
    <x v="11"/>
    <s v="Mutton snapper"/>
    <x v="34"/>
    <s v="Unreported"/>
    <x v="2"/>
    <x v="1700"/>
    <n v="497548.62877320702"/>
  </r>
  <r>
    <x v="11"/>
    <s v="Mutton snapper"/>
    <x v="35"/>
    <s v="Reported"/>
    <x v="1"/>
    <x v="1701"/>
    <n v="16362.937347363"/>
  </r>
  <r>
    <x v="11"/>
    <s v="Mutton snapper"/>
    <x v="35"/>
    <s v="Reported"/>
    <x v="4"/>
    <x v="1702"/>
    <n v="15738.1706486455"/>
  </r>
  <r>
    <x v="11"/>
    <s v="Mutton snapper"/>
    <x v="35"/>
    <s v="Unreported"/>
    <x v="1"/>
    <x v="1703"/>
    <n v="221690.79490580401"/>
  </r>
  <r>
    <x v="11"/>
    <s v="Mutton snapper"/>
    <x v="35"/>
    <s v="Unreported"/>
    <x v="4"/>
    <x v="1704"/>
    <n v="213226.23728212799"/>
  </r>
  <r>
    <x v="11"/>
    <s v="Mutton snapper"/>
    <x v="35"/>
    <s v="Unreported"/>
    <x v="2"/>
    <x v="1705"/>
    <n v="491519.28738400701"/>
  </r>
  <r>
    <x v="11"/>
    <s v="Mutton snapper"/>
    <x v="36"/>
    <s v="Reported"/>
    <x v="1"/>
    <x v="1706"/>
    <n v="31510.663434521699"/>
  </r>
  <r>
    <x v="11"/>
    <s v="Mutton snapper"/>
    <x v="36"/>
    <s v="Reported"/>
    <x v="4"/>
    <x v="1707"/>
    <n v="28989.8103597599"/>
  </r>
  <r>
    <x v="11"/>
    <s v="Mutton snapper"/>
    <x v="36"/>
    <s v="Unreported"/>
    <x v="1"/>
    <x v="1708"/>
    <n v="224042.641785432"/>
  </r>
  <r>
    <x v="11"/>
    <s v="Mutton snapper"/>
    <x v="36"/>
    <s v="Unreported"/>
    <x v="4"/>
    <x v="1709"/>
    <n v="206119.230442598"/>
  </r>
  <r>
    <x v="11"/>
    <s v="Mutton snapper"/>
    <x v="36"/>
    <s v="Unreported"/>
    <x v="2"/>
    <x v="1710"/>
    <n v="467966.94533650897"/>
  </r>
  <r>
    <x v="11"/>
    <s v="Mutton snapper"/>
    <x v="37"/>
    <s v="Reported"/>
    <x v="1"/>
    <x v="1711"/>
    <n v="14558.463920681999"/>
  </r>
  <r>
    <x v="11"/>
    <s v="Mutton snapper"/>
    <x v="37"/>
    <s v="Reported"/>
    <x v="4"/>
    <x v="1712"/>
    <n v="12878.6411606034"/>
  </r>
  <r>
    <x v="11"/>
    <s v="Mutton snapper"/>
    <x v="37"/>
    <s v="Unreported"/>
    <x v="1"/>
    <x v="1713"/>
    <n v="206289.16751519201"/>
  </r>
  <r>
    <x v="11"/>
    <s v="Mutton snapper"/>
    <x v="37"/>
    <s v="Unreported"/>
    <x v="4"/>
    <x v="1714"/>
    <n v="182486.571263438"/>
  </r>
  <r>
    <x v="11"/>
    <s v="Mutton snapper"/>
    <x v="37"/>
    <s v="Unreported"/>
    <x v="2"/>
    <x v="1715"/>
    <n v="428384.33755670203"/>
  </r>
  <r>
    <x v="11"/>
    <s v="Mutton snapper"/>
    <x v="38"/>
    <s v="Reported"/>
    <x v="1"/>
    <x v="1716"/>
    <n v="34017.618620572801"/>
  </r>
  <r>
    <x v="11"/>
    <s v="Mutton snapper"/>
    <x v="38"/>
    <s v="Reported"/>
    <x v="4"/>
    <x v="1717"/>
    <n v="29060.765621574999"/>
  </r>
  <r>
    <x v="11"/>
    <s v="Mutton snapper"/>
    <x v="38"/>
    <s v="Unreported"/>
    <x v="1"/>
    <x v="1718"/>
    <n v="252361.79532460499"/>
  </r>
  <r>
    <x v="11"/>
    <s v="Mutton snapper"/>
    <x v="38"/>
    <s v="Unreported"/>
    <x v="4"/>
    <x v="1719"/>
    <n v="215589.07657730699"/>
  </r>
  <r>
    <x v="11"/>
    <s v="Mutton snapper"/>
    <x v="38"/>
    <s v="Unreported"/>
    <x v="2"/>
    <x v="1720"/>
    <n v="496489.37005291099"/>
  </r>
  <r>
    <x v="11"/>
    <s v="Mutton snapper"/>
    <x v="39"/>
    <s v="Reported"/>
    <x v="1"/>
    <x v="1721"/>
    <n v="15528.615918851399"/>
  </r>
  <r>
    <x v="11"/>
    <s v="Mutton snapper"/>
    <x v="39"/>
    <s v="Reported"/>
    <x v="4"/>
    <x v="1722"/>
    <n v="12857.693980808999"/>
  </r>
  <r>
    <x v="11"/>
    <s v="Mutton snapper"/>
    <x v="39"/>
    <s v="Unreported"/>
    <x v="1"/>
    <x v="1723"/>
    <n v="229549.65071460299"/>
  </r>
  <r>
    <x v="11"/>
    <s v="Mutton snapper"/>
    <x v="39"/>
    <s v="Unreported"/>
    <x v="4"/>
    <x v="1724"/>
    <n v="190067.11079169199"/>
  </r>
  <r>
    <x v="11"/>
    <s v="Mutton snapper"/>
    <x v="39"/>
    <s v="Unreported"/>
    <x v="2"/>
    <x v="1725"/>
    <n v="450088.79454676202"/>
  </r>
  <r>
    <x v="11"/>
    <s v="Mutton snapper"/>
    <x v="40"/>
    <s v="Reported"/>
    <x v="1"/>
    <x v="1726"/>
    <n v="19085.6927450029"/>
  </r>
  <r>
    <x v="11"/>
    <s v="Mutton snapper"/>
    <x v="40"/>
    <s v="Reported"/>
    <x v="4"/>
    <x v="1727"/>
    <n v="34449.6754047301"/>
  </r>
  <r>
    <x v="11"/>
    <s v="Mutton snapper"/>
    <x v="40"/>
    <s v="Unreported"/>
    <x v="1"/>
    <x v="1728"/>
    <n v="147393.36199920799"/>
  </r>
  <r>
    <x v="11"/>
    <s v="Mutton snapper"/>
    <x v="40"/>
    <s v="Unreported"/>
    <x v="4"/>
    <x v="1729"/>
    <n v="266045.01840857102"/>
  </r>
  <r>
    <x v="11"/>
    <s v="Mutton snapper"/>
    <x v="40"/>
    <s v="Unreported"/>
    <x v="2"/>
    <x v="1730"/>
    <n v="427075.67850895901"/>
  </r>
  <r>
    <x v="11"/>
    <s v="Mutton snapper"/>
    <x v="41"/>
    <s v="Reported"/>
    <x v="1"/>
    <x v="1731"/>
    <n v="10448.304309556701"/>
  </r>
  <r>
    <x v="11"/>
    <s v="Mutton snapper"/>
    <x v="41"/>
    <s v="Reported"/>
    <x v="4"/>
    <x v="1732"/>
    <n v="16255.820121618701"/>
  </r>
  <r>
    <x v="11"/>
    <s v="Mutton snapper"/>
    <x v="41"/>
    <s v="Unreported"/>
    <x v="1"/>
    <x v="1733"/>
    <n v="160760.95619470999"/>
  </r>
  <r>
    <x v="11"/>
    <s v="Mutton snapper"/>
    <x v="41"/>
    <s v="Unreported"/>
    <x v="4"/>
    <x v="1734"/>
    <n v="250117.25434626901"/>
  </r>
  <r>
    <x v="11"/>
    <s v="Mutton snapper"/>
    <x v="41"/>
    <s v="Unreported"/>
    <x v="2"/>
    <x v="1735"/>
    <n v="428311.60629337502"/>
  </r>
  <r>
    <x v="11"/>
    <s v="Mutton snapper"/>
    <x v="0"/>
    <s v="Reported"/>
    <x v="1"/>
    <x v="1736"/>
    <n v="8712.4058411365095"/>
  </r>
  <r>
    <x v="11"/>
    <s v="Mutton snapper"/>
    <x v="0"/>
    <s v="Reported"/>
    <x v="4"/>
    <x v="1737"/>
    <n v="19385.102996528902"/>
  </r>
  <r>
    <x v="11"/>
    <s v="Mutton snapper"/>
    <x v="0"/>
    <s v="Unreported"/>
    <x v="1"/>
    <x v="1738"/>
    <n v="136654.39716986401"/>
  </r>
  <r>
    <x v="11"/>
    <s v="Mutton snapper"/>
    <x v="0"/>
    <s v="Unreported"/>
    <x v="4"/>
    <x v="1739"/>
    <n v="304056.03370294702"/>
  </r>
  <r>
    <x v="11"/>
    <s v="Mutton snapper"/>
    <x v="0"/>
    <s v="Unreported"/>
    <x v="2"/>
    <x v="1740"/>
    <n v="452611.86547832697"/>
  </r>
  <r>
    <x v="11"/>
    <s v="Mutton snapper"/>
    <x v="1"/>
    <s v="Reported"/>
    <x v="1"/>
    <x v="1741"/>
    <n v="3956.3114462262101"/>
  </r>
  <r>
    <x v="11"/>
    <s v="Mutton snapper"/>
    <x v="1"/>
    <s v="Reported"/>
    <x v="4"/>
    <x v="1742"/>
    <n v="9030.2808760112603"/>
  </r>
  <r>
    <x v="11"/>
    <s v="Mutton snapper"/>
    <x v="1"/>
    <s v="Unreported"/>
    <x v="1"/>
    <x v="1743"/>
    <n v="125031.913110575"/>
  </r>
  <r>
    <x v="11"/>
    <s v="Mutton snapper"/>
    <x v="1"/>
    <s v="Unreported"/>
    <x v="4"/>
    <x v="1744"/>
    <n v="285385.341674886"/>
  </r>
  <r>
    <x v="11"/>
    <s v="Mutton snapper"/>
    <x v="1"/>
    <s v="Unreported"/>
    <x v="2"/>
    <x v="1745"/>
    <n v="422879.03053257999"/>
  </r>
  <r>
    <x v="11"/>
    <s v="Mutton snapper"/>
    <x v="2"/>
    <s v="Reported"/>
    <x v="1"/>
    <x v="1746"/>
    <n v="11357.3494277511"/>
  </r>
  <r>
    <x v="11"/>
    <s v="Mutton snapper"/>
    <x v="2"/>
    <s v="Reported"/>
    <x v="4"/>
    <x v="1747"/>
    <n v="16127.4361874065"/>
  </r>
  <r>
    <x v="11"/>
    <s v="Mutton snapper"/>
    <x v="2"/>
    <s v="Unreported"/>
    <x v="1"/>
    <x v="1748"/>
    <n v="185144.95567547699"/>
  </r>
  <r>
    <x v="11"/>
    <s v="Mutton snapper"/>
    <x v="2"/>
    <s v="Unreported"/>
    <x v="4"/>
    <x v="1749"/>
    <n v="262905.83705918002"/>
  </r>
  <r>
    <x v="11"/>
    <s v="Mutton snapper"/>
    <x v="2"/>
    <s v="Unreported"/>
    <x v="2"/>
    <x v="1750"/>
    <n v="451082.25076038"/>
  </r>
  <r>
    <x v="11"/>
    <s v="Mutton snapper"/>
    <x v="3"/>
    <s v="Reported"/>
    <x v="1"/>
    <x v="1751"/>
    <n v="10114.7629196001"/>
  </r>
  <r>
    <x v="11"/>
    <s v="Mutton snapper"/>
    <x v="3"/>
    <s v="Reported"/>
    <x v="4"/>
    <x v="1752"/>
    <n v="16543.767532891401"/>
  </r>
  <r>
    <x v="11"/>
    <s v="Mutton snapper"/>
    <x v="3"/>
    <s v="Unreported"/>
    <x v="1"/>
    <x v="1753"/>
    <n v="168103.67130063401"/>
  </r>
  <r>
    <x v="11"/>
    <s v="Mutton snapper"/>
    <x v="3"/>
    <s v="Unreported"/>
    <x v="4"/>
    <x v="1754"/>
    <n v="274951.38358944701"/>
  </r>
  <r>
    <x v="11"/>
    <s v="Mutton snapper"/>
    <x v="3"/>
    <s v="Unreported"/>
    <x v="2"/>
    <x v="1755"/>
    <n v="440524.12970335898"/>
  </r>
  <r>
    <x v="11"/>
    <s v="Mutton snapper"/>
    <x v="4"/>
    <s v="Reported"/>
    <x v="1"/>
    <x v="1756"/>
    <n v="6735.1243478976103"/>
  </r>
  <r>
    <x v="11"/>
    <s v="Mutton snapper"/>
    <x v="4"/>
    <s v="Reported"/>
    <x v="4"/>
    <x v="1757"/>
    <n v="22197.847329945798"/>
  </r>
  <r>
    <x v="11"/>
    <s v="Mutton snapper"/>
    <x v="4"/>
    <s v="Unreported"/>
    <x v="1"/>
    <x v="1758"/>
    <n v="114060.388124116"/>
  </r>
  <r>
    <x v="11"/>
    <s v="Mutton snapper"/>
    <x v="4"/>
    <s v="Unreported"/>
    <x v="4"/>
    <x v="1759"/>
    <n v="375924.02919239999"/>
  </r>
  <r>
    <x v="11"/>
    <s v="Mutton snapper"/>
    <x v="4"/>
    <s v="Unreported"/>
    <x v="2"/>
    <x v="1760"/>
    <n v="480844.21232101298"/>
  </r>
  <r>
    <x v="11"/>
    <s v="Mutton snapper"/>
    <x v="5"/>
    <s v="Reported"/>
    <x v="1"/>
    <x v="1761"/>
    <n v="9122.6365016193504"/>
  </r>
  <r>
    <x v="11"/>
    <s v="Mutton snapper"/>
    <x v="5"/>
    <s v="Reported"/>
    <x v="4"/>
    <x v="1762"/>
    <n v="20705.984164859699"/>
  </r>
  <r>
    <x v="11"/>
    <s v="Mutton snapper"/>
    <x v="5"/>
    <s v="Unreported"/>
    <x v="1"/>
    <x v="1763"/>
    <n v="157350.33589531199"/>
  </r>
  <r>
    <x v="11"/>
    <s v="Mutton snapper"/>
    <x v="5"/>
    <s v="Unreported"/>
    <x v="4"/>
    <x v="1764"/>
    <n v="357143.854499229"/>
  </r>
  <r>
    <x v="11"/>
    <s v="Mutton snapper"/>
    <x v="5"/>
    <s v="Unreported"/>
    <x v="2"/>
    <x v="1765"/>
    <n v="498010.38417489303"/>
  </r>
  <r>
    <x v="11"/>
    <s v="Mutton snapper"/>
    <x v="6"/>
    <s v="Reported"/>
    <x v="1"/>
    <x v="1766"/>
    <n v="10539.279894025"/>
  </r>
  <r>
    <x v="11"/>
    <s v="Mutton snapper"/>
    <x v="6"/>
    <s v="Reported"/>
    <x v="4"/>
    <x v="1767"/>
    <n v="22576.2469308851"/>
  </r>
  <r>
    <x v="11"/>
    <s v="Mutton snapper"/>
    <x v="6"/>
    <s v="Unreported"/>
    <x v="1"/>
    <x v="1768"/>
    <n v="185492.52330661999"/>
  </r>
  <r>
    <x v="11"/>
    <s v="Mutton snapper"/>
    <x v="6"/>
    <s v="Unreported"/>
    <x v="4"/>
    <x v="1769"/>
    <n v="397344.51045154902"/>
  </r>
  <r>
    <x v="11"/>
    <s v="Mutton snapper"/>
    <x v="6"/>
    <s v="Unreported"/>
    <x v="2"/>
    <x v="1770"/>
    <n v="553637.54742600897"/>
  </r>
  <r>
    <x v="11"/>
    <s v="Mutton snapper"/>
    <x v="7"/>
    <s v="Reported"/>
    <x v="1"/>
    <x v="1771"/>
    <n v="11162.300988807099"/>
  </r>
  <r>
    <x v="11"/>
    <s v="Mutton snapper"/>
    <x v="7"/>
    <s v="Reported"/>
    <x v="4"/>
    <x v="1772"/>
    <n v="20725.387701333198"/>
  </r>
  <r>
    <x v="11"/>
    <s v="Mutton snapper"/>
    <x v="7"/>
    <s v="Unreported"/>
    <x v="1"/>
    <x v="1773"/>
    <n v="200355.334848342"/>
  </r>
  <r>
    <x v="11"/>
    <s v="Mutton snapper"/>
    <x v="7"/>
    <s v="Unreported"/>
    <x v="4"/>
    <x v="1774"/>
    <n v="372005.91499245202"/>
  </r>
  <r>
    <x v="11"/>
    <s v="Mutton snapper"/>
    <x v="7"/>
    <s v="Unreported"/>
    <x v="2"/>
    <x v="1775"/>
    <n v="533284.79775357503"/>
  </r>
  <r>
    <x v="11"/>
    <s v="Mutton snapper"/>
    <x v="8"/>
    <s v="Reported"/>
    <x v="1"/>
    <x v="1776"/>
    <n v="32382.500981458299"/>
  </r>
  <r>
    <x v="11"/>
    <s v="Mutton snapper"/>
    <x v="8"/>
    <s v="Reported"/>
    <x v="4"/>
    <x v="1777"/>
    <n v="36308.879225459998"/>
  </r>
  <r>
    <x v="11"/>
    <s v="Mutton snapper"/>
    <x v="8"/>
    <s v="Unreported"/>
    <x v="1"/>
    <x v="1778"/>
    <n v="302061.66576544201"/>
  </r>
  <r>
    <x v="11"/>
    <s v="Mutton snapper"/>
    <x v="8"/>
    <s v="Unreported"/>
    <x v="4"/>
    <x v="1779"/>
    <n v="338686.64273950103"/>
  </r>
  <r>
    <x v="11"/>
    <s v="Mutton snapper"/>
    <x v="8"/>
    <s v="Unreported"/>
    <x v="2"/>
    <x v="1780"/>
    <n v="573990.62128395797"/>
  </r>
  <r>
    <x v="11"/>
    <s v="Mutton snapper"/>
    <x v="9"/>
    <s v="Reported"/>
    <x v="1"/>
    <x v="1781"/>
    <n v="16711.851444329699"/>
  </r>
  <r>
    <x v="11"/>
    <s v="Mutton snapper"/>
    <x v="9"/>
    <s v="Reported"/>
    <x v="4"/>
    <x v="1782"/>
    <n v="25027.3452678391"/>
  </r>
  <r>
    <x v="11"/>
    <s v="Mutton snapper"/>
    <x v="9"/>
    <s v="Unreported"/>
    <x v="1"/>
    <x v="1783"/>
    <n v="311506.04107224202"/>
  </r>
  <r>
    <x v="11"/>
    <s v="Mutton snapper"/>
    <x v="9"/>
    <s v="Unreported"/>
    <x v="4"/>
    <x v="1784"/>
    <n v="466505.41796060698"/>
  </r>
  <r>
    <x v="11"/>
    <s v="Mutton snapper"/>
    <x v="9"/>
    <s v="Unreported"/>
    <x v="2"/>
    <x v="1785"/>
    <n v="696347.75455265201"/>
  </r>
  <r>
    <x v="11"/>
    <s v="Mutton snapper"/>
    <x v="10"/>
    <s v="Reported"/>
    <x v="1"/>
    <x v="1786"/>
    <n v="20565.350478562599"/>
  </r>
  <r>
    <x v="11"/>
    <s v="Mutton snapper"/>
    <x v="10"/>
    <s v="Reported"/>
    <x v="4"/>
    <x v="1787"/>
    <n v="21422.240081836"/>
  </r>
  <r>
    <x v="11"/>
    <s v="Mutton snapper"/>
    <x v="10"/>
    <s v="Unreported"/>
    <x v="1"/>
    <x v="1788"/>
    <n v="390354.98495936999"/>
  </r>
  <r>
    <x v="11"/>
    <s v="Mutton snapper"/>
    <x v="10"/>
    <s v="Unreported"/>
    <x v="4"/>
    <x v="1789"/>
    <n v="406619.77599934599"/>
  </r>
  <r>
    <x v="11"/>
    <s v="Mutton snapper"/>
    <x v="10"/>
    <s v="Unreported"/>
    <x v="2"/>
    <x v="1790"/>
    <n v="698559.53500170005"/>
  </r>
  <r>
    <x v="11"/>
    <s v="Mutton snapper"/>
    <x v="11"/>
    <s v="Reported"/>
    <x v="1"/>
    <x v="1791"/>
    <n v="27055.059574438899"/>
  </r>
  <r>
    <x v="11"/>
    <s v="Mutton snapper"/>
    <x v="11"/>
    <s v="Reported"/>
    <x v="4"/>
    <x v="1792"/>
    <n v="18552.040851043799"/>
  </r>
  <r>
    <x v="11"/>
    <s v="Mutton snapper"/>
    <x v="11"/>
    <s v="Unreported"/>
    <x v="1"/>
    <x v="1793"/>
    <n v="514554.55261493003"/>
  </r>
  <r>
    <x v="11"/>
    <s v="Mutton snapper"/>
    <x v="11"/>
    <s v="Unreported"/>
    <x v="4"/>
    <x v="1794"/>
    <n v="352837.40750738"/>
  </r>
  <r>
    <x v="11"/>
    <s v="Mutton snapper"/>
    <x v="11"/>
    <s v="Unreported"/>
    <x v="2"/>
    <x v="1795"/>
    <n v="758342.94251365506"/>
  </r>
  <r>
    <x v="11"/>
    <s v="Mutton snapper"/>
    <x v="12"/>
    <s v="Reported"/>
    <x v="1"/>
    <x v="1796"/>
    <n v="62.610205475235503"/>
  </r>
  <r>
    <x v="11"/>
    <s v="Mutton snapper"/>
    <x v="12"/>
    <s v="Reported"/>
    <x v="4"/>
    <x v="1797"/>
    <n v="66.928150680423997"/>
  </r>
  <r>
    <x v="11"/>
    <s v="Mutton snapper"/>
    <x v="12"/>
    <s v="Unreported"/>
    <x v="1"/>
    <x v="1798"/>
    <n v="468240.37706356402"/>
  </r>
  <r>
    <x v="11"/>
    <s v="Mutton snapper"/>
    <x v="12"/>
    <s v="Unreported"/>
    <x v="4"/>
    <x v="1799"/>
    <n v="500532.81686104898"/>
  </r>
  <r>
    <x v="11"/>
    <s v="Mutton snapper"/>
    <x v="12"/>
    <s v="Unreported"/>
    <x v="2"/>
    <x v="1800"/>
    <n v="860231.49202593602"/>
  </r>
  <r>
    <x v="11"/>
    <s v="Mutton snapper"/>
    <x v="13"/>
    <s v="Reported"/>
    <x v="1"/>
    <x v="1801"/>
    <n v="73.1899345190688"/>
  </r>
  <r>
    <x v="11"/>
    <s v="Mutton snapper"/>
    <x v="13"/>
    <s v="Reported"/>
    <x v="4"/>
    <x v="1802"/>
    <n v="75.900672834589798"/>
  </r>
  <r>
    <x v="11"/>
    <s v="Mutton snapper"/>
    <x v="13"/>
    <s v="Unreported"/>
    <x v="1"/>
    <x v="1803"/>
    <n v="548425.76658018399"/>
  </r>
  <r>
    <x v="11"/>
    <s v="Mutton snapper"/>
    <x v="13"/>
    <s v="Unreported"/>
    <x v="4"/>
    <x v="1804"/>
    <n v="568737.83200907905"/>
  </r>
  <r>
    <x v="11"/>
    <s v="Mutton snapper"/>
    <x v="13"/>
    <s v="Unreported"/>
    <x v="2"/>
    <x v="1805"/>
    <n v="987556.79071849305"/>
  </r>
  <r>
    <x v="11"/>
    <s v="Mutton snapper"/>
    <x v="14"/>
    <s v="Reported"/>
    <x v="1"/>
    <x v="1806"/>
    <n v="18364.031748248701"/>
  </r>
  <r>
    <x v="11"/>
    <s v="Mutton snapper"/>
    <x v="14"/>
    <s v="Reported"/>
    <x v="4"/>
    <x v="1807"/>
    <n v="14708.9398986777"/>
  </r>
  <r>
    <x v="11"/>
    <s v="Mutton snapper"/>
    <x v="14"/>
    <s v="Unreported"/>
    <x v="1"/>
    <x v="1808"/>
    <n v="562500.41793215903"/>
  </r>
  <r>
    <x v="11"/>
    <s v="Mutton snapper"/>
    <x v="14"/>
    <s v="Unreported"/>
    <x v="4"/>
    <x v="1809"/>
    <n v="450542.93925048702"/>
  </r>
  <r>
    <x v="11"/>
    <s v="Mutton snapper"/>
    <x v="14"/>
    <s v="Unreported"/>
    <x v="2"/>
    <x v="1810"/>
    <n v="880229.57082585001"/>
  </r>
  <r>
    <x v="11"/>
    <s v="Mutton snapper"/>
    <x v="15"/>
    <s v="Reported"/>
    <x v="1"/>
    <x v="1811"/>
    <n v="26339.899645988698"/>
  </r>
  <r>
    <x v="11"/>
    <s v="Mutton snapper"/>
    <x v="15"/>
    <s v="Reported"/>
    <x v="4"/>
    <x v="1812"/>
    <n v="20578.832770218502"/>
  </r>
  <r>
    <x v="11"/>
    <s v="Mutton snapper"/>
    <x v="15"/>
    <s v="Unreported"/>
    <x v="1"/>
    <x v="1813"/>
    <n v="547812.10082971305"/>
  </r>
  <r>
    <x v="11"/>
    <s v="Mutton snapper"/>
    <x v="15"/>
    <s v="Unreported"/>
    <x v="4"/>
    <x v="1814"/>
    <n v="427994.554420923"/>
  </r>
  <r>
    <x v="11"/>
    <s v="Mutton snapper"/>
    <x v="15"/>
    <s v="Unreported"/>
    <x v="2"/>
    <x v="1815"/>
    <n v="837719.59272066399"/>
  </r>
  <r>
    <x v="11"/>
    <s v="Mutton snapper"/>
    <x v="16"/>
    <s v="Reported"/>
    <x v="1"/>
    <x v="1816"/>
    <n v="57967.2224168334"/>
  </r>
  <r>
    <x v="11"/>
    <s v="Mutton snapper"/>
    <x v="16"/>
    <s v="Reported"/>
    <x v="4"/>
    <x v="1817"/>
    <n v="38549.931147778501"/>
  </r>
  <r>
    <x v="11"/>
    <s v="Mutton snapper"/>
    <x v="16"/>
    <s v="Unreported"/>
    <x v="1"/>
    <x v="1818"/>
    <n v="598613.72862943297"/>
  </r>
  <r>
    <x v="11"/>
    <s v="Mutton snapper"/>
    <x v="16"/>
    <s v="Unreported"/>
    <x v="4"/>
    <x v="1819"/>
    <n v="398095.976668327"/>
  </r>
  <r>
    <x v="11"/>
    <s v="Mutton snapper"/>
    <x v="16"/>
    <s v="Unreported"/>
    <x v="2"/>
    <x v="1820"/>
    <n v="834191.88259196805"/>
  </r>
  <r>
    <x v="11"/>
    <s v="Mutton snapper"/>
    <x v="17"/>
    <s v="Reported"/>
    <x v="1"/>
    <x v="1821"/>
    <n v="183536.13847894999"/>
  </r>
  <r>
    <x v="11"/>
    <s v="Mutton snapper"/>
    <x v="17"/>
    <s v="Reported"/>
    <x v="4"/>
    <x v="1822"/>
    <n v="131762.67117756599"/>
  </r>
  <r>
    <x v="11"/>
    <s v="Mutton snapper"/>
    <x v="17"/>
    <s v="Unreported"/>
    <x v="1"/>
    <x v="1823"/>
    <n v="706836.69868719496"/>
  </r>
  <r>
    <x v="11"/>
    <s v="Mutton snapper"/>
    <x v="17"/>
    <s v="Unreported"/>
    <x v="4"/>
    <x v="1824"/>
    <n v="507446.06635624199"/>
  </r>
  <r>
    <x v="11"/>
    <s v="Mutton snapper"/>
    <x v="17"/>
    <s v="Unreported"/>
    <x v="2"/>
    <x v="1825"/>
    <n v="1044196.85003964"/>
  </r>
  <r>
    <x v="11"/>
    <s v="Mutton snapper"/>
    <x v="18"/>
    <s v="Reported"/>
    <x v="1"/>
    <x v="1826"/>
    <n v="182577.351388193"/>
  </r>
  <r>
    <x v="11"/>
    <s v="Mutton snapper"/>
    <x v="18"/>
    <s v="Reported"/>
    <x v="4"/>
    <x v="1827"/>
    <n v="95710.754875030994"/>
  </r>
  <r>
    <x v="11"/>
    <s v="Mutton snapper"/>
    <x v="18"/>
    <s v="Unreported"/>
    <x v="1"/>
    <x v="1828"/>
    <n v="856440.19830824505"/>
  </r>
  <r>
    <x v="11"/>
    <s v="Mutton snapper"/>
    <x v="18"/>
    <s v="Unreported"/>
    <x v="4"/>
    <x v="1829"/>
    <n v="448963.34217883903"/>
  </r>
  <r>
    <x v="11"/>
    <s v="Mutton snapper"/>
    <x v="18"/>
    <s v="Unreported"/>
    <x v="2"/>
    <x v="1830"/>
    <n v="1112037.8117781901"/>
  </r>
  <r>
    <x v="11"/>
    <s v="Mutton snapper"/>
    <x v="19"/>
    <s v="Reported"/>
    <x v="1"/>
    <x v="1831"/>
    <n v="112920.207239136"/>
  </r>
  <r>
    <x v="11"/>
    <s v="Mutton snapper"/>
    <x v="19"/>
    <s v="Reported"/>
    <x v="4"/>
    <x v="1832"/>
    <n v="65242.102847782"/>
  </r>
  <r>
    <x v="11"/>
    <s v="Mutton snapper"/>
    <x v="19"/>
    <s v="Unreported"/>
    <x v="1"/>
    <x v="1833"/>
    <n v="722405.03641099797"/>
  </r>
  <r>
    <x v="11"/>
    <s v="Mutton snapper"/>
    <x v="19"/>
    <s v="Unreported"/>
    <x v="4"/>
    <x v="1834"/>
    <n v="417385.20354882401"/>
  </r>
  <r>
    <x v="11"/>
    <s v="Mutton snapper"/>
    <x v="19"/>
    <s v="Unreported"/>
    <x v="2"/>
    <x v="1835"/>
    <n v="960856.17956614704"/>
  </r>
  <r>
    <x v="11"/>
    <s v="Mutton snapper"/>
    <x v="20"/>
    <s v="Reported"/>
    <x v="1"/>
    <x v="1836"/>
    <n v="150662.99200685299"/>
  </r>
  <r>
    <x v="11"/>
    <s v="Mutton snapper"/>
    <x v="20"/>
    <s v="Reported"/>
    <x v="4"/>
    <x v="1837"/>
    <n v="56130.504840708199"/>
  </r>
  <r>
    <x v="11"/>
    <s v="Mutton snapper"/>
    <x v="20"/>
    <s v="Unreported"/>
    <x v="1"/>
    <x v="1838"/>
    <n v="752061.78119937901"/>
  </r>
  <r>
    <x v="11"/>
    <s v="Mutton snapper"/>
    <x v="20"/>
    <s v="Unreported"/>
    <x v="4"/>
    <x v="1839"/>
    <n v="280185.64405121497"/>
  </r>
  <r>
    <x v="11"/>
    <s v="Mutton snapper"/>
    <x v="20"/>
    <s v="Unreported"/>
    <x v="2"/>
    <x v="1840"/>
    <n v="860221.21013165696"/>
  </r>
  <r>
    <x v="11"/>
    <s v="Mutton snapper"/>
    <x v="21"/>
    <s v="Reported"/>
    <x v="1"/>
    <x v="1841"/>
    <n v="129908.728705097"/>
  </r>
  <r>
    <x v="11"/>
    <s v="Mutton snapper"/>
    <x v="21"/>
    <s v="Reported"/>
    <x v="4"/>
    <x v="1842"/>
    <n v="37144.878752738499"/>
  </r>
  <r>
    <x v="11"/>
    <s v="Mutton snapper"/>
    <x v="21"/>
    <s v="Unreported"/>
    <x v="1"/>
    <x v="1843"/>
    <n v="828460.25386482803"/>
  </r>
  <r>
    <x v="11"/>
    <s v="Mutton snapper"/>
    <x v="21"/>
    <s v="Unreported"/>
    <x v="4"/>
    <x v="1844"/>
    <n v="236882.12476568299"/>
  </r>
  <r>
    <x v="11"/>
    <s v="Mutton snapper"/>
    <x v="21"/>
    <s v="Unreported"/>
    <x v="2"/>
    <x v="1845"/>
    <n v="889046.69280744996"/>
  </r>
  <r>
    <x v="11"/>
    <s v="Mutton snapper"/>
    <x v="22"/>
    <s v="Reported"/>
    <x v="1"/>
    <x v="1846"/>
    <n v="135756.35951249499"/>
  </r>
  <r>
    <x v="11"/>
    <s v="Mutton snapper"/>
    <x v="22"/>
    <s v="Reported"/>
    <x v="4"/>
    <x v="1847"/>
    <n v="69987.191084265505"/>
  </r>
  <r>
    <x v="11"/>
    <s v="Mutton snapper"/>
    <x v="22"/>
    <s v="Unreported"/>
    <x v="1"/>
    <x v="1848"/>
    <n v="670610.33546142594"/>
  </r>
  <r>
    <x v="11"/>
    <s v="Mutton snapper"/>
    <x v="22"/>
    <s v="Unreported"/>
    <x v="4"/>
    <x v="1849"/>
    <n v="345723.27852311102"/>
  </r>
  <r>
    <x v="11"/>
    <s v="Mutton snapper"/>
    <x v="22"/>
    <s v="Unreported"/>
    <x v="2"/>
    <x v="1850"/>
    <n v="847751.60975526494"/>
  </r>
  <r>
    <x v="11"/>
    <s v="Mutton snapper"/>
    <x v="23"/>
    <s v="Reported"/>
    <x v="1"/>
    <x v="1851"/>
    <n v="129480.842826932"/>
  </r>
  <r>
    <x v="11"/>
    <s v="Mutton snapper"/>
    <x v="23"/>
    <s v="Reported"/>
    <x v="4"/>
    <x v="1852"/>
    <n v="136553.32583848701"/>
  </r>
  <r>
    <x v="11"/>
    <s v="Mutton snapper"/>
    <x v="23"/>
    <s v="Unreported"/>
    <x v="1"/>
    <x v="1853"/>
    <n v="491971.95439767803"/>
  </r>
  <r>
    <x v="11"/>
    <s v="Mutton snapper"/>
    <x v="23"/>
    <s v="Unreported"/>
    <x v="4"/>
    <x v="1854"/>
    <n v="518844.37207486102"/>
  </r>
  <r>
    <x v="11"/>
    <s v="Mutton snapper"/>
    <x v="23"/>
    <s v="Unreported"/>
    <x v="2"/>
    <x v="1855"/>
    <n v="841202.95743527997"/>
  </r>
  <r>
    <x v="11"/>
    <s v="Mutton snapper"/>
    <x v="24"/>
    <s v="Reported"/>
    <x v="1"/>
    <x v="1856"/>
    <n v="94163.448114108003"/>
  </r>
  <r>
    <x v="11"/>
    <s v="Mutton snapper"/>
    <x v="24"/>
    <s v="Reported"/>
    <x v="4"/>
    <x v="1857"/>
    <n v="75417.119654958195"/>
  </r>
  <r>
    <x v="11"/>
    <s v="Mutton snapper"/>
    <x v="24"/>
    <s v="Unreported"/>
    <x v="1"/>
    <x v="1858"/>
    <n v="601655.31404315797"/>
  </r>
  <r>
    <x v="11"/>
    <s v="Mutton snapper"/>
    <x v="24"/>
    <s v="Unreported"/>
    <x v="4"/>
    <x v="1859"/>
    <n v="481876.05402096699"/>
  </r>
  <r>
    <x v="11"/>
    <s v="Mutton snapper"/>
    <x v="24"/>
    <s v="Unreported"/>
    <x v="2"/>
    <x v="1860"/>
    <n v="897990.794043876"/>
  </r>
  <r>
    <x v="11"/>
    <s v="Mutton snapper"/>
    <x v="25"/>
    <s v="Reported"/>
    <x v="1"/>
    <x v="1861"/>
    <n v="72041.169258322305"/>
  </r>
  <r>
    <x v="11"/>
    <s v="Mutton snapper"/>
    <x v="25"/>
    <s v="Reported"/>
    <x v="4"/>
    <x v="1862"/>
    <n v="97806.853491139802"/>
  </r>
  <r>
    <x v="11"/>
    <s v="Mutton snapper"/>
    <x v="25"/>
    <s v="Unreported"/>
    <x v="1"/>
    <x v="1863"/>
    <n v="461046.962849428"/>
  </r>
  <r>
    <x v="11"/>
    <s v="Mutton snapper"/>
    <x v="25"/>
    <s v="Unreported"/>
    <x v="4"/>
    <x v="1864"/>
    <n v="625941.43338032602"/>
  </r>
  <r>
    <x v="11"/>
    <s v="Mutton snapper"/>
    <x v="25"/>
    <s v="Unreported"/>
    <x v="2"/>
    <x v="1865"/>
    <n v="895497.601096472"/>
  </r>
  <r>
    <x v="11"/>
    <s v="Mutton snapper"/>
    <x v="26"/>
    <s v="Reported"/>
    <x v="1"/>
    <x v="1866"/>
    <n v="139098.09407550399"/>
  </r>
  <r>
    <x v="11"/>
    <s v="Mutton snapper"/>
    <x v="26"/>
    <s v="Reported"/>
    <x v="4"/>
    <x v="1867"/>
    <n v="130227.804250104"/>
  </r>
  <r>
    <x v="11"/>
    <s v="Mutton snapper"/>
    <x v="26"/>
    <s v="Unreported"/>
    <x v="1"/>
    <x v="1868"/>
    <n v="658421.90582115704"/>
  </r>
  <r>
    <x v="11"/>
    <s v="Mutton snapper"/>
    <x v="26"/>
    <s v="Unreported"/>
    <x v="4"/>
    <x v="1869"/>
    <n v="616434.32021947706"/>
  </r>
  <r>
    <x v="11"/>
    <s v="Mutton snapper"/>
    <x v="26"/>
    <s v="Unreported"/>
    <x v="2"/>
    <x v="1870"/>
    <n v="1042111.08198122"/>
  </r>
  <r>
    <x v="11"/>
    <s v="Mutton snapper"/>
    <x v="27"/>
    <s v="Reported"/>
    <x v="1"/>
    <x v="1871"/>
    <n v="133383.19936111299"/>
  </r>
  <r>
    <x v="11"/>
    <s v="Mutton snapper"/>
    <x v="27"/>
    <s v="Reported"/>
    <x v="4"/>
    <x v="1872"/>
    <n v="146599.48736962001"/>
  </r>
  <r>
    <x v="11"/>
    <s v="Mutton snapper"/>
    <x v="27"/>
    <s v="Unreported"/>
    <x v="1"/>
    <x v="1873"/>
    <n v="567091.427163783"/>
  </r>
  <r>
    <x v="11"/>
    <s v="Mutton snapper"/>
    <x v="27"/>
    <s v="Unreported"/>
    <x v="4"/>
    <x v="1874"/>
    <n v="623281.73947035999"/>
  </r>
  <r>
    <x v="11"/>
    <s v="Mutton snapper"/>
    <x v="27"/>
    <s v="Unreported"/>
    <x v="2"/>
    <x v="1875"/>
    <n v="963708.05985861295"/>
  </r>
  <r>
    <x v="11"/>
    <s v="Mutton snapper"/>
    <x v="28"/>
    <s v="Reported"/>
    <x v="1"/>
    <x v="1876"/>
    <n v="116149.74694770599"/>
  </r>
  <r>
    <x v="11"/>
    <s v="Mutton snapper"/>
    <x v="28"/>
    <s v="Reported"/>
    <x v="4"/>
    <x v="1877"/>
    <n v="126896.02473744701"/>
  </r>
  <r>
    <x v="11"/>
    <s v="Mutton snapper"/>
    <x v="28"/>
    <s v="Unreported"/>
    <x v="1"/>
    <x v="1878"/>
    <n v="553654.34543033806"/>
  </r>
  <r>
    <x v="11"/>
    <s v="Mutton snapper"/>
    <x v="28"/>
    <s v="Unreported"/>
    <x v="4"/>
    <x v="1879"/>
    <n v="604878.93740616005"/>
  </r>
  <r>
    <x v="11"/>
    <s v="Mutton snapper"/>
    <x v="28"/>
    <s v="Unreported"/>
    <x v="2"/>
    <x v="1880"/>
    <n v="927179.63976585597"/>
  </r>
  <r>
    <x v="11"/>
    <s v="Mutton snapper"/>
    <x v="29"/>
    <s v="Reported"/>
    <x v="1"/>
    <x v="1881"/>
    <n v="137958.01828362301"/>
  </r>
  <r>
    <x v="11"/>
    <s v="Mutton snapper"/>
    <x v="29"/>
    <s v="Reported"/>
    <x v="4"/>
    <x v="1882"/>
    <n v="115820.078518294"/>
  </r>
  <r>
    <x v="11"/>
    <s v="Mutton snapper"/>
    <x v="29"/>
    <s v="Unreported"/>
    <x v="1"/>
    <x v="1883"/>
    <n v="899678.85130354401"/>
  </r>
  <r>
    <x v="11"/>
    <s v="Mutton snapper"/>
    <x v="29"/>
    <s v="Unreported"/>
    <x v="4"/>
    <x v="1884"/>
    <n v="755308.58224566199"/>
  </r>
  <r>
    <x v="11"/>
    <s v="Mutton snapper"/>
    <x v="29"/>
    <s v="Unreported"/>
    <x v="2"/>
    <x v="1885"/>
    <n v="1306798.2330770199"/>
  </r>
  <r>
    <x v="11"/>
    <s v="Mutton snapper"/>
    <x v="30"/>
    <s v="Reported"/>
    <x v="1"/>
    <x v="1886"/>
    <n v="91634.924620473001"/>
  </r>
  <r>
    <x v="11"/>
    <s v="Mutton snapper"/>
    <x v="30"/>
    <s v="Reported"/>
    <x v="4"/>
    <x v="1887"/>
    <n v="87202.940490542998"/>
  </r>
  <r>
    <x v="11"/>
    <s v="Mutton snapper"/>
    <x v="30"/>
    <s v="Unreported"/>
    <x v="1"/>
    <x v="1888"/>
    <n v="618605.02072630997"/>
  </r>
  <r>
    <x v="11"/>
    <s v="Mutton snapper"/>
    <x v="30"/>
    <s v="Unreported"/>
    <x v="4"/>
    <x v="1889"/>
    <n v="588685.77709830203"/>
  </r>
  <r>
    <x v="11"/>
    <s v="Mutton snapper"/>
    <x v="30"/>
    <s v="Unreported"/>
    <x v="2"/>
    <x v="1890"/>
    <n v="938698.52606165595"/>
  </r>
  <r>
    <x v="11"/>
    <s v="Mutton snapper"/>
    <x v="31"/>
    <s v="Reported"/>
    <x v="1"/>
    <x v="1891"/>
    <n v="136311.49315990499"/>
  </r>
  <r>
    <x v="11"/>
    <s v="Mutton snapper"/>
    <x v="31"/>
    <s v="Reported"/>
    <x v="4"/>
    <x v="1892"/>
    <n v="122140.798725357"/>
  </r>
  <r>
    <x v="11"/>
    <s v="Mutton snapper"/>
    <x v="31"/>
    <s v="Unreported"/>
    <x v="1"/>
    <x v="1893"/>
    <n v="664174.96263988398"/>
  </r>
  <r>
    <x v="11"/>
    <s v="Mutton snapper"/>
    <x v="31"/>
    <s v="Unreported"/>
    <x v="4"/>
    <x v="1894"/>
    <n v="595128.54382026603"/>
  </r>
  <r>
    <x v="11"/>
    <s v="Mutton snapper"/>
    <x v="31"/>
    <s v="Unreported"/>
    <x v="2"/>
    <x v="1895"/>
    <n v="943009.23652934097"/>
  </r>
  <r>
    <x v="11"/>
    <s v="Mutton snapper"/>
    <x v="42"/>
    <s v="Reported"/>
    <x v="1"/>
    <x v="1896"/>
    <n v="83134.231539683504"/>
  </r>
  <r>
    <x v="11"/>
    <s v="Mutton snapper"/>
    <x v="42"/>
    <s v="Reported"/>
    <x v="4"/>
    <x v="1897"/>
    <n v="76486.687031887996"/>
  </r>
  <r>
    <x v="11"/>
    <s v="Mutton snapper"/>
    <x v="42"/>
    <s v="Unreported"/>
    <x v="1"/>
    <x v="1898"/>
    <n v="486794.58765282203"/>
  </r>
  <r>
    <x v="11"/>
    <s v="Mutton snapper"/>
    <x v="42"/>
    <s v="Unreported"/>
    <x v="4"/>
    <x v="1899"/>
    <n v="447869.72327813401"/>
  </r>
  <r>
    <x v="11"/>
    <s v="Mutton snapper"/>
    <x v="42"/>
    <s v="Unreported"/>
    <x v="2"/>
    <x v="1900"/>
    <n v="747791.53324920195"/>
  </r>
  <r>
    <x v="11"/>
    <s v="Mutton snapper"/>
    <x v="43"/>
    <s v="Reported"/>
    <x v="1"/>
    <x v="1901"/>
    <n v="53648.305381879298"/>
  </r>
  <r>
    <x v="11"/>
    <s v="Mutton snapper"/>
    <x v="43"/>
    <s v="Reported"/>
    <x v="4"/>
    <x v="1902"/>
    <n v="53889.361172411802"/>
  </r>
  <r>
    <x v="11"/>
    <s v="Mutton snapper"/>
    <x v="43"/>
    <s v="Unreported"/>
    <x v="1"/>
    <x v="1903"/>
    <n v="465920.11990634998"/>
  </r>
  <r>
    <x v="11"/>
    <s v="Mutton snapper"/>
    <x v="43"/>
    <s v="Unreported"/>
    <x v="4"/>
    <x v="1904"/>
    <n v="468013.62019549299"/>
  </r>
  <r>
    <x v="11"/>
    <s v="Mutton snapper"/>
    <x v="43"/>
    <s v="Unreported"/>
    <x v="2"/>
    <x v="1905"/>
    <n v="724728.50874964905"/>
  </r>
  <r>
    <x v="11"/>
    <s v="Mutton snapper"/>
    <x v="44"/>
    <s v="Reported"/>
    <x v="1"/>
    <x v="1906"/>
    <n v="43684.825818374498"/>
  </r>
  <r>
    <x v="11"/>
    <s v="Mutton snapper"/>
    <x v="44"/>
    <s v="Reported"/>
    <x v="4"/>
    <x v="1907"/>
    <n v="32047.775579362002"/>
  </r>
  <r>
    <x v="11"/>
    <s v="Mutton snapper"/>
    <x v="44"/>
    <s v="Unreported"/>
    <x v="1"/>
    <x v="1908"/>
    <n v="554607.32468628103"/>
  </r>
  <r>
    <x v="11"/>
    <s v="Mutton snapper"/>
    <x v="44"/>
    <s v="Unreported"/>
    <x v="4"/>
    <x v="1909"/>
    <n v="406867.39029505901"/>
  </r>
  <r>
    <x v="11"/>
    <s v="Mutton snapper"/>
    <x v="44"/>
    <s v="Unreported"/>
    <x v="2"/>
    <x v="1910"/>
    <n v="773184.66243926296"/>
  </r>
  <r>
    <x v="11"/>
    <s v="Mutton snapper"/>
    <x v="45"/>
    <s v="Reported"/>
    <x v="1"/>
    <x v="1911"/>
    <n v="40739.342304863203"/>
  </r>
  <r>
    <x v="11"/>
    <s v="Mutton snapper"/>
    <x v="45"/>
    <s v="Reported"/>
    <x v="4"/>
    <x v="1912"/>
    <n v="40964.7429137246"/>
  </r>
  <r>
    <x v="11"/>
    <s v="Mutton snapper"/>
    <x v="45"/>
    <s v="Unreported"/>
    <x v="1"/>
    <x v="1913"/>
    <n v="439735.35928895901"/>
  </r>
  <r>
    <x v="11"/>
    <s v="Mutton snapper"/>
    <x v="45"/>
    <s v="Unreported"/>
    <x v="4"/>
    <x v="1914"/>
    <n v="442168.305235409"/>
  </r>
  <r>
    <x v="11"/>
    <s v="Mutton snapper"/>
    <x v="45"/>
    <s v="Unreported"/>
    <x v="2"/>
    <x v="1915"/>
    <n v="735318.06367090298"/>
  </r>
  <r>
    <x v="11"/>
    <s v="Mutton snapper"/>
    <x v="46"/>
    <s v="Reported"/>
    <x v="1"/>
    <x v="1916"/>
    <n v="119669.497495367"/>
  </r>
  <r>
    <x v="11"/>
    <s v="Mutton snapper"/>
    <x v="46"/>
    <s v="Reported"/>
    <x v="4"/>
    <x v="1917"/>
    <n v="95771.187437927496"/>
  </r>
  <r>
    <x v="11"/>
    <s v="Mutton snapper"/>
    <x v="46"/>
    <s v="Unreported"/>
    <x v="1"/>
    <x v="1918"/>
    <n v="519761.69301436999"/>
  </r>
  <r>
    <x v="11"/>
    <s v="Mutton snapper"/>
    <x v="46"/>
    <s v="Unreported"/>
    <x v="4"/>
    <x v="1919"/>
    <n v="415963.93037967902"/>
  </r>
  <r>
    <x v="11"/>
    <s v="Mutton snapper"/>
    <x v="46"/>
    <s v="Unreported"/>
    <x v="2"/>
    <x v="1920"/>
    <n v="809638.77015567804"/>
  </r>
  <r>
    <x v="11"/>
    <s v="Mutton snapper"/>
    <x v="47"/>
    <s v="Reported"/>
    <x v="1"/>
    <x v="1921"/>
    <n v="27731.164056691599"/>
  </r>
  <r>
    <x v="11"/>
    <s v="Mutton snapper"/>
    <x v="47"/>
    <s v="Reported"/>
    <x v="4"/>
    <x v="1922"/>
    <n v="34417.000742818404"/>
  </r>
  <r>
    <x v="11"/>
    <s v="Mutton snapper"/>
    <x v="47"/>
    <s v="Unreported"/>
    <x v="1"/>
    <x v="1923"/>
    <n v="384452.82810151402"/>
  </r>
  <r>
    <x v="11"/>
    <s v="Mutton snapper"/>
    <x v="47"/>
    <s v="Unreported"/>
    <x v="4"/>
    <x v="1924"/>
    <n v="477142.36745700397"/>
  </r>
  <r>
    <x v="11"/>
    <s v="Mutton snapper"/>
    <x v="47"/>
    <s v="Unreported"/>
    <x v="2"/>
    <x v="1925"/>
    <n v="742740.309737731"/>
  </r>
  <r>
    <x v="11"/>
    <s v="Mutton snapper"/>
    <x v="48"/>
    <s v="Reported"/>
    <x v="1"/>
    <x v="1926"/>
    <n v="30027.437771379398"/>
  </r>
  <r>
    <x v="11"/>
    <s v="Mutton snapper"/>
    <x v="48"/>
    <s v="Reported"/>
    <x v="4"/>
    <x v="1927"/>
    <n v="36082.962545542898"/>
  </r>
  <r>
    <x v="11"/>
    <s v="Mutton snapper"/>
    <x v="48"/>
    <s v="Unreported"/>
    <x v="1"/>
    <x v="1928"/>
    <n v="368473.23389180499"/>
  </r>
  <r>
    <x v="11"/>
    <s v="Mutton snapper"/>
    <x v="48"/>
    <s v="Unreported"/>
    <x v="4"/>
    <x v="1929"/>
    <n v="442781.89830188302"/>
  </r>
  <r>
    <x v="11"/>
    <s v="Mutton snapper"/>
    <x v="48"/>
    <s v="Unreported"/>
    <x v="2"/>
    <x v="1930"/>
    <n v="683337.261399518"/>
  </r>
  <r>
    <x v="11"/>
    <s v="Mutton snapper"/>
    <x v="49"/>
    <s v="Reported"/>
    <x v="1"/>
    <x v="1931"/>
    <n v="42331.246879551501"/>
  </r>
  <r>
    <x v="11"/>
    <s v="Mutton snapper"/>
    <x v="49"/>
    <s v="Reported"/>
    <x v="4"/>
    <x v="1932"/>
    <n v="60284.012068330303"/>
  </r>
  <r>
    <x v="11"/>
    <s v="Mutton snapper"/>
    <x v="49"/>
    <s v="Unreported"/>
    <x v="1"/>
    <x v="1933"/>
    <n v="310990.12384653499"/>
  </r>
  <r>
    <x v="11"/>
    <s v="Mutton snapper"/>
    <x v="49"/>
    <s v="Unreported"/>
    <x v="4"/>
    <x v="1934"/>
    <n v="442881.64798075397"/>
  </r>
  <r>
    <x v="11"/>
    <s v="Mutton snapper"/>
    <x v="49"/>
    <s v="Unreported"/>
    <x v="2"/>
    <x v="1935"/>
    <n v="683695.54108507105"/>
  </r>
  <r>
    <x v="11"/>
    <s v="Mutton snapper"/>
    <x v="50"/>
    <s v="Reported"/>
    <x v="1"/>
    <x v="1936"/>
    <n v="26964.2800837758"/>
  </r>
  <r>
    <x v="11"/>
    <s v="Mutton snapper"/>
    <x v="50"/>
    <s v="Reported"/>
    <x v="4"/>
    <x v="1937"/>
    <n v="32587.261835171401"/>
  </r>
  <r>
    <x v="11"/>
    <s v="Mutton snapper"/>
    <x v="50"/>
    <s v="Unreported"/>
    <x v="1"/>
    <x v="1938"/>
    <n v="294244.14733764902"/>
  </r>
  <r>
    <x v="11"/>
    <s v="Mutton snapper"/>
    <x v="50"/>
    <s v="Unreported"/>
    <x v="4"/>
    <x v="1939"/>
    <n v="355604.19350962399"/>
  </r>
  <r>
    <x v="11"/>
    <s v="Mutton snapper"/>
    <x v="50"/>
    <s v="Unreported"/>
    <x v="2"/>
    <x v="1940"/>
    <n v="674837.70404210698"/>
  </r>
  <r>
    <x v="11"/>
    <s v="Mutton snapper"/>
    <x v="51"/>
    <s v="Reported"/>
    <x v="3"/>
    <x v="1941"/>
    <n v="30071.987210343101"/>
  </r>
  <r>
    <x v="11"/>
    <s v="Mutton snapper"/>
    <x v="51"/>
    <s v="Unreported"/>
    <x v="3"/>
    <x v="1942"/>
    <n v="567583.83298758499"/>
  </r>
  <r>
    <x v="11"/>
    <s v="Mutton snapper"/>
    <x v="51"/>
    <s v="Unreported"/>
    <x v="2"/>
    <x v="1943"/>
    <n v="615479.911141544"/>
  </r>
  <r>
    <x v="11"/>
    <s v="Mutton snapper"/>
    <x v="52"/>
    <s v="Reported"/>
    <x v="3"/>
    <x v="1944"/>
    <n v="35637.310495538703"/>
  </r>
  <r>
    <x v="11"/>
    <s v="Mutton snapper"/>
    <x v="52"/>
    <s v="Unreported"/>
    <x v="3"/>
    <x v="1945"/>
    <n v="508622.33256042103"/>
  </r>
  <r>
    <x v="11"/>
    <s v="Mutton snapper"/>
    <x v="52"/>
    <s v="Unreported"/>
    <x v="2"/>
    <x v="1946"/>
    <n v="578922.61963356403"/>
  </r>
  <r>
    <x v="11"/>
    <s v="Mutton snapper"/>
    <x v="53"/>
    <s v="Reported"/>
    <x v="3"/>
    <x v="1947"/>
    <n v="23759.7122232974"/>
  </r>
  <r>
    <x v="11"/>
    <s v="Mutton snapper"/>
    <x v="53"/>
    <s v="Unreported"/>
    <x v="3"/>
    <x v="1948"/>
    <n v="441662.011169178"/>
  </r>
  <r>
    <x v="11"/>
    <s v="Mutton snapper"/>
    <x v="53"/>
    <s v="Unreported"/>
    <x v="2"/>
    <x v="1949"/>
    <n v="531023.36502366303"/>
  </r>
  <r>
    <x v="11"/>
    <s v="Mutton snapper"/>
    <x v="54"/>
    <s v="Reported"/>
    <x v="3"/>
    <x v="1950"/>
    <n v="15737.7487381146"/>
  </r>
  <r>
    <x v="11"/>
    <s v="Mutton snapper"/>
    <x v="54"/>
    <s v="Unreported"/>
    <x v="3"/>
    <x v="1951"/>
    <n v="371252.61884724803"/>
  </r>
  <r>
    <x v="11"/>
    <s v="Mutton snapper"/>
    <x v="54"/>
    <s v="Unreported"/>
    <x v="2"/>
    <x v="1952"/>
    <n v="475267.61499701301"/>
  </r>
  <r>
    <x v="11"/>
    <s v="Mutton snapper"/>
    <x v="55"/>
    <s v="Reported"/>
    <x v="3"/>
    <x v="1953"/>
    <n v="19565.676882047701"/>
  </r>
  <r>
    <x v="11"/>
    <s v="Mutton snapper"/>
    <x v="55"/>
    <s v="Unreported"/>
    <x v="3"/>
    <x v="1954"/>
    <n v="345142.547193682"/>
  </r>
  <r>
    <x v="11"/>
    <s v="Mutton snapper"/>
    <x v="55"/>
    <s v="Unreported"/>
    <x v="2"/>
    <x v="1955"/>
    <n v="475239.34380288399"/>
  </r>
  <r>
    <x v="11"/>
    <s v="Mutton snapper"/>
    <x v="56"/>
    <s v="Reported"/>
    <x v="3"/>
    <x v="1956"/>
    <n v="25657.504704001101"/>
  </r>
  <r>
    <x v="11"/>
    <s v="Mutton snapper"/>
    <x v="56"/>
    <s v="Unreported"/>
    <x v="3"/>
    <x v="1957"/>
    <n v="314939.97186933301"/>
  </r>
  <r>
    <x v="11"/>
    <s v="Mutton snapper"/>
    <x v="56"/>
    <s v="Unreported"/>
    <x v="2"/>
    <x v="1958"/>
    <n v="472663.36675902701"/>
  </r>
  <r>
    <x v="11"/>
    <s v="Mutton snapper"/>
    <x v="57"/>
    <s v="Reported"/>
    <x v="3"/>
    <x v="1959"/>
    <n v="32025.682452212899"/>
  </r>
  <r>
    <x v="11"/>
    <s v="Mutton snapper"/>
    <x v="57"/>
    <s v="Unreported"/>
    <x v="3"/>
    <x v="1960"/>
    <n v="261032.689485549"/>
  </r>
  <r>
    <x v="11"/>
    <s v="Mutton snapper"/>
    <x v="57"/>
    <s v="Unreported"/>
    <x v="2"/>
    <x v="1961"/>
    <n v="434745.95697009302"/>
  </r>
  <r>
    <x v="11"/>
    <s v="Mutton snapper"/>
    <x v="58"/>
    <s v="Reported"/>
    <x v="3"/>
    <x v="1962"/>
    <n v="17140.428453404998"/>
  </r>
  <r>
    <x v="11"/>
    <s v="Mutton snapper"/>
    <x v="58"/>
    <s v="Unreported"/>
    <x v="3"/>
    <x v="1963"/>
    <n v="213924.01081312899"/>
  </r>
  <r>
    <x v="11"/>
    <s v="Mutton snapper"/>
    <x v="58"/>
    <s v="Unreported"/>
    <x v="2"/>
    <x v="1964"/>
    <n v="405558.787803585"/>
  </r>
  <r>
    <x v="11"/>
    <s v="Mutton snapper"/>
    <x v="59"/>
    <s v="Reported"/>
    <x v="3"/>
    <x v="1965"/>
    <n v="6448.7269349246299"/>
  </r>
  <r>
    <x v="11"/>
    <s v="Mutton snapper"/>
    <x v="59"/>
    <s v="Unreported"/>
    <x v="3"/>
    <x v="1966"/>
    <n v="228278.85641295"/>
  </r>
  <r>
    <x v="11"/>
    <s v="Mutton snapper"/>
    <x v="59"/>
    <s v="Unreported"/>
    <x v="2"/>
    <x v="1967"/>
    <n v="415623.07202072401"/>
  </r>
  <r>
    <x v="11"/>
    <s v="Mutton snapper"/>
    <x v="60"/>
    <s v="Reported"/>
    <x v="3"/>
    <x v="1968"/>
    <n v="21970.837463033498"/>
  </r>
  <r>
    <x v="11"/>
    <s v="Mutton snapper"/>
    <x v="60"/>
    <s v="Unreported"/>
    <x v="3"/>
    <x v="1969"/>
    <n v="185847.573255305"/>
  </r>
  <r>
    <x v="11"/>
    <s v="Mutton snapper"/>
    <x v="60"/>
    <s v="Unreported"/>
    <x v="2"/>
    <x v="1970"/>
    <n v="361849.64121598698"/>
  </r>
  <r>
    <x v="11"/>
    <s v="Mutton snapper"/>
    <x v="61"/>
    <s v="Reported"/>
    <x v="3"/>
    <x v="1971"/>
    <n v="48141.280419920899"/>
  </r>
  <r>
    <x v="11"/>
    <s v="Mutton snapper"/>
    <x v="61"/>
    <s v="Unreported"/>
    <x v="3"/>
    <x v="1972"/>
    <n v="182755.34420806999"/>
  </r>
  <r>
    <x v="11"/>
    <s v="Mutton snapper"/>
    <x v="61"/>
    <s v="Unreported"/>
    <x v="2"/>
    <x v="1973"/>
    <n v="391198.77238440199"/>
  </r>
  <r>
    <x v="11"/>
    <s v="Mutton snapper"/>
    <x v="62"/>
    <s v="Reported"/>
    <x v="3"/>
    <x v="1974"/>
    <n v="42233.513534385398"/>
  </r>
  <r>
    <x v="11"/>
    <s v="Mutton snapper"/>
    <x v="62"/>
    <s v="Unreported"/>
    <x v="3"/>
    <x v="1975"/>
    <n v="104663.459361671"/>
  </r>
  <r>
    <x v="11"/>
    <s v="Mutton snapper"/>
    <x v="62"/>
    <s v="Unreported"/>
    <x v="2"/>
    <x v="1976"/>
    <n v="241479.392767866"/>
  </r>
  <r>
    <x v="11"/>
    <s v="Mutton snapper"/>
    <x v="63"/>
    <s v="Reported"/>
    <x v="3"/>
    <x v="1977"/>
    <n v="91012.833631708199"/>
  </r>
  <r>
    <x v="11"/>
    <s v="Mutton snapper"/>
    <x v="63"/>
    <s v="Unreported"/>
    <x v="3"/>
    <x v="1978"/>
    <n v="146401.33317263101"/>
  </r>
  <r>
    <x v="11"/>
    <s v="Mutton snapper"/>
    <x v="63"/>
    <s v="Unreported"/>
    <x v="2"/>
    <x v="1979"/>
    <n v="377491.95955273899"/>
  </r>
  <r>
    <x v="11"/>
    <s v="Mutton snapper"/>
    <x v="64"/>
    <s v="Reported"/>
    <x v="3"/>
    <x v="1980"/>
    <n v="57922.584427571303"/>
  </r>
  <r>
    <x v="11"/>
    <s v="Mutton snapper"/>
    <x v="64"/>
    <s v="Unreported"/>
    <x v="3"/>
    <x v="1981"/>
    <n v="179236.44129577201"/>
  </r>
  <r>
    <x v="11"/>
    <s v="Mutton snapper"/>
    <x v="64"/>
    <s v="Unreported"/>
    <x v="2"/>
    <x v="1982"/>
    <n v="363494.48270123999"/>
  </r>
  <r>
    <x v="11"/>
    <s v="Mutton snapper"/>
    <x v="65"/>
    <s v="Reported"/>
    <x v="3"/>
    <x v="1983"/>
    <n v="26462.006235641598"/>
  </r>
  <r>
    <x v="11"/>
    <s v="Mutton snapper"/>
    <x v="65"/>
    <s v="Unreported"/>
    <x v="3"/>
    <x v="1984"/>
    <n v="197440.854444767"/>
  </r>
  <r>
    <x v="11"/>
    <s v="Mutton snapper"/>
    <x v="65"/>
    <s v="Unreported"/>
    <x v="2"/>
    <x v="1985"/>
    <n v="329133.91889845498"/>
  </r>
  <r>
    <x v="11"/>
    <s v="Mutton snapper"/>
    <x v="66"/>
    <s v="Reported"/>
    <x v="3"/>
    <x v="1986"/>
    <n v="28043.201868894899"/>
  </r>
  <r>
    <x v="11"/>
    <s v="Mutton snapper"/>
    <x v="66"/>
    <s v="Unreported"/>
    <x v="3"/>
    <x v="1987"/>
    <n v="217998.586109347"/>
  </r>
  <r>
    <x v="11"/>
    <s v="Mutton snapper"/>
    <x v="66"/>
    <s v="Unreported"/>
    <x v="2"/>
    <x v="1988"/>
    <n v="346362.18827234203"/>
  </r>
  <r>
    <x v="11"/>
    <s v="Mutton snapper"/>
    <x v="67"/>
    <s v="Reported"/>
    <x v="3"/>
    <x v="1989"/>
    <n v="16774.028941080302"/>
  </r>
  <r>
    <x v="11"/>
    <s v="Mutton snapper"/>
    <x v="67"/>
    <s v="Unreported"/>
    <x v="3"/>
    <x v="1990"/>
    <n v="199850.483181808"/>
  </r>
  <r>
    <x v="11"/>
    <s v="Mutton snapper"/>
    <x v="67"/>
    <s v="Unreported"/>
    <x v="2"/>
    <x v="1991"/>
    <n v="290299.27357148897"/>
  </r>
  <r>
    <x v="11"/>
    <s v="Mutton snapper"/>
    <x v="68"/>
    <s v="Reported"/>
    <x v="3"/>
    <x v="1992"/>
    <n v="5011.5478830460597"/>
  </r>
  <r>
    <x v="11"/>
    <s v="Mutton snapper"/>
    <x v="68"/>
    <s v="Unreported"/>
    <x v="3"/>
    <x v="1993"/>
    <n v="73840.259569500704"/>
  </r>
  <r>
    <x v="11"/>
    <s v="Mutton snapper"/>
    <x v="68"/>
    <s v="Unreported"/>
    <x v="2"/>
    <x v="1994"/>
    <n v="100067.52417197599"/>
  </r>
  <r>
    <x v="11"/>
    <s v="Mutton snapper"/>
    <x v="69"/>
    <s v="Reported"/>
    <x v="3"/>
    <x v="1995"/>
    <n v="4712.0579747253396"/>
  </r>
  <r>
    <x v="11"/>
    <s v="Mutton snapper"/>
    <x v="69"/>
    <s v="Unreported"/>
    <x v="3"/>
    <x v="1996"/>
    <n v="70604.514799189099"/>
  </r>
  <r>
    <x v="11"/>
    <s v="Mutton snapper"/>
    <x v="69"/>
    <s v="Unreported"/>
    <x v="2"/>
    <x v="1997"/>
    <n v="88369.578809769795"/>
  </r>
  <r>
    <x v="12"/>
    <s v="Schoolmaster snapper"/>
    <x v="51"/>
    <s v="Reported"/>
    <x v="3"/>
    <x v="1998"/>
    <n v="45.384134119280098"/>
  </r>
  <r>
    <x v="12"/>
    <s v="Schoolmaster snapper"/>
    <x v="51"/>
    <s v="Unreported"/>
    <x v="3"/>
    <x v="1999"/>
    <n v="856.58791419623901"/>
  </r>
  <r>
    <x v="12"/>
    <s v="Schoolmaster snapper"/>
    <x v="51"/>
    <s v="Unreported"/>
    <x v="2"/>
    <x v="2000"/>
    <n v="928.87186468885"/>
  </r>
  <r>
    <x v="12"/>
    <s v="Schoolmaster snapper"/>
    <x v="52"/>
    <s v="Reported"/>
    <x v="3"/>
    <x v="2001"/>
    <n v="114.375887164736"/>
  </r>
  <r>
    <x v="12"/>
    <s v="Schoolmaster snapper"/>
    <x v="52"/>
    <s v="Unreported"/>
    <x v="3"/>
    <x v="2002"/>
    <n v="1632.39396322228"/>
  </r>
  <r>
    <x v="12"/>
    <s v="Schoolmaster snapper"/>
    <x v="52"/>
    <s v="Unreported"/>
    <x v="2"/>
    <x v="2003"/>
    <n v="1858.0186691869201"/>
  </r>
  <r>
    <x v="12"/>
    <s v="Schoolmaster snapper"/>
    <x v="53"/>
    <s v="Reported"/>
    <x v="3"/>
    <x v="2004"/>
    <n v="130.633332493235"/>
  </r>
  <r>
    <x v="12"/>
    <s v="Schoolmaster snapper"/>
    <x v="53"/>
    <s v="Unreported"/>
    <x v="3"/>
    <x v="2005"/>
    <n v="2428.3029951061799"/>
  </r>
  <r>
    <x v="12"/>
    <s v="Schoolmaster snapper"/>
    <x v="53"/>
    <s v="Unreported"/>
    <x v="2"/>
    <x v="2006"/>
    <n v="2919.6208755757998"/>
  </r>
  <r>
    <x v="12"/>
    <s v="Schoolmaster snapper"/>
    <x v="54"/>
    <s v="Reported"/>
    <x v="3"/>
    <x v="2007"/>
    <n v="146.12045944599299"/>
  </r>
  <r>
    <x v="12"/>
    <s v="Schoolmaster snapper"/>
    <x v="54"/>
    <s v="Unreported"/>
    <x v="3"/>
    <x v="2008"/>
    <n v="3446.9735245618599"/>
  </r>
  <r>
    <x v="12"/>
    <s v="Schoolmaster snapper"/>
    <x v="54"/>
    <s v="Unreported"/>
    <x v="2"/>
    <x v="2009"/>
    <n v="4412.7227736820896"/>
  </r>
  <r>
    <x v="12"/>
    <s v="Schoolmaster snapper"/>
    <x v="55"/>
    <s v="Reported"/>
    <x v="3"/>
    <x v="2010"/>
    <n v="254.169509009433"/>
  </r>
  <r>
    <x v="12"/>
    <s v="Schoolmaster snapper"/>
    <x v="55"/>
    <s v="Unreported"/>
    <x v="3"/>
    <x v="2011"/>
    <n v="4483.6021921109405"/>
  </r>
  <r>
    <x v="12"/>
    <s v="Schoolmaster snapper"/>
    <x v="55"/>
    <s v="Unreported"/>
    <x v="2"/>
    <x v="2012"/>
    <n v="6173.6351573491902"/>
  </r>
  <r>
    <x v="12"/>
    <s v="Schoolmaster snapper"/>
    <x v="56"/>
    <s v="Reported"/>
    <x v="3"/>
    <x v="2013"/>
    <n v="459.32339826474299"/>
  </r>
  <r>
    <x v="12"/>
    <s v="Schoolmaster snapper"/>
    <x v="56"/>
    <s v="Unreported"/>
    <x v="3"/>
    <x v="2014"/>
    <n v="5638.0891204072004"/>
  </r>
  <r>
    <x v="12"/>
    <s v="Schoolmaster snapper"/>
    <x v="56"/>
    <s v="Unreported"/>
    <x v="2"/>
    <x v="2015"/>
    <n v="8461.6702348750096"/>
  </r>
  <r>
    <x v="12"/>
    <s v="Schoolmaster snapper"/>
    <x v="57"/>
    <s v="Reported"/>
    <x v="3"/>
    <x v="2016"/>
    <n v="628.45310534407201"/>
  </r>
  <r>
    <x v="12"/>
    <s v="Schoolmaster snapper"/>
    <x v="57"/>
    <s v="Unreported"/>
    <x v="3"/>
    <x v="2017"/>
    <n v="5122.35155482764"/>
  </r>
  <r>
    <x v="12"/>
    <s v="Schoolmaster snapper"/>
    <x v="57"/>
    <s v="Unreported"/>
    <x v="2"/>
    <x v="2018"/>
    <n v="8531.1982688055705"/>
  </r>
  <r>
    <x v="12"/>
    <s v="Schoolmaster snapper"/>
    <x v="58"/>
    <s v="Reported"/>
    <x v="3"/>
    <x v="2019"/>
    <n v="522.22175823422697"/>
  </r>
  <r>
    <x v="12"/>
    <s v="Schoolmaster snapper"/>
    <x v="58"/>
    <s v="Unreported"/>
    <x v="3"/>
    <x v="2020"/>
    <n v="6517.67681064921"/>
  </r>
  <r>
    <x v="12"/>
    <s v="Schoolmaster snapper"/>
    <x v="58"/>
    <s v="Unreported"/>
    <x v="2"/>
    <x v="2021"/>
    <n v="12356.261910830901"/>
  </r>
  <r>
    <x v="12"/>
    <s v="Schoolmaster snapper"/>
    <x v="59"/>
    <s v="Reported"/>
    <x v="3"/>
    <x v="2022"/>
    <n v="195.11293796553699"/>
  </r>
  <r>
    <x v="12"/>
    <s v="Schoolmaster snapper"/>
    <x v="59"/>
    <s v="Unreported"/>
    <x v="3"/>
    <x v="2023"/>
    <n v="6906.8141355041298"/>
  </r>
  <r>
    <x v="12"/>
    <s v="Schoolmaster snapper"/>
    <x v="59"/>
    <s v="Unreported"/>
    <x v="2"/>
    <x v="2024"/>
    <n v="12575.108154920301"/>
  </r>
  <r>
    <x v="12"/>
    <s v="Schoolmaster snapper"/>
    <x v="60"/>
    <s v="Reported"/>
    <x v="3"/>
    <x v="2025"/>
    <n v="913.14697571664601"/>
  </r>
  <r>
    <x v="12"/>
    <s v="Schoolmaster snapper"/>
    <x v="60"/>
    <s v="Unreported"/>
    <x v="3"/>
    <x v="2026"/>
    <n v="7724.1547914545899"/>
  </r>
  <r>
    <x v="12"/>
    <s v="Schoolmaster snapper"/>
    <x v="60"/>
    <s v="Unreported"/>
    <x v="2"/>
    <x v="2027"/>
    <n v="15039.112919408601"/>
  </r>
  <r>
    <x v="12"/>
    <s v="Schoolmaster snapper"/>
    <x v="61"/>
    <s v="Reported"/>
    <x v="3"/>
    <x v="2028"/>
    <n v="3150.0560800866201"/>
  </r>
  <r>
    <x v="12"/>
    <s v="Schoolmaster snapper"/>
    <x v="61"/>
    <s v="Unreported"/>
    <x v="3"/>
    <x v="2029"/>
    <n v="11958.335511008399"/>
  </r>
  <r>
    <x v="12"/>
    <s v="Schoolmaster snapper"/>
    <x v="61"/>
    <s v="Unreported"/>
    <x v="2"/>
    <x v="2030"/>
    <n v="25597.5341894308"/>
  </r>
  <r>
    <x v="12"/>
    <s v="Schoolmaster snapper"/>
    <x v="62"/>
    <s v="Reported"/>
    <x v="3"/>
    <x v="2031"/>
    <n v="4913.59560743766"/>
  </r>
  <r>
    <x v="12"/>
    <s v="Schoolmaster snapper"/>
    <x v="62"/>
    <s v="Unreported"/>
    <x v="3"/>
    <x v="2032"/>
    <n v="12176.9152301294"/>
  </r>
  <r>
    <x v="12"/>
    <s v="Schoolmaster snapper"/>
    <x v="62"/>
    <s v="Unreported"/>
    <x v="2"/>
    <x v="2033"/>
    <n v="28094.562452751201"/>
  </r>
  <r>
    <x v="12"/>
    <s v="Schoolmaster snapper"/>
    <x v="63"/>
    <s v="Reported"/>
    <x v="3"/>
    <x v="2034"/>
    <n v="8679.6022087267302"/>
  </r>
  <r>
    <x v="12"/>
    <s v="Schoolmaster snapper"/>
    <x v="63"/>
    <s v="Unreported"/>
    <x v="3"/>
    <x v="2035"/>
    <n v="13961.8258663138"/>
  </r>
  <r>
    <x v="12"/>
    <s v="Schoolmaster snapper"/>
    <x v="63"/>
    <s v="Unreported"/>
    <x v="2"/>
    <x v="2036"/>
    <n v="36000.198160724402"/>
  </r>
  <r>
    <x v="12"/>
    <s v="Schoolmaster snapper"/>
    <x v="64"/>
    <s v="Reported"/>
    <x v="3"/>
    <x v="2037"/>
    <n v="6341.6178385481098"/>
  </r>
  <r>
    <x v="12"/>
    <s v="Schoolmaster snapper"/>
    <x v="64"/>
    <s v="Unreported"/>
    <x v="3"/>
    <x v="2038"/>
    <n v="19623.589393882401"/>
  </r>
  <r>
    <x v="12"/>
    <s v="Schoolmaster snapper"/>
    <x v="64"/>
    <s v="Unreported"/>
    <x v="2"/>
    <x v="2039"/>
    <n v="39796.965527227498"/>
  </r>
  <r>
    <x v="12"/>
    <s v="Schoolmaster snapper"/>
    <x v="65"/>
    <s v="Reported"/>
    <x v="3"/>
    <x v="2040"/>
    <n v="3662.60952344312"/>
  </r>
  <r>
    <x v="12"/>
    <s v="Schoolmaster snapper"/>
    <x v="65"/>
    <s v="Unreported"/>
    <x v="3"/>
    <x v="2041"/>
    <n v="27327.812841044"/>
  </r>
  <r>
    <x v="12"/>
    <s v="Schoolmaster snapper"/>
    <x v="65"/>
    <s v="Unreported"/>
    <x v="2"/>
    <x v="2042"/>
    <n v="45555.466018368897"/>
  </r>
  <r>
    <x v="12"/>
    <s v="Schoolmaster snapper"/>
    <x v="66"/>
    <s v="Reported"/>
    <x v="3"/>
    <x v="2043"/>
    <n v="4398.7979982982897"/>
  </r>
  <r>
    <x v="12"/>
    <s v="Schoolmaster snapper"/>
    <x v="66"/>
    <s v="Unreported"/>
    <x v="3"/>
    <x v="2044"/>
    <n v="34194.802315825596"/>
  </r>
  <r>
    <x v="12"/>
    <s v="Schoolmaster snapper"/>
    <x v="66"/>
    <s v="Unreported"/>
    <x v="2"/>
    <x v="2045"/>
    <n v="54329.648503815202"/>
  </r>
  <r>
    <x v="12"/>
    <s v="Schoolmaster snapper"/>
    <x v="67"/>
    <s v="Reported"/>
    <x v="3"/>
    <x v="2046"/>
    <n v="3664.1784420367699"/>
  </r>
  <r>
    <x v="12"/>
    <s v="Schoolmaster snapper"/>
    <x v="67"/>
    <s v="Unreported"/>
    <x v="3"/>
    <x v="2047"/>
    <n v="43656.0491625246"/>
  </r>
  <r>
    <x v="12"/>
    <s v="Schoolmaster snapper"/>
    <x v="67"/>
    <s v="Unreported"/>
    <x v="2"/>
    <x v="2048"/>
    <n v="63414.004095015996"/>
  </r>
  <r>
    <x v="12"/>
    <s v="Schoolmaster snapper"/>
    <x v="68"/>
    <s v="Reported"/>
    <x v="3"/>
    <x v="2049"/>
    <n v="2848.7746709076"/>
  </r>
  <r>
    <x v="12"/>
    <s v="Schoolmaster snapper"/>
    <x v="68"/>
    <s v="Unreported"/>
    <x v="3"/>
    <x v="2050"/>
    <n v="41973.910269611399"/>
  </r>
  <r>
    <x v="12"/>
    <s v="Schoolmaster snapper"/>
    <x v="68"/>
    <s v="Unreported"/>
    <x v="2"/>
    <x v="2051"/>
    <n v="56882.590946789598"/>
  </r>
  <r>
    <x v="12"/>
    <s v="Schoolmaster snapper"/>
    <x v="69"/>
    <s v="Reported"/>
    <x v="3"/>
    <x v="2052"/>
    <n v="3007.03993040245"/>
  </r>
  <r>
    <x v="12"/>
    <s v="Schoolmaster snapper"/>
    <x v="69"/>
    <s v="Unreported"/>
    <x v="3"/>
    <x v="2053"/>
    <n v="45056.872476240998"/>
  </r>
  <r>
    <x v="12"/>
    <s v="Schoolmaster snapper"/>
    <x v="69"/>
    <s v="Unreported"/>
    <x v="2"/>
    <x v="2054"/>
    <n v="56393.7993842945"/>
  </r>
  <r>
    <x v="13"/>
    <s v="Grey snapper"/>
    <x v="32"/>
    <s v="Reported"/>
    <x v="4"/>
    <x v="2055"/>
    <n v="1218.33901044545"/>
  </r>
  <r>
    <x v="13"/>
    <s v="Grey snapper"/>
    <x v="32"/>
    <s v="Unreported"/>
    <x v="4"/>
    <x v="2056"/>
    <n v="15351.071531612501"/>
  </r>
  <r>
    <x v="13"/>
    <s v="Grey snapper"/>
    <x v="32"/>
    <s v="Unreported"/>
    <x v="2"/>
    <x v="2057"/>
    <n v="17968.073941241499"/>
  </r>
  <r>
    <x v="13"/>
    <s v="Grey snapper"/>
    <x v="33"/>
    <s v="Reported"/>
    <x v="4"/>
    <x v="2055"/>
    <n v="1240.96525183212"/>
  </r>
  <r>
    <x v="13"/>
    <s v="Grey snapper"/>
    <x v="33"/>
    <s v="Unreported"/>
    <x v="4"/>
    <x v="2058"/>
    <n v="16031.1510433978"/>
  </r>
  <r>
    <x v="13"/>
    <s v="Grey snapper"/>
    <x v="33"/>
    <s v="Unreported"/>
    <x v="2"/>
    <x v="2059"/>
    <n v="18553.265383105099"/>
  </r>
  <r>
    <x v="13"/>
    <s v="Grey snapper"/>
    <x v="34"/>
    <s v="Reported"/>
    <x v="4"/>
    <x v="2055"/>
    <n v="1383.69781333792"/>
  </r>
  <r>
    <x v="13"/>
    <s v="Grey snapper"/>
    <x v="34"/>
    <s v="Unreported"/>
    <x v="4"/>
    <x v="2060"/>
    <n v="18312.4216345774"/>
  </r>
  <r>
    <x v="13"/>
    <s v="Grey snapper"/>
    <x v="34"/>
    <s v="Unreported"/>
    <x v="2"/>
    <x v="2061"/>
    <n v="20947.159487389301"/>
  </r>
  <r>
    <x v="13"/>
    <s v="Grey snapper"/>
    <x v="35"/>
    <s v="Reported"/>
    <x v="4"/>
    <x v="2055"/>
    <n v="1445.8382299771699"/>
  </r>
  <r>
    <x v="13"/>
    <s v="Grey snapper"/>
    <x v="35"/>
    <s v="Unreported"/>
    <x v="4"/>
    <x v="2062"/>
    <n v="19588.721737695501"/>
  </r>
  <r>
    <x v="13"/>
    <s v="Grey snapper"/>
    <x v="35"/>
    <s v="Unreported"/>
    <x v="2"/>
    <x v="2063"/>
    <n v="22138.094939255501"/>
  </r>
  <r>
    <x v="13"/>
    <s v="Grey snapper"/>
    <x v="36"/>
    <s v="Reported"/>
    <x v="4"/>
    <x v="2064"/>
    <n v="2912.8683275523699"/>
  </r>
  <r>
    <x v="13"/>
    <s v="Grey snapper"/>
    <x v="36"/>
    <s v="Unreported"/>
    <x v="4"/>
    <x v="2065"/>
    <n v="20710.662491573599"/>
  </r>
  <r>
    <x v="13"/>
    <s v="Grey snapper"/>
    <x v="36"/>
    <s v="Unreported"/>
    <x v="2"/>
    <x v="2066"/>
    <n v="22530.833362514699"/>
  </r>
  <r>
    <x v="13"/>
    <s v="Grey snapper"/>
    <x v="37"/>
    <s v="Reported"/>
    <x v="4"/>
    <x v="2055"/>
    <n v="1461.7814762933499"/>
  </r>
  <r>
    <x v="13"/>
    <s v="Grey snapper"/>
    <x v="37"/>
    <s v="Unreported"/>
    <x v="4"/>
    <x v="2067"/>
    <n v="20713.015155760699"/>
  </r>
  <r>
    <x v="13"/>
    <s v="Grey snapper"/>
    <x v="37"/>
    <s v="Unreported"/>
    <x v="2"/>
    <x v="2068"/>
    <n v="22823.2638800407"/>
  </r>
  <r>
    <x v="13"/>
    <s v="Grey snapper"/>
    <x v="38"/>
    <s v="Reported"/>
    <x v="4"/>
    <x v="2064"/>
    <n v="2935.10783215128"/>
  </r>
  <r>
    <x v="13"/>
    <s v="Grey snapper"/>
    <x v="38"/>
    <s v="Unreported"/>
    <x v="4"/>
    <x v="2069"/>
    <n v="21774.2779191796"/>
  </r>
  <r>
    <x v="13"/>
    <s v="Grey snapper"/>
    <x v="38"/>
    <s v="Unreported"/>
    <x v="2"/>
    <x v="2070"/>
    <n v="23102.206185687999"/>
  </r>
  <r>
    <x v="13"/>
    <s v="Grey snapper"/>
    <x v="39"/>
    <s v="Reported"/>
    <x v="4"/>
    <x v="2055"/>
    <n v="1333.82793612717"/>
  </r>
  <r>
    <x v="13"/>
    <s v="Grey snapper"/>
    <x v="39"/>
    <s v="Unreported"/>
    <x v="4"/>
    <x v="2071"/>
    <n v="19717.129875024901"/>
  </r>
  <r>
    <x v="13"/>
    <s v="Grey snapper"/>
    <x v="39"/>
    <s v="Unreported"/>
    <x v="2"/>
    <x v="2072"/>
    <n v="21148.962652290898"/>
  </r>
  <r>
    <x v="13"/>
    <s v="Grey snapper"/>
    <x v="40"/>
    <s v="Reported"/>
    <x v="4"/>
    <x v="2064"/>
    <n v="2449.2980999604201"/>
  </r>
  <r>
    <x v="13"/>
    <s v="Grey snapper"/>
    <x v="40"/>
    <s v="Unreported"/>
    <x v="4"/>
    <x v="2073"/>
    <n v="18915.23070788"/>
  </r>
  <r>
    <x v="13"/>
    <s v="Grey snapper"/>
    <x v="40"/>
    <s v="Unreported"/>
    <x v="2"/>
    <x v="2074"/>
    <n v="19539.151108210299"/>
  </r>
  <r>
    <x v="13"/>
    <s v="Grey snapper"/>
    <x v="41"/>
    <s v="Reported"/>
    <x v="4"/>
    <x v="2055"/>
    <n v="1234.8159717506501"/>
  </r>
  <r>
    <x v="13"/>
    <s v="Grey snapper"/>
    <x v="41"/>
    <s v="Unreported"/>
    <x v="4"/>
    <x v="2075"/>
    <n v="18999.2739933466"/>
  </r>
  <r>
    <x v="13"/>
    <s v="Grey snapper"/>
    <x v="41"/>
    <s v="Unreported"/>
    <x v="2"/>
    <x v="2076"/>
    <n v="19805.405479604098"/>
  </r>
  <r>
    <x v="13"/>
    <s v="Grey snapper"/>
    <x v="0"/>
    <s v="Reported"/>
    <x v="4"/>
    <x v="2055"/>
    <n v="1114.0974976878899"/>
  </r>
  <r>
    <x v="13"/>
    <s v="Grey snapper"/>
    <x v="0"/>
    <s v="Unreported"/>
    <x v="4"/>
    <x v="2077"/>
    <n v="17474.659090850098"/>
  </r>
  <r>
    <x v="13"/>
    <s v="Grey snapper"/>
    <x v="0"/>
    <s v="Unreported"/>
    <x v="2"/>
    <x v="2078"/>
    <n v="17946.5642191484"/>
  </r>
  <r>
    <x v="13"/>
    <s v="Grey snapper"/>
    <x v="1"/>
    <s v="Reported"/>
    <x v="4"/>
    <x v="2079"/>
    <n v="608.11754722735895"/>
  </r>
  <r>
    <x v="13"/>
    <s v="Grey snapper"/>
    <x v="1"/>
    <s v="Unreported"/>
    <x v="4"/>
    <x v="2080"/>
    <n v="19218.4314504545"/>
  </r>
  <r>
    <x v="13"/>
    <s v="Grey snapper"/>
    <x v="1"/>
    <s v="Unreported"/>
    <x v="2"/>
    <x v="2081"/>
    <n v="19801.9736386896"/>
  </r>
  <r>
    <x v="13"/>
    <s v="Grey snapper"/>
    <x v="2"/>
    <s v="Reported"/>
    <x v="4"/>
    <x v="2055"/>
    <n v="1251.7233712862701"/>
  </r>
  <r>
    <x v="13"/>
    <s v="Grey snapper"/>
    <x v="2"/>
    <s v="Unreported"/>
    <x v="4"/>
    <x v="2082"/>
    <n v="20405.312838969799"/>
  </r>
  <r>
    <x v="13"/>
    <s v="Grey snapper"/>
    <x v="2"/>
    <s v="Unreported"/>
    <x v="2"/>
    <x v="2083"/>
    <n v="20543.372742838099"/>
  </r>
  <r>
    <x v="13"/>
    <s v="Grey snapper"/>
    <x v="3"/>
    <s v="Reported"/>
    <x v="4"/>
    <x v="2055"/>
    <n v="1295.81758285866"/>
  </r>
  <r>
    <x v="13"/>
    <s v="Grey snapper"/>
    <x v="3"/>
    <s v="Unreported"/>
    <x v="4"/>
    <x v="2084"/>
    <n v="21536.015697643801"/>
  </r>
  <r>
    <x v="13"/>
    <s v="Grey snapper"/>
    <x v="3"/>
    <s v="Unreported"/>
    <x v="2"/>
    <x v="2085"/>
    <n v="21412.992511362001"/>
  </r>
  <r>
    <x v="13"/>
    <s v="Grey snapper"/>
    <x v="4"/>
    <s v="Reported"/>
    <x v="4"/>
    <x v="2055"/>
    <n v="1363.0078936658999"/>
  </r>
  <r>
    <x v="13"/>
    <s v="Grey snapper"/>
    <x v="4"/>
    <s v="Unreported"/>
    <x v="4"/>
    <x v="2086"/>
    <n v="23082.7526467711"/>
  </r>
  <r>
    <x v="13"/>
    <s v="Grey snapper"/>
    <x v="4"/>
    <s v="Unreported"/>
    <x v="2"/>
    <x v="2087"/>
    <n v="22652.165298284701"/>
  </r>
  <r>
    <x v="13"/>
    <s v="Grey snapper"/>
    <x v="5"/>
    <s v="Reported"/>
    <x v="4"/>
    <x v="2055"/>
    <n v="1381.3982780440999"/>
  </r>
  <r>
    <x v="13"/>
    <s v="Grey snapper"/>
    <x v="5"/>
    <s v="Unreported"/>
    <x v="4"/>
    <x v="2088"/>
    <n v="23826.827147706801"/>
  </r>
  <r>
    <x v="13"/>
    <s v="Grey snapper"/>
    <x v="5"/>
    <s v="Unreported"/>
    <x v="2"/>
    <x v="2089"/>
    <n v="23063.442820216798"/>
  </r>
  <r>
    <x v="13"/>
    <s v="Grey snapper"/>
    <x v="6"/>
    <s v="Reported"/>
    <x v="4"/>
    <x v="2055"/>
    <n v="1470.81544543308"/>
  </r>
  <r>
    <x v="13"/>
    <s v="Grey snapper"/>
    <x v="6"/>
    <s v="Unreported"/>
    <x v="4"/>
    <x v="2090"/>
    <n v="25886.518911638599"/>
  </r>
  <r>
    <x v="13"/>
    <s v="Grey snapper"/>
    <x v="6"/>
    <s v="Unreported"/>
    <x v="2"/>
    <x v="2091"/>
    <n v="24589.633141917398"/>
  </r>
  <r>
    <x v="13"/>
    <s v="Grey snapper"/>
    <x v="7"/>
    <s v="Reported"/>
    <x v="4"/>
    <x v="2055"/>
    <n v="1523.4926233506201"/>
  </r>
  <r>
    <x v="13"/>
    <s v="Grey snapper"/>
    <x v="7"/>
    <s v="Unreported"/>
    <x v="4"/>
    <x v="2092"/>
    <n v="27345.6050859469"/>
  </r>
  <r>
    <x v="13"/>
    <s v="Grey snapper"/>
    <x v="7"/>
    <s v="Unreported"/>
    <x v="2"/>
    <x v="2093"/>
    <n v="25478.656149004801"/>
  </r>
  <r>
    <x v="13"/>
    <s v="Grey snapper"/>
    <x v="8"/>
    <s v="Reported"/>
    <x v="4"/>
    <x v="2064"/>
    <n v="3035.6228501442802"/>
  </r>
  <r>
    <x v="13"/>
    <s v="Grey snapper"/>
    <x v="8"/>
    <s v="Unreported"/>
    <x v="4"/>
    <x v="2094"/>
    <n v="28316.074020201599"/>
  </r>
  <r>
    <x v="13"/>
    <s v="Grey snapper"/>
    <x v="8"/>
    <s v="Unreported"/>
    <x v="2"/>
    <x v="2095"/>
    <n v="25365.905307033099"/>
  </r>
  <r>
    <x v="13"/>
    <s v="Grey snapper"/>
    <x v="9"/>
    <s v="Reported"/>
    <x v="4"/>
    <x v="2055"/>
    <n v="1682.6219783799399"/>
  </r>
  <r>
    <x v="13"/>
    <s v="Grey snapper"/>
    <x v="9"/>
    <s v="Unreported"/>
    <x v="4"/>
    <x v="2096"/>
    <n v="31363.784728000199"/>
  </r>
  <r>
    <x v="13"/>
    <s v="Grey snapper"/>
    <x v="9"/>
    <s v="Unreported"/>
    <x v="2"/>
    <x v="2097"/>
    <n v="28071.695880630501"/>
  </r>
  <r>
    <x v="13"/>
    <s v="Grey snapper"/>
    <x v="10"/>
    <s v="Reported"/>
    <x v="4"/>
    <x v="2055"/>
    <n v="1593.2123229644999"/>
  </r>
  <r>
    <x v="13"/>
    <s v="Grey snapper"/>
    <x v="10"/>
    <s v="Unreported"/>
    <x v="4"/>
    <x v="2098"/>
    <n v="30241.0782163029"/>
  </r>
  <r>
    <x v="13"/>
    <s v="Grey snapper"/>
    <x v="10"/>
    <s v="Unreported"/>
    <x v="2"/>
    <x v="2099"/>
    <n v="26506.728407958799"/>
  </r>
  <r>
    <x v="13"/>
    <s v="Grey snapper"/>
    <x v="11"/>
    <s v="Reported"/>
    <x v="4"/>
    <x v="2055"/>
    <n v="1760.75186894743"/>
  </r>
  <r>
    <x v="13"/>
    <s v="Grey snapper"/>
    <x v="11"/>
    <s v="Unreported"/>
    <x v="4"/>
    <x v="2100"/>
    <n v="33487.373690654298"/>
  </r>
  <r>
    <x v="13"/>
    <s v="Grey snapper"/>
    <x v="11"/>
    <s v="Unreported"/>
    <x v="2"/>
    <x v="2101"/>
    <n v="29277.321752030301"/>
  </r>
  <r>
    <x v="13"/>
    <s v="Grey snapper"/>
    <x v="12"/>
    <s v="Reported"/>
    <x v="4"/>
    <x v="2102"/>
    <n v="5.0733937675252099"/>
  </r>
  <r>
    <x v="13"/>
    <s v="Grey snapper"/>
    <x v="12"/>
    <s v="Unreported"/>
    <x v="4"/>
    <x v="2103"/>
    <n v="37942.181992000696"/>
  </r>
  <r>
    <x v="13"/>
    <s v="Grey snapper"/>
    <x v="12"/>
    <s v="Unreported"/>
    <x v="2"/>
    <x v="2104"/>
    <n v="33691.1260864617"/>
  </r>
  <r>
    <x v="13"/>
    <s v="Grey snapper"/>
    <x v="13"/>
    <s v="Reported"/>
    <x v="4"/>
    <x v="2102"/>
    <n v="5.1618526217176202"/>
  </r>
  <r>
    <x v="13"/>
    <s v="Grey snapper"/>
    <x v="13"/>
    <s v="Unreported"/>
    <x v="4"/>
    <x v="2105"/>
    <n v="38678.719958437199"/>
  </r>
  <r>
    <x v="13"/>
    <s v="Grey snapper"/>
    <x v="13"/>
    <s v="Unreported"/>
    <x v="2"/>
    <x v="2106"/>
    <n v="34191.440357964297"/>
  </r>
  <r>
    <x v="13"/>
    <s v="Grey snapper"/>
    <x v="14"/>
    <s v="Reported"/>
    <x v="4"/>
    <x v="2107"/>
    <n v="1280.7489073311001"/>
  </r>
  <r>
    <x v="13"/>
    <s v="Grey snapper"/>
    <x v="14"/>
    <s v="Unreported"/>
    <x v="4"/>
    <x v="2108"/>
    <n v="39230.045205547103"/>
  </r>
  <r>
    <x v="13"/>
    <s v="Grey snapper"/>
    <x v="14"/>
    <s v="Unreported"/>
    <x v="2"/>
    <x v="2109"/>
    <n v="34086.8390379579"/>
  </r>
  <r>
    <x v="13"/>
    <s v="Grey snapper"/>
    <x v="15"/>
    <s v="Reported"/>
    <x v="4"/>
    <x v="2110"/>
    <n v="1814.2739077982201"/>
  </r>
  <r>
    <x v="13"/>
    <s v="Grey snapper"/>
    <x v="15"/>
    <s v="Unreported"/>
    <x v="4"/>
    <x v="2111"/>
    <n v="37732.915245287797"/>
  </r>
  <r>
    <x v="13"/>
    <s v="Grey snapper"/>
    <x v="15"/>
    <s v="Unreported"/>
    <x v="2"/>
    <x v="2112"/>
    <n v="32393.304781598301"/>
  </r>
  <r>
    <x v="13"/>
    <s v="Grey snapper"/>
    <x v="16"/>
    <s v="Reported"/>
    <x v="4"/>
    <x v="2113"/>
    <n v="3114.43876633011"/>
  </r>
  <r>
    <x v="13"/>
    <s v="Grey snapper"/>
    <x v="16"/>
    <s v="Unreported"/>
    <x v="4"/>
    <x v="2114"/>
    <n v="32162.068920513098"/>
  </r>
  <r>
    <x v="13"/>
    <s v="Grey snapper"/>
    <x v="16"/>
    <s v="Unreported"/>
    <x v="2"/>
    <x v="2115"/>
    <n v="26917.9046599535"/>
  </r>
  <r>
    <x v="13"/>
    <s v="Grey snapper"/>
    <x v="17"/>
    <s v="Reported"/>
    <x v="4"/>
    <x v="2116"/>
    <n v="10457.401095004099"/>
  </r>
  <r>
    <x v="13"/>
    <s v="Grey snapper"/>
    <x v="17"/>
    <s v="Unreported"/>
    <x v="4"/>
    <x v="2117"/>
    <n v="40273.675408553703"/>
  </r>
  <r>
    <x v="13"/>
    <s v="Grey snapper"/>
    <x v="17"/>
    <s v="Unreported"/>
    <x v="2"/>
    <x v="2118"/>
    <n v="34632.497645329197"/>
  </r>
  <r>
    <x v="13"/>
    <s v="Grey snapper"/>
    <x v="18"/>
    <s v="Reported"/>
    <x v="4"/>
    <x v="2119"/>
    <n v="7960.6503861418396"/>
  </r>
  <r>
    <x v="13"/>
    <s v="Grey snapper"/>
    <x v="18"/>
    <s v="Unreported"/>
    <x v="4"/>
    <x v="2120"/>
    <n v="37342.096067951003"/>
  </r>
  <r>
    <x v="13"/>
    <s v="Grey snapper"/>
    <x v="18"/>
    <s v="Unreported"/>
    <x v="2"/>
    <x v="2121"/>
    <n v="31810.717154268401"/>
  </r>
  <r>
    <x v="13"/>
    <s v="Grey snapper"/>
    <x v="19"/>
    <s v="Reported"/>
    <x v="4"/>
    <x v="2122"/>
    <n v="6875.8497526907004"/>
  </r>
  <r>
    <x v="13"/>
    <s v="Grey snapper"/>
    <x v="19"/>
    <s v="Unreported"/>
    <x v="4"/>
    <x v="2123"/>
    <n v="43988.127655752098"/>
  </r>
  <r>
    <x v="13"/>
    <s v="Grey snapper"/>
    <x v="19"/>
    <s v="Unreported"/>
    <x v="2"/>
    <x v="2124"/>
    <n v="37082.493606072399"/>
  </r>
  <r>
    <x v="13"/>
    <s v="Grey snapper"/>
    <x v="20"/>
    <s v="Reported"/>
    <x v="4"/>
    <x v="2125"/>
    <n v="9023.6442540346907"/>
  </r>
  <r>
    <x v="13"/>
    <s v="Grey snapper"/>
    <x v="20"/>
    <s v="Unreported"/>
    <x v="4"/>
    <x v="2126"/>
    <n v="45043.164749377698"/>
  </r>
  <r>
    <x v="13"/>
    <s v="Grey snapper"/>
    <x v="20"/>
    <s v="Unreported"/>
    <x v="2"/>
    <x v="2127"/>
    <n v="37536.626143158297"/>
  </r>
  <r>
    <x v="13"/>
    <s v="Grey snapper"/>
    <x v="21"/>
    <s v="Reported"/>
    <x v="4"/>
    <x v="2128"/>
    <n v="7845.2497207835804"/>
  </r>
  <r>
    <x v="13"/>
    <s v="Grey snapper"/>
    <x v="21"/>
    <s v="Unreported"/>
    <x v="4"/>
    <x v="2129"/>
    <n v="50031.107532948699"/>
  </r>
  <r>
    <x v="13"/>
    <s v="Grey snapper"/>
    <x v="21"/>
    <s v="Unreported"/>
    <x v="2"/>
    <x v="2130"/>
    <n v="41751.827001231803"/>
  </r>
  <r>
    <x v="13"/>
    <s v="Grey snapper"/>
    <x v="22"/>
    <s v="Reported"/>
    <x v="4"/>
    <x v="2131"/>
    <n v="9393.1578893281294"/>
  </r>
  <r>
    <x v="13"/>
    <s v="Grey snapper"/>
    <x v="22"/>
    <s v="Unreported"/>
    <x v="4"/>
    <x v="2132"/>
    <n v="46400.3954276976"/>
  </r>
  <r>
    <x v="13"/>
    <s v="Grey snapper"/>
    <x v="22"/>
    <s v="Unreported"/>
    <x v="2"/>
    <x v="2133"/>
    <n v="38703.836393735502"/>
  </r>
  <r>
    <x v="13"/>
    <s v="Grey snapper"/>
    <x v="23"/>
    <s v="Reported"/>
    <x v="4"/>
    <x v="2134"/>
    <n v="12293.8210198173"/>
  </r>
  <r>
    <x v="13"/>
    <s v="Grey snapper"/>
    <x v="23"/>
    <s v="Unreported"/>
    <x v="4"/>
    <x v="2135"/>
    <n v="46711.274209258903"/>
  </r>
  <r>
    <x v="13"/>
    <s v="Grey snapper"/>
    <x v="23"/>
    <s v="Unreported"/>
    <x v="2"/>
    <x v="2136"/>
    <n v="38873.196822535298"/>
  </r>
  <r>
    <x v="13"/>
    <s v="Grey snapper"/>
    <x v="24"/>
    <s v="Reported"/>
    <x v="4"/>
    <x v="2137"/>
    <n v="9154.0957593490293"/>
  </r>
  <r>
    <x v="13"/>
    <s v="Grey snapper"/>
    <x v="24"/>
    <s v="Unreported"/>
    <x v="4"/>
    <x v="2138"/>
    <n v="58489.896761194701"/>
  </r>
  <r>
    <x v="13"/>
    <s v="Grey snapper"/>
    <x v="24"/>
    <s v="Unreported"/>
    <x v="2"/>
    <x v="2139"/>
    <n v="48474.266997890198"/>
  </r>
  <r>
    <x v="13"/>
    <s v="Grey snapper"/>
    <x v="25"/>
    <s v="Reported"/>
    <x v="4"/>
    <x v="2140"/>
    <n v="10165.2709391239"/>
  </r>
  <r>
    <x v="13"/>
    <s v="Grey snapper"/>
    <x v="25"/>
    <s v="Unreported"/>
    <x v="4"/>
    <x v="2141"/>
    <n v="65055.402921340101"/>
  </r>
  <r>
    <x v="13"/>
    <s v="Grey snapper"/>
    <x v="25"/>
    <s v="Unreported"/>
    <x v="2"/>
    <x v="2142"/>
    <n v="53594.8290308254"/>
  </r>
  <r>
    <x v="13"/>
    <s v="Grey snapper"/>
    <x v="26"/>
    <s v="Reported"/>
    <x v="4"/>
    <x v="2143"/>
    <n v="13547.6108921004"/>
  </r>
  <r>
    <x v="13"/>
    <s v="Grey snapper"/>
    <x v="26"/>
    <s v="Unreported"/>
    <x v="4"/>
    <x v="2144"/>
    <n v="64127.721103484801"/>
  </r>
  <r>
    <x v="13"/>
    <s v="Grey snapper"/>
    <x v="26"/>
    <s v="Unreported"/>
    <x v="2"/>
    <x v="2145"/>
    <n v="52420.192535509203"/>
  </r>
  <r>
    <x v="13"/>
    <s v="Grey snapper"/>
    <x v="27"/>
    <s v="Reported"/>
    <x v="4"/>
    <x v="2146"/>
    <n v="16902.248317812799"/>
  </r>
  <r>
    <x v="13"/>
    <s v="Grey snapper"/>
    <x v="27"/>
    <s v="Unreported"/>
    <x v="4"/>
    <x v="2147"/>
    <n v="71861.5250401589"/>
  </r>
  <r>
    <x v="13"/>
    <s v="Grey snapper"/>
    <x v="27"/>
    <s v="Unreported"/>
    <x v="2"/>
    <x v="2148"/>
    <n v="58178.000660709899"/>
  </r>
  <r>
    <x v="13"/>
    <s v="Grey snapper"/>
    <x v="28"/>
    <s v="Reported"/>
    <x v="4"/>
    <x v="2149"/>
    <n v="15349.0863822845"/>
  </r>
  <r>
    <x v="13"/>
    <s v="Grey snapper"/>
    <x v="28"/>
    <s v="Unreported"/>
    <x v="4"/>
    <x v="2150"/>
    <n v="73164.9323158966"/>
  </r>
  <r>
    <x v="13"/>
    <s v="Grey snapper"/>
    <x v="28"/>
    <s v="Unreported"/>
    <x v="2"/>
    <x v="2151"/>
    <n v="58554.239738419397"/>
  </r>
  <r>
    <x v="13"/>
    <s v="Grey snapper"/>
    <x v="29"/>
    <s v="Reported"/>
    <x v="4"/>
    <x v="2140"/>
    <n v="10524.777852994701"/>
  </r>
  <r>
    <x v="13"/>
    <s v="Grey snapper"/>
    <x v="29"/>
    <s v="Unreported"/>
    <x v="4"/>
    <x v="2152"/>
    <n v="68636.242871657305"/>
  </r>
  <r>
    <x v="13"/>
    <s v="Grey snapper"/>
    <x v="29"/>
    <s v="Unreported"/>
    <x v="2"/>
    <x v="2153"/>
    <n v="54196.013269643903"/>
  </r>
  <r>
    <x v="13"/>
    <s v="Grey snapper"/>
    <x v="30"/>
    <s v="Reported"/>
    <x v="4"/>
    <x v="2154"/>
    <n v="9481.2652582783394"/>
  </r>
  <r>
    <x v="13"/>
    <s v="Grey snapper"/>
    <x v="30"/>
    <s v="Unreported"/>
    <x v="4"/>
    <x v="2155"/>
    <n v="64005.708695683403"/>
  </r>
  <r>
    <x v="13"/>
    <s v="Grey snapper"/>
    <x v="30"/>
    <s v="Unreported"/>
    <x v="2"/>
    <x v="2156"/>
    <n v="49766.025319194399"/>
  </r>
  <r>
    <x v="13"/>
    <s v="Grey snapper"/>
    <x v="31"/>
    <s v="Reported"/>
    <x v="4"/>
    <x v="2157"/>
    <n v="12826.591485467399"/>
  </r>
  <r>
    <x v="13"/>
    <s v="Grey snapper"/>
    <x v="31"/>
    <s v="Unreported"/>
    <x v="4"/>
    <x v="2158"/>
    <n v="62497.304689222103"/>
  </r>
  <r>
    <x v="13"/>
    <s v="Grey snapper"/>
    <x v="31"/>
    <s v="Unreported"/>
    <x v="2"/>
    <x v="2159"/>
    <n v="46800.104405164602"/>
  </r>
  <r>
    <x v="13"/>
    <s v="Grey snapper"/>
    <x v="42"/>
    <s v="Reported"/>
    <x v="4"/>
    <x v="2160"/>
    <n v="9107.0507587168795"/>
  </r>
  <r>
    <x v="13"/>
    <s v="Grey snapper"/>
    <x v="42"/>
    <s v="Unreported"/>
    <x v="4"/>
    <x v="2161"/>
    <n v="53326.565203248698"/>
  </r>
  <r>
    <x v="13"/>
    <s v="Grey snapper"/>
    <x v="42"/>
    <s v="Unreported"/>
    <x v="2"/>
    <x v="2162"/>
    <n v="42664.680238546898"/>
  </r>
  <r>
    <x v="13"/>
    <s v="Grey snapper"/>
    <x v="43"/>
    <s v="Reported"/>
    <x v="4"/>
    <x v="2163"/>
    <n v="6120.5858234666503"/>
  </r>
  <r>
    <x v="13"/>
    <s v="Grey snapper"/>
    <x v="43"/>
    <s v="Unreported"/>
    <x v="4"/>
    <x v="2164"/>
    <n v="53155.529526378901"/>
  </r>
  <r>
    <x v="13"/>
    <s v="Grey snapper"/>
    <x v="43"/>
    <s v="Unreported"/>
    <x v="2"/>
    <x v="2165"/>
    <n v="41248.459062256101"/>
  </r>
  <r>
    <x v="13"/>
    <s v="Grey snapper"/>
    <x v="44"/>
    <s v="Reported"/>
    <x v="4"/>
    <x v="2166"/>
    <n v="4185.3246063158404"/>
  </r>
  <r>
    <x v="13"/>
    <s v="Grey snapper"/>
    <x v="44"/>
    <s v="Unreported"/>
    <x v="4"/>
    <x v="2167"/>
    <n v="53135.422640878402"/>
  </r>
  <r>
    <x v="13"/>
    <s v="Grey snapper"/>
    <x v="44"/>
    <s v="Unreported"/>
    <x v="2"/>
    <x v="2168"/>
    <n v="42729.666394765904"/>
  </r>
  <r>
    <x v="13"/>
    <s v="Grey snapper"/>
    <x v="45"/>
    <s v="Reported"/>
    <x v="4"/>
    <x v="2169"/>
    <n v="4404.3994243862899"/>
  </r>
  <r>
    <x v="13"/>
    <s v="Grey snapper"/>
    <x v="45"/>
    <s v="Unreported"/>
    <x v="4"/>
    <x v="2170"/>
    <n v="47540.535849627398"/>
  </r>
  <r>
    <x v="13"/>
    <s v="Grey snapper"/>
    <x v="45"/>
    <s v="Unreported"/>
    <x v="2"/>
    <x v="2171"/>
    <n v="39638.586586073798"/>
  </r>
  <r>
    <x v="13"/>
    <s v="Grey snapper"/>
    <x v="46"/>
    <s v="Reported"/>
    <x v="4"/>
    <x v="2172"/>
    <n v="11935.4098989903"/>
  </r>
  <r>
    <x v="13"/>
    <s v="Grey snapper"/>
    <x v="46"/>
    <s v="Unreported"/>
    <x v="4"/>
    <x v="2173"/>
    <n v="51839.181961634698"/>
  </r>
  <r>
    <x v="13"/>
    <s v="Grey snapper"/>
    <x v="46"/>
    <s v="Unreported"/>
    <x v="2"/>
    <x v="2174"/>
    <n v="44853.972660337997"/>
  </r>
  <r>
    <x v="13"/>
    <s v="Grey snapper"/>
    <x v="47"/>
    <s v="Reported"/>
    <x v="4"/>
    <x v="2175"/>
    <n v="3476.5915153289302"/>
  </r>
  <r>
    <x v="13"/>
    <s v="Grey snapper"/>
    <x v="47"/>
    <s v="Unreported"/>
    <x v="4"/>
    <x v="2176"/>
    <n v="48197.9565477133"/>
  </r>
  <r>
    <x v="13"/>
    <s v="Grey snapper"/>
    <x v="47"/>
    <s v="Unreported"/>
    <x v="2"/>
    <x v="2177"/>
    <n v="41549.169911246303"/>
  </r>
  <r>
    <x v="13"/>
    <s v="Grey snapper"/>
    <x v="48"/>
    <s v="Reported"/>
    <x v="4"/>
    <x v="2178"/>
    <n v="3881.8196913165302"/>
  </r>
  <r>
    <x v="13"/>
    <s v="Grey snapper"/>
    <x v="48"/>
    <s v="Unreported"/>
    <x v="4"/>
    <x v="2179"/>
    <n v="47634.655541859698"/>
  </r>
  <r>
    <x v="13"/>
    <s v="Grey snapper"/>
    <x v="48"/>
    <s v="Unreported"/>
    <x v="2"/>
    <x v="2180"/>
    <n v="40123.672287489797"/>
  </r>
  <r>
    <x v="13"/>
    <s v="Grey snapper"/>
    <x v="49"/>
    <s v="Reported"/>
    <x v="4"/>
    <x v="2181"/>
    <n v="5939.9244908713099"/>
  </r>
  <r>
    <x v="13"/>
    <s v="Grey snapper"/>
    <x v="49"/>
    <s v="Unreported"/>
    <x v="4"/>
    <x v="2182"/>
    <n v="43638.163040915701"/>
  </r>
  <r>
    <x v="13"/>
    <s v="Grey snapper"/>
    <x v="49"/>
    <s v="Unreported"/>
    <x v="2"/>
    <x v="2183"/>
    <n v="39575.984414299797"/>
  </r>
  <r>
    <x v="13"/>
    <s v="Grey snapper"/>
    <x v="50"/>
    <s v="Reported"/>
    <x v="4"/>
    <x v="2184"/>
    <n v="3296.7361101811098"/>
  </r>
  <r>
    <x v="13"/>
    <s v="Grey snapper"/>
    <x v="50"/>
    <s v="Unreported"/>
    <x v="4"/>
    <x v="2185"/>
    <n v="35975.197658666199"/>
  </r>
  <r>
    <x v="13"/>
    <s v="Grey snapper"/>
    <x v="50"/>
    <s v="Unreported"/>
    <x v="2"/>
    <x v="2186"/>
    <n v="37358.593173881804"/>
  </r>
  <r>
    <x v="13"/>
    <s v="Grey snapper"/>
    <x v="51"/>
    <s v="Reported"/>
    <x v="4"/>
    <x v="2187"/>
    <n v="2099.8582991685398"/>
  </r>
  <r>
    <x v="13"/>
    <s v="Grey snapper"/>
    <x v="51"/>
    <s v="Unreported"/>
    <x v="4"/>
    <x v="2188"/>
    <n v="39633.084898458001"/>
  </r>
  <r>
    <x v="13"/>
    <s v="Grey snapper"/>
    <x v="51"/>
    <s v="Unreported"/>
    <x v="2"/>
    <x v="2189"/>
    <n v="42977.5588271589"/>
  </r>
  <r>
    <x v="13"/>
    <s v="Grey snapper"/>
    <x v="52"/>
    <s v="Reported"/>
    <x v="4"/>
    <x v="2190"/>
    <n v="2749.7138569256899"/>
  </r>
  <r>
    <x v="13"/>
    <s v="Grey snapper"/>
    <x v="52"/>
    <s v="Unreported"/>
    <x v="4"/>
    <x v="2191"/>
    <n v="39244.428278568703"/>
  </r>
  <r>
    <x v="13"/>
    <s v="Grey snapper"/>
    <x v="52"/>
    <s v="Unreported"/>
    <x v="2"/>
    <x v="2192"/>
    <n v="44668.678055640798"/>
  </r>
  <r>
    <x v="13"/>
    <s v="Grey snapper"/>
    <x v="53"/>
    <s v="Reported"/>
    <x v="4"/>
    <x v="2193"/>
    <n v="2154.2490141653602"/>
  </r>
  <r>
    <x v="13"/>
    <s v="Grey snapper"/>
    <x v="53"/>
    <s v="Unreported"/>
    <x v="4"/>
    <x v="2194"/>
    <n v="40044.674919191799"/>
  </r>
  <r>
    <x v="13"/>
    <s v="Grey snapper"/>
    <x v="53"/>
    <s v="Unreported"/>
    <x v="2"/>
    <x v="2195"/>
    <n v="48146.903036952601"/>
  </r>
  <r>
    <x v="13"/>
    <s v="Grey snapper"/>
    <x v="54"/>
    <s v="Reported"/>
    <x v="4"/>
    <x v="2196"/>
    <n v="1815.6418023663"/>
  </r>
  <r>
    <x v="13"/>
    <s v="Grey snapper"/>
    <x v="54"/>
    <s v="Unreported"/>
    <x v="4"/>
    <x v="2197"/>
    <n v="42830.889298959402"/>
  </r>
  <r>
    <x v="13"/>
    <s v="Grey snapper"/>
    <x v="54"/>
    <s v="Unreported"/>
    <x v="2"/>
    <x v="2198"/>
    <n v="54830.952219338098"/>
  </r>
  <r>
    <x v="13"/>
    <s v="Grey snapper"/>
    <x v="55"/>
    <s v="Reported"/>
    <x v="4"/>
    <x v="2199"/>
    <n v="2442.0502697204001"/>
  </r>
  <r>
    <x v="13"/>
    <s v="Grey snapper"/>
    <x v="55"/>
    <s v="Unreported"/>
    <x v="4"/>
    <x v="2200"/>
    <n v="43078.266882740398"/>
  </r>
  <r>
    <x v="13"/>
    <s v="Grey snapper"/>
    <x v="55"/>
    <s v="Unreported"/>
    <x v="2"/>
    <x v="2201"/>
    <n v="59316.034641277001"/>
  </r>
  <r>
    <x v="13"/>
    <s v="Grey snapper"/>
    <x v="56"/>
    <s v="Reported"/>
    <x v="4"/>
    <x v="2202"/>
    <n v="3542.4854535722802"/>
  </r>
  <r>
    <x v="13"/>
    <s v="Grey snapper"/>
    <x v="56"/>
    <s v="Unreported"/>
    <x v="4"/>
    <x v="2203"/>
    <n v="43483.194564964702"/>
  </r>
  <r>
    <x v="13"/>
    <s v="Grey snapper"/>
    <x v="56"/>
    <s v="Unreported"/>
    <x v="2"/>
    <x v="2204"/>
    <n v="65259.779565362303"/>
  </r>
  <r>
    <x v="13"/>
    <s v="Grey snapper"/>
    <x v="57"/>
    <s v="Reported"/>
    <x v="4"/>
    <x v="2205"/>
    <n v="4907.8320667371399"/>
  </r>
  <r>
    <x v="13"/>
    <s v="Grey snapper"/>
    <x v="57"/>
    <s v="Unreported"/>
    <x v="4"/>
    <x v="2206"/>
    <n v="40002.413870037701"/>
  </r>
  <r>
    <x v="13"/>
    <s v="Grey snapper"/>
    <x v="57"/>
    <s v="Unreported"/>
    <x v="2"/>
    <x v="2207"/>
    <n v="66623.409249307806"/>
  </r>
  <r>
    <x v="13"/>
    <s v="Grey snapper"/>
    <x v="58"/>
    <s v="Reported"/>
    <x v="4"/>
    <x v="2208"/>
    <n v="3086.7578041131201"/>
  </r>
  <r>
    <x v="13"/>
    <s v="Grey snapper"/>
    <x v="58"/>
    <s v="Unreported"/>
    <x v="4"/>
    <x v="2209"/>
    <n v="38524.801854263198"/>
  </r>
  <r>
    <x v="13"/>
    <s v="Grey snapper"/>
    <x v="58"/>
    <s v="Unreported"/>
    <x v="2"/>
    <x v="2210"/>
    <n v="73035.616156414006"/>
  </r>
  <r>
    <x v="13"/>
    <s v="Grey snapper"/>
    <x v="59"/>
    <s v="Reported"/>
    <x v="6"/>
    <x v="2211"/>
    <n v="1252.80505717796"/>
  </r>
  <r>
    <x v="13"/>
    <s v="Grey snapper"/>
    <x v="59"/>
    <s v="Unreported"/>
    <x v="6"/>
    <x v="2212"/>
    <n v="44348.118418862403"/>
  </r>
  <r>
    <x v="13"/>
    <s v="Grey snapper"/>
    <x v="59"/>
    <s v="Unreported"/>
    <x v="2"/>
    <x v="2213"/>
    <n v="80743.795133804597"/>
  </r>
  <r>
    <x v="13"/>
    <s v="Grey snapper"/>
    <x v="60"/>
    <s v="Reported"/>
    <x v="6"/>
    <x v="2214"/>
    <n v="4810.6830238028497"/>
  </r>
  <r>
    <x v="13"/>
    <s v="Grey snapper"/>
    <x v="60"/>
    <s v="Unreported"/>
    <x v="6"/>
    <x v="2215"/>
    <n v="40692.748611814503"/>
  </r>
  <r>
    <x v="13"/>
    <s v="Grey snapper"/>
    <x v="60"/>
    <s v="Unreported"/>
    <x v="2"/>
    <x v="2216"/>
    <n v="79229.748483450297"/>
  </r>
  <r>
    <x v="13"/>
    <s v="Grey snapper"/>
    <x v="61"/>
    <s v="Reported"/>
    <x v="6"/>
    <x v="2217"/>
    <n v="11943.647450292799"/>
  </r>
  <r>
    <x v="13"/>
    <s v="Grey snapper"/>
    <x v="61"/>
    <s v="Unreported"/>
    <x v="6"/>
    <x v="2218"/>
    <n v="45340.825624880301"/>
  </r>
  <r>
    <x v="13"/>
    <s v="Grey snapper"/>
    <x v="61"/>
    <s v="Unreported"/>
    <x v="2"/>
    <x v="2219"/>
    <n v="97054.755909923901"/>
  </r>
  <r>
    <x v="13"/>
    <s v="Grey snapper"/>
    <x v="62"/>
    <s v="Reported"/>
    <x v="6"/>
    <x v="2220"/>
    <n v="11751.5165188747"/>
  </r>
  <r>
    <x v="13"/>
    <s v="Grey snapper"/>
    <x v="62"/>
    <s v="Unreported"/>
    <x v="6"/>
    <x v="2221"/>
    <n v="29122.710110534601"/>
  </r>
  <r>
    <x v="13"/>
    <s v="Grey snapper"/>
    <x v="62"/>
    <s v="Unreported"/>
    <x v="2"/>
    <x v="2222"/>
    <n v="67191.8776250761"/>
  </r>
  <r>
    <x v="13"/>
    <s v="Grey snapper"/>
    <x v="63"/>
    <s v="Reported"/>
    <x v="6"/>
    <x v="2223"/>
    <n v="28439.6410540365"/>
  </r>
  <r>
    <x v="13"/>
    <s v="Grey snapper"/>
    <x v="63"/>
    <s v="Unreported"/>
    <x v="6"/>
    <x v="2224"/>
    <n v="45747.409448984203"/>
  </r>
  <r>
    <x v="13"/>
    <s v="Grey snapper"/>
    <x v="63"/>
    <s v="Unreported"/>
    <x v="2"/>
    <x v="2225"/>
    <n v="117958.483458585"/>
  </r>
  <r>
    <x v="13"/>
    <s v="Grey snapper"/>
    <x v="64"/>
    <s v="Reported"/>
    <x v="6"/>
    <x v="2226"/>
    <n v="20369.419490254098"/>
  </r>
  <r>
    <x v="13"/>
    <s v="Grey snapper"/>
    <x v="64"/>
    <s v="Unreported"/>
    <x v="6"/>
    <x v="2227"/>
    <n v="63031.411612151998"/>
  </r>
  <r>
    <x v="13"/>
    <s v="Grey snapper"/>
    <x v="64"/>
    <s v="Unreported"/>
    <x v="2"/>
    <x v="2228"/>
    <n v="127828.750628227"/>
  </r>
  <r>
    <x v="13"/>
    <s v="Grey snapper"/>
    <x v="65"/>
    <s v="Reported"/>
    <x v="6"/>
    <x v="2229"/>
    <n v="10504.700714185499"/>
  </r>
  <r>
    <x v="13"/>
    <s v="Grey snapper"/>
    <x v="65"/>
    <s v="Unreported"/>
    <x v="6"/>
    <x v="2230"/>
    <n v="78378.6787073538"/>
  </r>
  <r>
    <x v="13"/>
    <s v="Grey snapper"/>
    <x v="65"/>
    <s v="Unreported"/>
    <x v="2"/>
    <x v="2231"/>
    <n v="130657.26317676"/>
  </r>
  <r>
    <x v="13"/>
    <s v="Grey snapper"/>
    <x v="66"/>
    <s v="Reported"/>
    <x v="6"/>
    <x v="2232"/>
    <n v="12618.1659287986"/>
  </r>
  <r>
    <x v="13"/>
    <s v="Grey snapper"/>
    <x v="66"/>
    <s v="Unreported"/>
    <x v="6"/>
    <x v="2233"/>
    <n v="98089.453002951195"/>
  </r>
  <r>
    <x v="13"/>
    <s v="Grey snapper"/>
    <x v="66"/>
    <s v="Unreported"/>
    <x v="2"/>
    <x v="2234"/>
    <n v="155847.23825455399"/>
  </r>
  <r>
    <x v="13"/>
    <s v="Grey snapper"/>
    <x v="67"/>
    <s v="Reported"/>
    <x v="6"/>
    <x v="2235"/>
    <n v="8600.7438199139506"/>
  </r>
  <r>
    <x v="13"/>
    <s v="Grey snapper"/>
    <x v="67"/>
    <s v="Unreported"/>
    <x v="6"/>
    <x v="2236"/>
    <n v="102471.672975548"/>
  </r>
  <r>
    <x v="13"/>
    <s v="Grey snapper"/>
    <x v="67"/>
    <s v="Unreported"/>
    <x v="2"/>
    <x v="2237"/>
    <n v="148848.537931203"/>
  </r>
  <r>
    <x v="13"/>
    <s v="Grey snapper"/>
    <x v="68"/>
    <s v="Reported"/>
    <x v="6"/>
    <x v="2238"/>
    <n v="3041.75209485507"/>
  </r>
  <r>
    <x v="13"/>
    <s v="Grey snapper"/>
    <x v="68"/>
    <s v="Unreported"/>
    <x v="6"/>
    <x v="2239"/>
    <n v="44817.243987631002"/>
  </r>
  <r>
    <x v="13"/>
    <s v="Grey snapper"/>
    <x v="68"/>
    <s v="Unreported"/>
    <x v="2"/>
    <x v="2240"/>
    <n v="60735.846165768402"/>
  </r>
  <r>
    <x v="13"/>
    <s v="Grey snapper"/>
    <x v="69"/>
    <s v="Reported"/>
    <x v="6"/>
    <x v="2241"/>
    <n v="3310.8967216220399"/>
  </r>
  <r>
    <x v="13"/>
    <s v="Grey snapper"/>
    <x v="69"/>
    <s v="Unreported"/>
    <x v="6"/>
    <x v="2242"/>
    <n v="49609.800608188998"/>
  </r>
  <r>
    <x v="13"/>
    <s v="Grey snapper"/>
    <x v="69"/>
    <s v="Unreported"/>
    <x v="2"/>
    <x v="2243"/>
    <n v="62092.306661282499"/>
  </r>
  <r>
    <x v="14"/>
    <s v="Dog snapper"/>
    <x v="32"/>
    <s v="Reported"/>
    <x v="1"/>
    <x v="2244"/>
    <n v="713.35852056563897"/>
  </r>
  <r>
    <x v="14"/>
    <s v="Dog snapper"/>
    <x v="32"/>
    <s v="Reported"/>
    <x v="4"/>
    <x v="2245"/>
    <n v="820.36229865048404"/>
  </r>
  <r>
    <x v="14"/>
    <s v="Dog snapper"/>
    <x v="32"/>
    <s v="Unreported"/>
    <x v="1"/>
    <x v="2246"/>
    <n v="8988.3173591269806"/>
  </r>
  <r>
    <x v="14"/>
    <s v="Dog snapper"/>
    <x v="32"/>
    <s v="Unreported"/>
    <x v="4"/>
    <x v="2247"/>
    <n v="10336.564962996001"/>
  </r>
  <r>
    <x v="14"/>
    <s v="Dog snapper"/>
    <x v="32"/>
    <s v="Unreported"/>
    <x v="2"/>
    <x v="2057"/>
    <n v="22619.327501317599"/>
  </r>
  <r>
    <x v="14"/>
    <s v="Dog snapper"/>
    <x v="33"/>
    <s v="Reported"/>
    <x v="1"/>
    <x v="2248"/>
    <n v="814.38438954625497"/>
  </r>
  <r>
    <x v="14"/>
    <s v="Dog snapper"/>
    <x v="33"/>
    <s v="Reported"/>
    <x v="4"/>
    <x v="2249"/>
    <n v="874.10591144631496"/>
  </r>
  <r>
    <x v="14"/>
    <s v="Dog snapper"/>
    <x v="33"/>
    <s v="Unreported"/>
    <x v="1"/>
    <x v="2250"/>
    <n v="10520.4550545848"/>
  </r>
  <r>
    <x v="14"/>
    <s v="Dog snapper"/>
    <x v="33"/>
    <s v="Unreported"/>
    <x v="4"/>
    <x v="2251"/>
    <n v="11291.955091921"/>
  </r>
  <r>
    <x v="14"/>
    <s v="Dog snapper"/>
    <x v="33"/>
    <s v="Unreported"/>
    <x v="2"/>
    <x v="2059"/>
    <n v="25244.065943719099"/>
  </r>
  <r>
    <x v="14"/>
    <s v="Dog snapper"/>
    <x v="34"/>
    <s v="Reported"/>
    <x v="1"/>
    <x v="2252"/>
    <n v="890.22777790441899"/>
  </r>
  <r>
    <x v="14"/>
    <s v="Dog snapper"/>
    <x v="34"/>
    <s v="Reported"/>
    <x v="4"/>
    <x v="2253"/>
    <n v="900.91051123927298"/>
  </r>
  <r>
    <x v="14"/>
    <s v="Dog snapper"/>
    <x v="34"/>
    <s v="Unreported"/>
    <x v="1"/>
    <x v="2254"/>
    <n v="11781.6377699351"/>
  </r>
  <r>
    <x v="14"/>
    <s v="Dog snapper"/>
    <x v="34"/>
    <s v="Unreported"/>
    <x v="4"/>
    <x v="2255"/>
    <n v="11923.0174231743"/>
  </r>
  <r>
    <x v="14"/>
    <s v="Dog snapper"/>
    <x v="34"/>
    <s v="Unreported"/>
    <x v="2"/>
    <x v="2061"/>
    <n v="27115.211894535001"/>
  </r>
  <r>
    <x v="14"/>
    <s v="Dog snapper"/>
    <x v="35"/>
    <s v="Reported"/>
    <x v="1"/>
    <x v="2256"/>
    <n v="914.63724275017398"/>
  </r>
  <r>
    <x v="14"/>
    <s v="Dog snapper"/>
    <x v="35"/>
    <s v="Reported"/>
    <x v="4"/>
    <x v="2257"/>
    <n v="879.71472984516595"/>
  </r>
  <r>
    <x v="14"/>
    <s v="Dog snapper"/>
    <x v="35"/>
    <s v="Unreported"/>
    <x v="1"/>
    <x v="2258"/>
    <n v="12391.8250795244"/>
  </r>
  <r>
    <x v="14"/>
    <s v="Dog snapper"/>
    <x v="35"/>
    <s v="Unreported"/>
    <x v="4"/>
    <x v="2259"/>
    <n v="11918.682667397101"/>
  </r>
  <r>
    <x v="14"/>
    <s v="Dog snapper"/>
    <x v="35"/>
    <s v="Unreported"/>
    <x v="2"/>
    <x v="2063"/>
    <n v="27474.3975502594"/>
  </r>
  <r>
    <x v="14"/>
    <s v="Dog snapper"/>
    <x v="36"/>
    <s v="Reported"/>
    <x v="1"/>
    <x v="2260"/>
    <n v="1876.0890719906099"/>
  </r>
  <r>
    <x v="14"/>
    <s v="Dog snapper"/>
    <x v="36"/>
    <s v="Reported"/>
    <x v="4"/>
    <x v="2261"/>
    <n v="1726.0019462313601"/>
  </r>
  <r>
    <x v="14"/>
    <s v="Dog snapper"/>
    <x v="36"/>
    <s v="Unreported"/>
    <x v="1"/>
    <x v="2262"/>
    <n v="13339.1019451868"/>
  </r>
  <r>
    <x v="14"/>
    <s v="Dog snapper"/>
    <x v="36"/>
    <s v="Unreported"/>
    <x v="4"/>
    <x v="2263"/>
    <n v="12271.973789571901"/>
  </r>
  <r>
    <x v="14"/>
    <s v="Dog snapper"/>
    <x v="36"/>
    <s v="Unreported"/>
    <x v="2"/>
    <x v="2066"/>
    <n v="27861.922806639799"/>
  </r>
  <r>
    <x v="14"/>
    <s v="Dog snapper"/>
    <x v="37"/>
    <s v="Reported"/>
    <x v="1"/>
    <x v="2264"/>
    <n v="923.03867049951498"/>
  </r>
  <r>
    <x v="14"/>
    <s v="Dog snapper"/>
    <x v="37"/>
    <s v="Reported"/>
    <x v="4"/>
    <x v="2265"/>
    <n v="816.53420851880196"/>
  </r>
  <r>
    <x v="14"/>
    <s v="Dog snapper"/>
    <x v="37"/>
    <s v="Unreported"/>
    <x v="1"/>
    <x v="2266"/>
    <n v="13079.187471912401"/>
  </r>
  <r>
    <x v="14"/>
    <s v="Dog snapper"/>
    <x v="37"/>
    <s v="Unreported"/>
    <x v="4"/>
    <x v="2267"/>
    <n v="11570.050455922499"/>
  </r>
  <r>
    <x v="14"/>
    <s v="Dog snapper"/>
    <x v="37"/>
    <s v="Unreported"/>
    <x v="2"/>
    <x v="2068"/>
    <n v="27160.510309017998"/>
  </r>
  <r>
    <x v="14"/>
    <s v="Dog snapper"/>
    <x v="38"/>
    <s v="Reported"/>
    <x v="1"/>
    <x v="2268"/>
    <n v="1940.68357309315"/>
  </r>
  <r>
    <x v="14"/>
    <s v="Dog snapper"/>
    <x v="38"/>
    <s v="Reported"/>
    <x v="4"/>
    <x v="2269"/>
    <n v="1657.89825244243"/>
  </r>
  <r>
    <x v="14"/>
    <s v="Dog snapper"/>
    <x v="38"/>
    <s v="Unreported"/>
    <x v="1"/>
    <x v="2270"/>
    <n v="14397.080410754301"/>
  </r>
  <r>
    <x v="14"/>
    <s v="Dog snapper"/>
    <x v="38"/>
    <s v="Unreported"/>
    <x v="4"/>
    <x v="2271"/>
    <n v="12299.2201223301"/>
  </r>
  <r>
    <x v="14"/>
    <s v="Dog snapper"/>
    <x v="38"/>
    <s v="Unreported"/>
    <x v="2"/>
    <x v="2070"/>
    <n v="28324.403757479198"/>
  </r>
  <r>
    <x v="14"/>
    <s v="Dog snapper"/>
    <x v="39"/>
    <s v="Reported"/>
    <x v="1"/>
    <x v="2272"/>
    <n v="924.54627904088102"/>
  </r>
  <r>
    <x v="14"/>
    <s v="Dog snapper"/>
    <x v="39"/>
    <s v="Reported"/>
    <x v="4"/>
    <x v="2273"/>
    <n v="765.52431904585103"/>
  </r>
  <r>
    <x v="14"/>
    <s v="Dog snapper"/>
    <x v="39"/>
    <s v="Unreported"/>
    <x v="1"/>
    <x v="2274"/>
    <n v="13666.979499807099"/>
  </r>
  <r>
    <x v="14"/>
    <s v="Dog snapper"/>
    <x v="39"/>
    <s v="Unreported"/>
    <x v="4"/>
    <x v="2275"/>
    <n v="11316.2590258403"/>
  </r>
  <r>
    <x v="14"/>
    <s v="Dog snapper"/>
    <x v="39"/>
    <s v="Unreported"/>
    <x v="2"/>
    <x v="2072"/>
    <n v="26797.489384165499"/>
  </r>
  <r>
    <x v="14"/>
    <s v="Dog snapper"/>
    <x v="40"/>
    <s v="Reported"/>
    <x v="1"/>
    <x v="2276"/>
    <n v="1136.32833103229"/>
  </r>
  <r>
    <x v="14"/>
    <s v="Dog snapper"/>
    <x v="40"/>
    <s v="Reported"/>
    <x v="4"/>
    <x v="2277"/>
    <n v="2051.0726375132799"/>
  </r>
  <r>
    <x v="14"/>
    <s v="Dog snapper"/>
    <x v="40"/>
    <s v="Unreported"/>
    <x v="1"/>
    <x v="2278"/>
    <n v="8775.5396297916104"/>
  </r>
  <r>
    <x v="14"/>
    <s v="Dog snapper"/>
    <x v="40"/>
    <s v="Unreported"/>
    <x v="4"/>
    <x v="2279"/>
    <n v="15839.8490317739"/>
  </r>
  <r>
    <x v="14"/>
    <s v="Dog snapper"/>
    <x v="40"/>
    <s v="Unreported"/>
    <x v="2"/>
    <x v="2074"/>
    <n v="25427.329228677499"/>
  </r>
  <r>
    <x v="14"/>
    <s v="Dog snapper"/>
    <x v="41"/>
    <s v="Reported"/>
    <x v="1"/>
    <x v="2280"/>
    <n v="622.32667654126999"/>
  </r>
  <r>
    <x v="14"/>
    <s v="Dog snapper"/>
    <x v="41"/>
    <s v="Reported"/>
    <x v="4"/>
    <x v="2281"/>
    <n v="968.23658758545798"/>
  </r>
  <r>
    <x v="14"/>
    <s v="Dog snapper"/>
    <x v="41"/>
    <s v="Unreported"/>
    <x v="1"/>
    <x v="2282"/>
    <n v="9575.3175464789292"/>
  </r>
  <r>
    <x v="14"/>
    <s v="Dog snapper"/>
    <x v="41"/>
    <s v="Unreported"/>
    <x v="4"/>
    <x v="2283"/>
    <n v="14897.598216063499"/>
  </r>
  <r>
    <x v="14"/>
    <s v="Dog snapper"/>
    <x v="41"/>
    <s v="Unreported"/>
    <x v="2"/>
    <x v="2076"/>
    <n v="25511.291648043101"/>
  </r>
  <r>
    <x v="14"/>
    <s v="Dog snapper"/>
    <x v="0"/>
    <s v="Reported"/>
    <x v="1"/>
    <x v="2284"/>
    <n v="481.08369319481199"/>
  </r>
  <r>
    <x v="14"/>
    <s v="Dog snapper"/>
    <x v="0"/>
    <s v="Reported"/>
    <x v="4"/>
    <x v="2285"/>
    <n v="1070.4112173584599"/>
  </r>
  <r>
    <x v="14"/>
    <s v="Dog snapper"/>
    <x v="0"/>
    <s v="Unreported"/>
    <x v="1"/>
    <x v="2286"/>
    <n v="7545.8149310928302"/>
  </r>
  <r>
    <x v="14"/>
    <s v="Dog snapper"/>
    <x v="0"/>
    <s v="Unreported"/>
    <x v="4"/>
    <x v="2287"/>
    <n v="16789.438221681601"/>
  </r>
  <r>
    <x v="14"/>
    <s v="Dog snapper"/>
    <x v="0"/>
    <s v="Unreported"/>
    <x v="2"/>
    <x v="2078"/>
    <n v="24992.429393039201"/>
  </r>
  <r>
    <x v="14"/>
    <s v="Dog snapper"/>
    <x v="1"/>
    <s v="Reported"/>
    <x v="1"/>
    <x v="2288"/>
    <n v="236.150080921296"/>
  </r>
  <r>
    <x v="14"/>
    <s v="Dog snapper"/>
    <x v="1"/>
    <s v="Reported"/>
    <x v="4"/>
    <x v="2289"/>
    <n v="539.01255970285501"/>
  </r>
  <r>
    <x v="14"/>
    <s v="Dog snapper"/>
    <x v="1"/>
    <s v="Unreported"/>
    <x v="1"/>
    <x v="2290"/>
    <n v="7463.0869687902696"/>
  </r>
  <r>
    <x v="14"/>
    <s v="Dog snapper"/>
    <x v="1"/>
    <s v="Unreported"/>
    <x v="4"/>
    <x v="2291"/>
    <n v="17034.4960062637"/>
  </r>
  <r>
    <x v="14"/>
    <s v="Dog snapper"/>
    <x v="1"/>
    <s v="Unreported"/>
    <x v="2"/>
    <x v="2081"/>
    <n v="25241.4195994209"/>
  </r>
  <r>
    <x v="14"/>
    <s v="Dog snapper"/>
    <x v="2"/>
    <s v="Reported"/>
    <x v="1"/>
    <x v="2292"/>
    <n v="652.27521695899998"/>
  </r>
  <r>
    <x v="14"/>
    <s v="Dog snapper"/>
    <x v="2"/>
    <s v="Reported"/>
    <x v="4"/>
    <x v="2293"/>
    <n v="926.23080808177804"/>
  </r>
  <r>
    <x v="14"/>
    <s v="Dog snapper"/>
    <x v="2"/>
    <s v="Unreported"/>
    <x v="1"/>
    <x v="2294"/>
    <n v="10633.2438655979"/>
  </r>
  <r>
    <x v="14"/>
    <s v="Dog snapper"/>
    <x v="2"/>
    <s v="Unreported"/>
    <x v="4"/>
    <x v="2295"/>
    <n v="15099.206289149"/>
  </r>
  <r>
    <x v="14"/>
    <s v="Dog snapper"/>
    <x v="2"/>
    <s v="Unreported"/>
    <x v="2"/>
    <x v="2083"/>
    <n v="25906.552831961199"/>
  </r>
  <r>
    <x v="14"/>
    <s v="Dog snapper"/>
    <x v="3"/>
    <s v="Reported"/>
    <x v="1"/>
    <x v="2296"/>
    <n v="609.903242781524"/>
  </r>
  <r>
    <x v="14"/>
    <s v="Dog snapper"/>
    <x v="3"/>
    <s v="Reported"/>
    <x v="4"/>
    <x v="2297"/>
    <n v="997.56144027674895"/>
  </r>
  <r>
    <x v="14"/>
    <s v="Dog snapper"/>
    <x v="3"/>
    <s v="Unreported"/>
    <x v="1"/>
    <x v="2298"/>
    <n v="10136.369489299799"/>
  </r>
  <r>
    <x v="14"/>
    <s v="Dog snapper"/>
    <x v="3"/>
    <s v="Unreported"/>
    <x v="4"/>
    <x v="2299"/>
    <n v="16579.107369241101"/>
  </r>
  <r>
    <x v="14"/>
    <s v="Dog snapper"/>
    <x v="3"/>
    <s v="Unreported"/>
    <x v="2"/>
    <x v="2085"/>
    <n v="26562.866313846102"/>
  </r>
  <r>
    <x v="14"/>
    <s v="Dog snapper"/>
    <x v="4"/>
    <s v="Reported"/>
    <x v="1"/>
    <x v="2300"/>
    <n v="400.680112943121"/>
  </r>
  <r>
    <x v="14"/>
    <s v="Dog snapper"/>
    <x v="4"/>
    <s v="Reported"/>
    <x v="4"/>
    <x v="2301"/>
    <n v="1320.57487224171"/>
  </r>
  <r>
    <x v="14"/>
    <s v="Dog snapper"/>
    <x v="4"/>
    <s v="Unreported"/>
    <x v="1"/>
    <x v="2302"/>
    <n v="6785.5806122084396"/>
  </r>
  <r>
    <x v="14"/>
    <s v="Dog snapper"/>
    <x v="4"/>
    <s v="Unreported"/>
    <x v="4"/>
    <x v="2303"/>
    <n v="22364.142767737001"/>
  </r>
  <r>
    <x v="14"/>
    <s v="Dog snapper"/>
    <x v="4"/>
    <s v="Unreported"/>
    <x v="2"/>
    <x v="2087"/>
    <n v="28605.9623176772"/>
  </r>
  <r>
    <x v="14"/>
    <s v="Dog snapper"/>
    <x v="5"/>
    <s v="Reported"/>
    <x v="1"/>
    <x v="2304"/>
    <n v="446.57271884162401"/>
  </r>
  <r>
    <x v="14"/>
    <s v="Dog snapper"/>
    <x v="5"/>
    <s v="Reported"/>
    <x v="4"/>
    <x v="2305"/>
    <n v="1013.60255263395"/>
  </r>
  <r>
    <x v="14"/>
    <s v="Dog snapper"/>
    <x v="5"/>
    <s v="Unreported"/>
    <x v="1"/>
    <x v="2306"/>
    <n v="7702.63808044295"/>
  </r>
  <r>
    <x v="14"/>
    <s v="Dog snapper"/>
    <x v="5"/>
    <s v="Unreported"/>
    <x v="4"/>
    <x v="2307"/>
    <n v="17482.961432584299"/>
  </r>
  <r>
    <x v="14"/>
    <s v="Dog snapper"/>
    <x v="5"/>
    <s v="Unreported"/>
    <x v="2"/>
    <x v="2089"/>
    <n v="24378.681670903501"/>
  </r>
  <r>
    <x v="14"/>
    <s v="Dog snapper"/>
    <x v="6"/>
    <s v="Reported"/>
    <x v="1"/>
    <x v="2308"/>
    <n v="505.95104755990599"/>
  </r>
  <r>
    <x v="14"/>
    <s v="Dog snapper"/>
    <x v="6"/>
    <s v="Reported"/>
    <x v="4"/>
    <x v="2309"/>
    <n v="1083.8004018783299"/>
  </r>
  <r>
    <x v="14"/>
    <s v="Dog snapper"/>
    <x v="6"/>
    <s v="Unreported"/>
    <x v="1"/>
    <x v="2310"/>
    <n v="8904.7959087527597"/>
  </r>
  <r>
    <x v="14"/>
    <s v="Dog snapper"/>
    <x v="6"/>
    <s v="Unreported"/>
    <x v="4"/>
    <x v="2311"/>
    <n v="19075.010183486302"/>
  </r>
  <r>
    <x v="14"/>
    <s v="Dog snapper"/>
    <x v="6"/>
    <s v="Unreported"/>
    <x v="2"/>
    <x v="2091"/>
    <n v="26578.0489658966"/>
  </r>
  <r>
    <x v="14"/>
    <s v="Dog snapper"/>
    <x v="7"/>
    <s v="Reported"/>
    <x v="1"/>
    <x v="2312"/>
    <n v="561.484945932605"/>
  </r>
  <r>
    <x v="14"/>
    <s v="Dog snapper"/>
    <x v="7"/>
    <s v="Reported"/>
    <x v="4"/>
    <x v="2313"/>
    <n v="1042.52637557294"/>
  </r>
  <r>
    <x v="14"/>
    <s v="Dog snapper"/>
    <x v="7"/>
    <s v="Unreported"/>
    <x v="1"/>
    <x v="2314"/>
    <n v="10078.2539789453"/>
  </r>
  <r>
    <x v="14"/>
    <s v="Dog snapper"/>
    <x v="7"/>
    <s v="Unreported"/>
    <x v="4"/>
    <x v="2315"/>
    <n v="18712.604262830198"/>
  </r>
  <r>
    <x v="14"/>
    <s v="Dog snapper"/>
    <x v="7"/>
    <s v="Unreported"/>
    <x v="2"/>
    <x v="2093"/>
    <n v="26825.2384641479"/>
  </r>
  <r>
    <x v="14"/>
    <s v="Dog snapper"/>
    <x v="8"/>
    <s v="Reported"/>
    <x v="1"/>
    <x v="2316"/>
    <n v="1535.3145940890799"/>
  </r>
  <r>
    <x v="14"/>
    <s v="Dog snapper"/>
    <x v="8"/>
    <s v="Reported"/>
    <x v="4"/>
    <x v="2317"/>
    <n v="1721.4714886223901"/>
  </r>
  <r>
    <x v="14"/>
    <s v="Dog snapper"/>
    <x v="8"/>
    <s v="Unreported"/>
    <x v="1"/>
    <x v="2318"/>
    <n v="14321.305325678301"/>
  </r>
  <r>
    <x v="14"/>
    <s v="Dog snapper"/>
    <x v="8"/>
    <s v="Unreported"/>
    <x v="4"/>
    <x v="2319"/>
    <n v="16057.7635964169"/>
  </r>
  <r>
    <x v="14"/>
    <s v="Dog snapper"/>
    <x v="8"/>
    <s v="Unreported"/>
    <x v="2"/>
    <x v="2095"/>
    <n v="27213.962819984601"/>
  </r>
  <r>
    <x v="14"/>
    <s v="Dog snapper"/>
    <x v="9"/>
    <s v="Reported"/>
    <x v="1"/>
    <x v="2320"/>
    <n v="792.52596750885095"/>
  </r>
  <r>
    <x v="14"/>
    <s v="Dog snapper"/>
    <x v="9"/>
    <s v="Reported"/>
    <x v="4"/>
    <x v="2321"/>
    <n v="1186.87154972898"/>
  </r>
  <r>
    <x v="14"/>
    <s v="Dog snapper"/>
    <x v="9"/>
    <s v="Unreported"/>
    <x v="1"/>
    <x v="2322"/>
    <n v="14772.5479374934"/>
  </r>
  <r>
    <x v="14"/>
    <s v="Dog snapper"/>
    <x v="9"/>
    <s v="Unreported"/>
    <x v="4"/>
    <x v="2323"/>
    <n v="22123.081870907499"/>
  </r>
  <r>
    <x v="14"/>
    <s v="Dog snapper"/>
    <x v="9"/>
    <s v="Unreported"/>
    <x v="2"/>
    <x v="2097"/>
    <n v="33022.892749965496"/>
  </r>
  <r>
    <x v="14"/>
    <s v="Dog snapper"/>
    <x v="10"/>
    <s v="Reported"/>
    <x v="1"/>
    <x v="2324"/>
    <n v="1002.36989208297"/>
  </r>
  <r>
    <x v="14"/>
    <s v="Dog snapper"/>
    <x v="10"/>
    <s v="Reported"/>
    <x v="4"/>
    <x v="2325"/>
    <n v="1044.1353042531"/>
  </r>
  <r>
    <x v="14"/>
    <s v="Dog snapper"/>
    <x v="10"/>
    <s v="Unreported"/>
    <x v="1"/>
    <x v="2326"/>
    <n v="19026.181175742498"/>
  </r>
  <r>
    <x v="14"/>
    <s v="Dog snapper"/>
    <x v="10"/>
    <s v="Unreported"/>
    <x v="4"/>
    <x v="2327"/>
    <n v="19818.938724731801"/>
  </r>
  <r>
    <x v="14"/>
    <s v="Dog snapper"/>
    <x v="10"/>
    <s v="Unreported"/>
    <x v="2"/>
    <x v="2099"/>
    <n v="34048.2913939684"/>
  </r>
  <r>
    <x v="14"/>
    <s v="Dog snapper"/>
    <x v="11"/>
    <s v="Reported"/>
    <x v="1"/>
    <x v="2328"/>
    <n v="1308.3801672470699"/>
  </r>
  <r>
    <x v="14"/>
    <s v="Dog snapper"/>
    <x v="11"/>
    <s v="Reported"/>
    <x v="4"/>
    <x v="2329"/>
    <n v="897.17497182655995"/>
  </r>
  <r>
    <x v="14"/>
    <s v="Dog snapper"/>
    <x v="11"/>
    <s v="Unreported"/>
    <x v="1"/>
    <x v="2330"/>
    <n v="24883.810355535901"/>
  </r>
  <r>
    <x v="14"/>
    <s v="Dog snapper"/>
    <x v="11"/>
    <s v="Unreported"/>
    <x v="4"/>
    <x v="2331"/>
    <n v="17063.184243796"/>
  </r>
  <r>
    <x v="14"/>
    <s v="Dog snapper"/>
    <x v="11"/>
    <s v="Unreported"/>
    <x v="2"/>
    <x v="2101"/>
    <n v="36673.394239873101"/>
  </r>
  <r>
    <x v="14"/>
    <s v="Dog snapper"/>
    <x v="12"/>
    <s v="Reported"/>
    <x v="1"/>
    <x v="2332"/>
    <n v="2.8858222931192801"/>
  </r>
  <r>
    <x v="14"/>
    <s v="Dog snapper"/>
    <x v="12"/>
    <s v="Reported"/>
    <x v="4"/>
    <x v="2333"/>
    <n v="3.0848445202309298"/>
  </r>
  <r>
    <x v="14"/>
    <s v="Dog snapper"/>
    <x v="12"/>
    <s v="Unreported"/>
    <x v="1"/>
    <x v="2334"/>
    <n v="21582.080883013201"/>
  </r>
  <r>
    <x v="14"/>
    <s v="Dog snapper"/>
    <x v="12"/>
    <s v="Unreported"/>
    <x v="4"/>
    <x v="2335"/>
    <n v="23070.500254255501"/>
  </r>
  <r>
    <x v="14"/>
    <s v="Dog snapper"/>
    <x v="12"/>
    <s v="Unreported"/>
    <x v="2"/>
    <x v="2104"/>
    <n v="39649.689664628298"/>
  </r>
  <r>
    <x v="14"/>
    <s v="Dog snapper"/>
    <x v="13"/>
    <s v="Reported"/>
    <x v="1"/>
    <x v="2336"/>
    <n v="3.2153193546132699"/>
  </r>
  <r>
    <x v="14"/>
    <s v="Dog snapper"/>
    <x v="13"/>
    <s v="Reported"/>
    <x v="4"/>
    <x v="2337"/>
    <n v="3.3344052566359599"/>
  </r>
  <r>
    <x v="14"/>
    <s v="Dog snapper"/>
    <x v="13"/>
    <s v="Unreported"/>
    <x v="1"/>
    <x v="2338"/>
    <n v="24092.984826956701"/>
  </r>
  <r>
    <x v="14"/>
    <s v="Dog snapper"/>
    <x v="13"/>
    <s v="Unreported"/>
    <x v="4"/>
    <x v="2339"/>
    <n v="24985.3175983254"/>
  </r>
  <r>
    <x v="14"/>
    <s v="Dog snapper"/>
    <x v="13"/>
    <s v="Unreported"/>
    <x v="2"/>
    <x v="2106"/>
    <n v="43384.523894465703"/>
  </r>
  <r>
    <x v="14"/>
    <s v="Dog snapper"/>
    <x v="14"/>
    <s v="Reported"/>
    <x v="1"/>
    <x v="2340"/>
    <n v="898.28713949181099"/>
  </r>
  <r>
    <x v="14"/>
    <s v="Dog snapper"/>
    <x v="14"/>
    <s v="Reported"/>
    <x v="4"/>
    <x v="2341"/>
    <n v="719.49622651900495"/>
  </r>
  <r>
    <x v="14"/>
    <s v="Dog snapper"/>
    <x v="14"/>
    <s v="Unreported"/>
    <x v="1"/>
    <x v="2342"/>
    <n v="27515.030376454"/>
  </r>
  <r>
    <x v="14"/>
    <s v="Dog snapper"/>
    <x v="14"/>
    <s v="Unreported"/>
    <x v="4"/>
    <x v="2343"/>
    <n v="22038.566131108299"/>
  </r>
  <r>
    <x v="14"/>
    <s v="Dog snapper"/>
    <x v="14"/>
    <s v="Unreported"/>
    <x v="2"/>
    <x v="2109"/>
    <n v="43056.934017153399"/>
  </r>
  <r>
    <x v="14"/>
    <s v="Dog snapper"/>
    <x v="15"/>
    <s v="Reported"/>
    <x v="1"/>
    <x v="2344"/>
    <n v="1391.1323413994201"/>
  </r>
  <r>
    <x v="14"/>
    <s v="Dog snapper"/>
    <x v="15"/>
    <s v="Reported"/>
    <x v="4"/>
    <x v="2345"/>
    <n v="1086.86366309907"/>
  </r>
  <r>
    <x v="14"/>
    <s v="Dog snapper"/>
    <x v="15"/>
    <s v="Unreported"/>
    <x v="1"/>
    <x v="2346"/>
    <n v="28932.499391288799"/>
  </r>
  <r>
    <x v="14"/>
    <s v="Dog snapper"/>
    <x v="15"/>
    <s v="Unreported"/>
    <x v="4"/>
    <x v="2347"/>
    <n v="22604.3787030317"/>
  </r>
  <r>
    <x v="14"/>
    <s v="Dog snapper"/>
    <x v="15"/>
    <s v="Unreported"/>
    <x v="2"/>
    <x v="2112"/>
    <n v="44243.859472529897"/>
  </r>
  <r>
    <x v="14"/>
    <s v="Dog snapper"/>
    <x v="16"/>
    <s v="Reported"/>
    <x v="1"/>
    <x v="2348"/>
    <n v="2830.1637234346599"/>
  </r>
  <r>
    <x v="14"/>
    <s v="Dog snapper"/>
    <x v="16"/>
    <s v="Reported"/>
    <x v="4"/>
    <x v="2349"/>
    <n v="1882.1432548692101"/>
  </r>
  <r>
    <x v="14"/>
    <s v="Dog snapper"/>
    <x v="16"/>
    <s v="Unreported"/>
    <x v="1"/>
    <x v="2350"/>
    <n v="29226.428117159499"/>
  </r>
  <r>
    <x v="14"/>
    <s v="Dog snapper"/>
    <x v="16"/>
    <s v="Unreported"/>
    <x v="4"/>
    <x v="2351"/>
    <n v="19436.4460575708"/>
  </r>
  <r>
    <x v="14"/>
    <s v="Dog snapper"/>
    <x v="16"/>
    <s v="Unreported"/>
    <x v="2"/>
    <x v="2115"/>
    <n v="40728.182342748398"/>
  </r>
  <r>
    <x v="14"/>
    <s v="Dog snapper"/>
    <x v="17"/>
    <s v="Reported"/>
    <x v="1"/>
    <x v="2352"/>
    <n v="8695.6693023464995"/>
  </r>
  <r>
    <x v="14"/>
    <s v="Dog snapper"/>
    <x v="17"/>
    <s v="Reported"/>
    <x v="4"/>
    <x v="2353"/>
    <n v="6242.7194145492203"/>
  </r>
  <r>
    <x v="14"/>
    <s v="Dog snapper"/>
    <x v="17"/>
    <s v="Unreported"/>
    <x v="1"/>
    <x v="2354"/>
    <n v="33488.871638493001"/>
  </r>
  <r>
    <x v="14"/>
    <s v="Dog snapper"/>
    <x v="17"/>
    <s v="Unreported"/>
    <x v="4"/>
    <x v="2355"/>
    <n v="24042.0399948458"/>
  </r>
  <r>
    <x v="14"/>
    <s v="Dog snapper"/>
    <x v="17"/>
    <s v="Unreported"/>
    <x v="2"/>
    <x v="2118"/>
    <n v="49472.493917256703"/>
  </r>
  <r>
    <x v="14"/>
    <s v="Dog snapper"/>
    <x v="18"/>
    <s v="Reported"/>
    <x v="1"/>
    <x v="2356"/>
    <n v="7718.6205866486398"/>
  </r>
  <r>
    <x v="14"/>
    <s v="Dog snapper"/>
    <x v="18"/>
    <s v="Reported"/>
    <x v="4"/>
    <x v="2357"/>
    <n v="4046.2576399817099"/>
  </r>
  <r>
    <x v="14"/>
    <s v="Dog snapper"/>
    <x v="18"/>
    <s v="Unreported"/>
    <x v="1"/>
    <x v="2358"/>
    <n v="36206.774255588003"/>
  </r>
  <r>
    <x v="14"/>
    <s v="Dog snapper"/>
    <x v="18"/>
    <s v="Unreported"/>
    <x v="4"/>
    <x v="2359"/>
    <n v="18980.326252099901"/>
  </r>
  <r>
    <x v="14"/>
    <s v="Dog snapper"/>
    <x v="18"/>
    <s v="Unreported"/>
    <x v="2"/>
    <x v="2121"/>
    <n v="47012.391634891399"/>
  </r>
  <r>
    <x v="14"/>
    <s v="Dog snapper"/>
    <x v="19"/>
    <s v="Reported"/>
    <x v="1"/>
    <x v="2360"/>
    <n v="6089.8873874698202"/>
  </r>
  <r>
    <x v="14"/>
    <s v="Dog snapper"/>
    <x v="19"/>
    <s v="Reported"/>
    <x v="4"/>
    <x v="2361"/>
    <n v="3518.5647368083901"/>
  </r>
  <r>
    <x v="14"/>
    <s v="Dog snapper"/>
    <x v="19"/>
    <s v="Unreported"/>
    <x v="1"/>
    <x v="2362"/>
    <n v="38959.9472711497"/>
  </r>
  <r>
    <x v="14"/>
    <s v="Dog snapper"/>
    <x v="19"/>
    <s v="Unreported"/>
    <x v="4"/>
    <x v="2363"/>
    <n v="22509.9559144944"/>
  </r>
  <r>
    <x v="14"/>
    <s v="Dog snapper"/>
    <x v="19"/>
    <s v="Unreported"/>
    <x v="2"/>
    <x v="2124"/>
    <n v="51819.829879698598"/>
  </r>
  <r>
    <x v="14"/>
    <s v="Dog snapper"/>
    <x v="20"/>
    <s v="Reported"/>
    <x v="1"/>
    <x v="2364"/>
    <n v="8033.9657767051403"/>
  </r>
  <r>
    <x v="14"/>
    <s v="Dog snapper"/>
    <x v="20"/>
    <s v="Reported"/>
    <x v="4"/>
    <x v="2365"/>
    <n v="2993.1076564503501"/>
  </r>
  <r>
    <x v="14"/>
    <s v="Dog snapper"/>
    <x v="20"/>
    <s v="Unreported"/>
    <x v="1"/>
    <x v="2366"/>
    <n v="40103.0042722695"/>
  </r>
  <r>
    <x v="14"/>
    <s v="Dog snapper"/>
    <x v="20"/>
    <s v="Unreported"/>
    <x v="4"/>
    <x v="2367"/>
    <n v="14940.6423266117"/>
  </r>
  <r>
    <x v="14"/>
    <s v="Dog snapper"/>
    <x v="20"/>
    <s v="Unreported"/>
    <x v="2"/>
    <x v="2127"/>
    <n v="45870.506555977903"/>
  </r>
  <r>
    <x v="14"/>
    <s v="Dog snapper"/>
    <x v="21"/>
    <s v="Reported"/>
    <x v="1"/>
    <x v="2368"/>
    <n v="7689.6963527390399"/>
  </r>
  <r>
    <x v="14"/>
    <s v="Dog snapper"/>
    <x v="21"/>
    <s v="Reported"/>
    <x v="4"/>
    <x v="2369"/>
    <n v="2198.7193740943799"/>
  </r>
  <r>
    <x v="14"/>
    <s v="Dog snapper"/>
    <x v="21"/>
    <s v="Unreported"/>
    <x v="1"/>
    <x v="2370"/>
    <n v="49039.105039627102"/>
  </r>
  <r>
    <x v="14"/>
    <s v="Dog snapper"/>
    <x v="21"/>
    <s v="Unreported"/>
    <x v="4"/>
    <x v="2371"/>
    <n v="14021.7799758076"/>
  </r>
  <r>
    <x v="14"/>
    <s v="Dog snapper"/>
    <x v="21"/>
    <s v="Unreported"/>
    <x v="2"/>
    <x v="2130"/>
    <n v="52625.402305456897"/>
  </r>
  <r>
    <x v="14"/>
    <s v="Dog snapper"/>
    <x v="22"/>
    <s v="Reported"/>
    <x v="1"/>
    <x v="2372"/>
    <n v="10369.666260579201"/>
  </r>
  <r>
    <x v="14"/>
    <s v="Dog snapper"/>
    <x v="22"/>
    <s v="Reported"/>
    <x v="4"/>
    <x v="2373"/>
    <n v="5345.9286671016898"/>
  </r>
  <r>
    <x v="14"/>
    <s v="Dog snapper"/>
    <x v="22"/>
    <s v="Unreported"/>
    <x v="1"/>
    <x v="2374"/>
    <n v="51224.159181949501"/>
  </r>
  <r>
    <x v="14"/>
    <s v="Dog snapper"/>
    <x v="22"/>
    <s v="Unreported"/>
    <x v="4"/>
    <x v="2375"/>
    <n v="26407.860594316699"/>
  </r>
  <r>
    <x v="14"/>
    <s v="Dog snapper"/>
    <x v="22"/>
    <s v="Unreported"/>
    <x v="2"/>
    <x v="2133"/>
    <n v="64754.986776304097"/>
  </r>
  <r>
    <x v="14"/>
    <s v="Dog snapper"/>
    <x v="23"/>
    <s v="Reported"/>
    <x v="1"/>
    <x v="2376"/>
    <n v="6482.2044303934299"/>
  </r>
  <r>
    <x v="14"/>
    <s v="Dog snapper"/>
    <x v="23"/>
    <s v="Reported"/>
    <x v="4"/>
    <x v="2377"/>
    <n v="6836.2744202888898"/>
  </r>
  <r>
    <x v="14"/>
    <s v="Dog snapper"/>
    <x v="23"/>
    <s v="Unreported"/>
    <x v="1"/>
    <x v="2378"/>
    <n v="24629.610935484299"/>
  </r>
  <r>
    <x v="14"/>
    <s v="Dog snapper"/>
    <x v="23"/>
    <s v="Unreported"/>
    <x v="4"/>
    <x v="2379"/>
    <n v="25974.925818515199"/>
  </r>
  <r>
    <x v="14"/>
    <s v="Dog snapper"/>
    <x v="23"/>
    <s v="Unreported"/>
    <x v="2"/>
    <x v="2136"/>
    <n v="42113.176115446702"/>
  </r>
  <r>
    <x v="14"/>
    <s v="Dog snapper"/>
    <x v="24"/>
    <s v="Reported"/>
    <x v="1"/>
    <x v="2380"/>
    <n v="2657.32248686919"/>
  </r>
  <r>
    <x v="14"/>
    <s v="Dog snapper"/>
    <x v="24"/>
    <s v="Reported"/>
    <x v="4"/>
    <x v="2381"/>
    <n v="2128.2951290310698"/>
  </r>
  <r>
    <x v="14"/>
    <s v="Dog snapper"/>
    <x v="24"/>
    <s v="Unreported"/>
    <x v="1"/>
    <x v="2382"/>
    <n v="16978.904525817801"/>
  </r>
  <r>
    <x v="14"/>
    <s v="Dog snapper"/>
    <x v="24"/>
    <s v="Unreported"/>
    <x v="4"/>
    <x v="2383"/>
    <n v="13598.695670978301"/>
  </r>
  <r>
    <x v="14"/>
    <s v="Dog snapper"/>
    <x v="24"/>
    <s v="Unreported"/>
    <x v="2"/>
    <x v="2139"/>
    <n v="25341.5861229152"/>
  </r>
  <r>
    <x v="14"/>
    <s v="Dog snapper"/>
    <x v="25"/>
    <s v="Reported"/>
    <x v="1"/>
    <x v="2384"/>
    <n v="2776.0267330233"/>
  </r>
  <r>
    <x v="14"/>
    <s v="Dog snapper"/>
    <x v="25"/>
    <s v="Reported"/>
    <x v="4"/>
    <x v="2385"/>
    <n v="3768.8788613454199"/>
  </r>
  <r>
    <x v="14"/>
    <s v="Dog snapper"/>
    <x v="25"/>
    <s v="Unreported"/>
    <x v="1"/>
    <x v="2386"/>
    <n v="17765.9344958697"/>
  </r>
  <r>
    <x v="14"/>
    <s v="Dog snapper"/>
    <x v="25"/>
    <s v="Unreported"/>
    <x v="4"/>
    <x v="2387"/>
    <n v="24119.960437343801"/>
  </r>
  <r>
    <x v="14"/>
    <s v="Dog snapper"/>
    <x v="25"/>
    <s v="Unreported"/>
    <x v="2"/>
    <x v="2142"/>
    <n v="34507.009056004201"/>
  </r>
  <r>
    <x v="14"/>
    <s v="Dog snapper"/>
    <x v="26"/>
    <s v="Reported"/>
    <x v="1"/>
    <x v="2388"/>
    <n v="4674.5400934050604"/>
  </r>
  <r>
    <x v="14"/>
    <s v="Dog snapper"/>
    <x v="26"/>
    <s v="Reported"/>
    <x v="4"/>
    <x v="2389"/>
    <n v="4376.4445249176297"/>
  </r>
  <r>
    <x v="14"/>
    <s v="Dog snapper"/>
    <x v="26"/>
    <s v="Unreported"/>
    <x v="1"/>
    <x v="2390"/>
    <n v="22126.971743167898"/>
  </r>
  <r>
    <x v="14"/>
    <s v="Dog snapper"/>
    <x v="26"/>
    <s v="Unreported"/>
    <x v="4"/>
    <x v="2391"/>
    <n v="20715.9340605537"/>
  </r>
  <r>
    <x v="14"/>
    <s v="Dog snapper"/>
    <x v="26"/>
    <s v="Unreported"/>
    <x v="2"/>
    <x v="2145"/>
    <n v="35021.2565231751"/>
  </r>
  <r>
    <x v="14"/>
    <s v="Dog snapper"/>
    <x v="27"/>
    <s v="Reported"/>
    <x v="1"/>
    <x v="2392"/>
    <n v="5453.9535209177702"/>
  </r>
  <r>
    <x v="14"/>
    <s v="Dog snapper"/>
    <x v="27"/>
    <s v="Reported"/>
    <x v="4"/>
    <x v="2393"/>
    <n v="5994.3590657143905"/>
  </r>
  <r>
    <x v="14"/>
    <s v="Dog snapper"/>
    <x v="27"/>
    <s v="Unreported"/>
    <x v="1"/>
    <x v="2394"/>
    <n v="23188.004941227398"/>
  </r>
  <r>
    <x v="14"/>
    <s v="Dog snapper"/>
    <x v="27"/>
    <s v="Unreported"/>
    <x v="4"/>
    <x v="2395"/>
    <n v="25485.5907924727"/>
  </r>
  <r>
    <x v="14"/>
    <s v="Dog snapper"/>
    <x v="27"/>
    <s v="Unreported"/>
    <x v="2"/>
    <x v="2148"/>
    <n v="39405.404813936999"/>
  </r>
  <r>
    <x v="14"/>
    <s v="Dog snapper"/>
    <x v="28"/>
    <s v="Reported"/>
    <x v="1"/>
    <x v="2396"/>
    <n v="5916.6259928970003"/>
  </r>
  <r>
    <x v="14"/>
    <s v="Dog snapper"/>
    <x v="28"/>
    <s v="Reported"/>
    <x v="4"/>
    <x v="2397"/>
    <n v="6464.0374868393901"/>
  </r>
  <r>
    <x v="14"/>
    <s v="Dog snapper"/>
    <x v="28"/>
    <s v="Unreported"/>
    <x v="1"/>
    <x v="2398"/>
    <n v="28202.951597719501"/>
  </r>
  <r>
    <x v="14"/>
    <s v="Dog snapper"/>
    <x v="28"/>
    <s v="Unreported"/>
    <x v="4"/>
    <x v="2399"/>
    <n v="30812.313738612898"/>
  </r>
  <r>
    <x v="14"/>
    <s v="Dog snapper"/>
    <x v="28"/>
    <s v="Unreported"/>
    <x v="2"/>
    <x v="2151"/>
    <n v="47230.1946485808"/>
  </r>
  <r>
    <x v="14"/>
    <s v="Dog snapper"/>
    <x v="29"/>
    <s v="Reported"/>
    <x v="1"/>
    <x v="2400"/>
    <n v="5056.2969291812196"/>
  </r>
  <r>
    <x v="14"/>
    <s v="Dog snapper"/>
    <x v="29"/>
    <s v="Reported"/>
    <x v="4"/>
    <x v="2401"/>
    <n v="4244.9196837955396"/>
  </r>
  <r>
    <x v="14"/>
    <s v="Dog snapper"/>
    <x v="29"/>
    <s v="Unreported"/>
    <x v="1"/>
    <x v="2402"/>
    <n v="32974.113934741901"/>
  </r>
  <r>
    <x v="14"/>
    <s v="Dog snapper"/>
    <x v="29"/>
    <s v="Unreported"/>
    <x v="4"/>
    <x v="2403"/>
    <n v="27682.801713935201"/>
  </r>
  <r>
    <x v="14"/>
    <s v="Dog snapper"/>
    <x v="29"/>
    <s v="Unreported"/>
    <x v="2"/>
    <x v="2153"/>
    <n v="47895.439316782104"/>
  </r>
  <r>
    <x v="14"/>
    <s v="Dog snapper"/>
    <x v="30"/>
    <s v="Reported"/>
    <x v="1"/>
    <x v="2404"/>
    <n v="4574.6264247691997"/>
  </r>
  <r>
    <x v="14"/>
    <s v="Dog snapper"/>
    <x v="30"/>
    <s v="Reported"/>
    <x v="4"/>
    <x v="2405"/>
    <n v="4353.3715724417998"/>
  </r>
  <r>
    <x v="14"/>
    <s v="Dog snapper"/>
    <x v="30"/>
    <s v="Unreported"/>
    <x v="1"/>
    <x v="2406"/>
    <n v="30882.186961249801"/>
  </r>
  <r>
    <x v="14"/>
    <s v="Dog snapper"/>
    <x v="30"/>
    <s v="Unreported"/>
    <x v="4"/>
    <x v="2407"/>
    <n v="29388.549430835799"/>
  </r>
  <r>
    <x v="14"/>
    <s v="Dog snapper"/>
    <x v="30"/>
    <s v="Unreported"/>
    <x v="2"/>
    <x v="2156"/>
    <n v="46861.991756952499"/>
  </r>
  <r>
    <x v="14"/>
    <s v="Dog snapper"/>
    <x v="31"/>
    <s v="Reported"/>
    <x v="1"/>
    <x v="2408"/>
    <n v="4939.8675117992798"/>
  </r>
  <r>
    <x v="14"/>
    <s v="Dog snapper"/>
    <x v="31"/>
    <s v="Reported"/>
    <x v="4"/>
    <x v="2409"/>
    <n v="4426.3278869729502"/>
  </r>
  <r>
    <x v="14"/>
    <s v="Dog snapper"/>
    <x v="31"/>
    <s v="Unreported"/>
    <x v="1"/>
    <x v="2410"/>
    <n v="24069.403423279098"/>
  </r>
  <r>
    <x v="14"/>
    <s v="Dog snapper"/>
    <x v="31"/>
    <s v="Unreported"/>
    <x v="4"/>
    <x v="2411"/>
    <n v="21567.1921039956"/>
  </r>
  <r>
    <x v="14"/>
    <s v="Dog snapper"/>
    <x v="31"/>
    <s v="Unreported"/>
    <x v="2"/>
    <x v="2159"/>
    <n v="34174.232728808303"/>
  </r>
  <r>
    <x v="14"/>
    <s v="Dog snapper"/>
    <x v="42"/>
    <s v="Reported"/>
    <x v="1"/>
    <x v="2412"/>
    <n v="4930.9656782456796"/>
  </r>
  <r>
    <x v="14"/>
    <s v="Dog snapper"/>
    <x v="42"/>
    <s v="Reported"/>
    <x v="4"/>
    <x v="2413"/>
    <n v="4536.6778715808096"/>
  </r>
  <r>
    <x v="14"/>
    <s v="Dog snapper"/>
    <x v="42"/>
    <s v="Unreported"/>
    <x v="1"/>
    <x v="2414"/>
    <n v="28873.393782752701"/>
  </r>
  <r>
    <x v="14"/>
    <s v="Dog snapper"/>
    <x v="42"/>
    <s v="Unreported"/>
    <x v="4"/>
    <x v="2415"/>
    <n v="26564.6315952976"/>
  </r>
  <r>
    <x v="14"/>
    <s v="Dog snapper"/>
    <x v="42"/>
    <s v="Unreported"/>
    <x v="2"/>
    <x v="2162"/>
    <n v="44353.984112722697"/>
  </r>
  <r>
    <x v="14"/>
    <s v="Dog snapper"/>
    <x v="43"/>
    <s v="Reported"/>
    <x v="1"/>
    <x v="2416"/>
    <n v="3062.7246210342801"/>
  </r>
  <r>
    <x v="14"/>
    <s v="Dog snapper"/>
    <x v="43"/>
    <s v="Reported"/>
    <x v="4"/>
    <x v="2417"/>
    <n v="3076.4862394013498"/>
  </r>
  <r>
    <x v="14"/>
    <s v="Dog snapper"/>
    <x v="43"/>
    <s v="Unreported"/>
    <x v="1"/>
    <x v="2418"/>
    <n v="26598.8834598754"/>
  </r>
  <r>
    <x v="14"/>
    <s v="Dog snapper"/>
    <x v="43"/>
    <s v="Unreported"/>
    <x v="4"/>
    <x v="2419"/>
    <n v="26718.399161891601"/>
  </r>
  <r>
    <x v="14"/>
    <s v="Dog snapper"/>
    <x v="43"/>
    <s v="Unreported"/>
    <x v="2"/>
    <x v="2165"/>
    <n v="41373.978758753503"/>
  </r>
  <r>
    <x v="14"/>
    <s v="Dog snapper"/>
    <x v="44"/>
    <s v="Reported"/>
    <x v="1"/>
    <x v="2420"/>
    <n v="2007.5827897229799"/>
  </r>
  <r>
    <x v="14"/>
    <s v="Dog snapper"/>
    <x v="44"/>
    <s v="Reported"/>
    <x v="4"/>
    <x v="2421"/>
    <n v="1472.78972725056"/>
  </r>
  <r>
    <x v="14"/>
    <s v="Dog snapper"/>
    <x v="44"/>
    <s v="Unreported"/>
    <x v="1"/>
    <x v="2422"/>
    <n v="25487.571467577101"/>
  </r>
  <r>
    <x v="14"/>
    <s v="Dog snapper"/>
    <x v="44"/>
    <s v="Unreported"/>
    <x v="4"/>
    <x v="2423"/>
    <n v="18698.025118651101"/>
  </r>
  <r>
    <x v="14"/>
    <s v="Dog snapper"/>
    <x v="44"/>
    <s v="Unreported"/>
    <x v="2"/>
    <x v="2168"/>
    <n v="35532.526283713603"/>
  </r>
  <r>
    <x v="14"/>
    <s v="Dog snapper"/>
    <x v="45"/>
    <s v="Reported"/>
    <x v="1"/>
    <x v="2424"/>
    <n v="2013.9242712473299"/>
  </r>
  <r>
    <x v="14"/>
    <s v="Dog snapper"/>
    <x v="45"/>
    <s v="Reported"/>
    <x v="4"/>
    <x v="2425"/>
    <n v="2025.0668113880899"/>
  </r>
  <r>
    <x v="14"/>
    <s v="Dog snapper"/>
    <x v="45"/>
    <s v="Unreported"/>
    <x v="1"/>
    <x v="2426"/>
    <n v="21738.0463918776"/>
  </r>
  <r>
    <x v="14"/>
    <s v="Dog snapper"/>
    <x v="45"/>
    <s v="Unreported"/>
    <x v="4"/>
    <x v="2427"/>
    <n v="21858.3175748418"/>
  </r>
  <r>
    <x v="14"/>
    <s v="Dog snapper"/>
    <x v="45"/>
    <s v="Unreported"/>
    <x v="2"/>
    <x v="2171"/>
    <n v="36349.995157792102"/>
  </r>
  <r>
    <x v="14"/>
    <s v="Dog snapper"/>
    <x v="46"/>
    <s v="Reported"/>
    <x v="1"/>
    <x v="2428"/>
    <n v="6516.5428994500899"/>
  </r>
  <r>
    <x v="14"/>
    <s v="Dog snapper"/>
    <x v="46"/>
    <s v="Reported"/>
    <x v="4"/>
    <x v="2429"/>
    <n v="5215.1723248833296"/>
  </r>
  <r>
    <x v="14"/>
    <s v="Dog snapper"/>
    <x v="46"/>
    <s v="Unreported"/>
    <x v="1"/>
    <x v="2430"/>
    <n v="28303.364189776799"/>
  </r>
  <r>
    <x v="14"/>
    <s v="Dog snapper"/>
    <x v="46"/>
    <s v="Unreported"/>
    <x v="4"/>
    <x v="2431"/>
    <n v="22651.108709201399"/>
  </r>
  <r>
    <x v="14"/>
    <s v="Dog snapper"/>
    <x v="46"/>
    <s v="Unreported"/>
    <x v="2"/>
    <x v="2174"/>
    <n v="44088.476087916897"/>
  </r>
  <r>
    <x v="14"/>
    <s v="Dog snapper"/>
    <x v="47"/>
    <s v="Reported"/>
    <x v="1"/>
    <x v="2432"/>
    <n v="1276.0633720654"/>
  </r>
  <r>
    <x v="14"/>
    <s v="Dog snapper"/>
    <x v="47"/>
    <s v="Reported"/>
    <x v="4"/>
    <x v="2433"/>
    <n v="1583.71548826709"/>
  </r>
  <r>
    <x v="14"/>
    <s v="Dog snapper"/>
    <x v="47"/>
    <s v="Unreported"/>
    <x v="1"/>
    <x v="2434"/>
    <n v="17690.789006345902"/>
  </r>
  <r>
    <x v="14"/>
    <s v="Dog snapper"/>
    <x v="47"/>
    <s v="Unreported"/>
    <x v="4"/>
    <x v="2435"/>
    <n v="21955.944479205202"/>
  </r>
  <r>
    <x v="14"/>
    <s v="Dog snapper"/>
    <x v="47"/>
    <s v="Unreported"/>
    <x v="2"/>
    <x v="2177"/>
    <n v="34177.566519575099"/>
  </r>
  <r>
    <x v="14"/>
    <s v="Dog snapper"/>
    <x v="48"/>
    <s v="Reported"/>
    <x v="1"/>
    <x v="2436"/>
    <n v="1817.11467594444"/>
  </r>
  <r>
    <x v="14"/>
    <s v="Dog snapper"/>
    <x v="48"/>
    <s v="Reported"/>
    <x v="4"/>
    <x v="2437"/>
    <n v="2183.5656206256299"/>
  </r>
  <r>
    <x v="14"/>
    <s v="Dog snapper"/>
    <x v="48"/>
    <s v="Unreported"/>
    <x v="1"/>
    <x v="2438"/>
    <n v="22298.210260073902"/>
  </r>
  <r>
    <x v="14"/>
    <s v="Dog snapper"/>
    <x v="48"/>
    <s v="Unreported"/>
    <x v="4"/>
    <x v="2439"/>
    <n v="26795.009676575799"/>
  </r>
  <r>
    <x v="14"/>
    <s v="Dog snapper"/>
    <x v="48"/>
    <s v="Unreported"/>
    <x v="2"/>
    <x v="2180"/>
    <n v="41352.251755967904"/>
  </r>
  <r>
    <x v="14"/>
    <s v="Dog snapper"/>
    <x v="49"/>
    <s v="Reported"/>
    <x v="1"/>
    <x v="2440"/>
    <n v="2220.9020379312001"/>
  </r>
  <r>
    <x v="14"/>
    <s v="Dog snapper"/>
    <x v="49"/>
    <s v="Reported"/>
    <x v="4"/>
    <x v="2441"/>
    <n v="3162.79096711175"/>
  </r>
  <r>
    <x v="14"/>
    <s v="Dog snapper"/>
    <x v="49"/>
    <s v="Unreported"/>
    <x v="1"/>
    <x v="2442"/>
    <n v="16316.046673335301"/>
  </r>
  <r>
    <x v="14"/>
    <s v="Dog snapper"/>
    <x v="49"/>
    <s v="Unreported"/>
    <x v="4"/>
    <x v="2443"/>
    <n v="23235.714208029"/>
  </r>
  <r>
    <x v="14"/>
    <s v="Dog snapper"/>
    <x v="49"/>
    <s v="Unreported"/>
    <x v="2"/>
    <x v="2183"/>
    <n v="35869.976257509901"/>
  </r>
  <r>
    <x v="14"/>
    <s v="Dog snapper"/>
    <x v="50"/>
    <s v="Reported"/>
    <x v="1"/>
    <x v="2444"/>
    <n v="1166.4763884194799"/>
  </r>
  <r>
    <x v="14"/>
    <s v="Dog snapper"/>
    <x v="50"/>
    <s v="Reported"/>
    <x v="4"/>
    <x v="2445"/>
    <n v="1409.7269193121299"/>
  </r>
  <r>
    <x v="14"/>
    <s v="Dog snapper"/>
    <x v="50"/>
    <s v="Unreported"/>
    <x v="1"/>
    <x v="2446"/>
    <n v="12729.019622760299"/>
  </r>
  <r>
    <x v="14"/>
    <s v="Dog snapper"/>
    <x v="50"/>
    <s v="Unreported"/>
    <x v="4"/>
    <x v="2447"/>
    <n v="15383.458933936499"/>
  </r>
  <r>
    <x v="14"/>
    <s v="Dog snapper"/>
    <x v="50"/>
    <s v="Unreported"/>
    <x v="2"/>
    <x v="2186"/>
    <n v="29193.5199209702"/>
  </r>
  <r>
    <x v="14"/>
    <s v="Dog snapper"/>
    <x v="51"/>
    <s v="Reported"/>
    <x v="3"/>
    <x v="2448"/>
    <n v="1089.6205067911601"/>
  </r>
  <r>
    <x v="14"/>
    <s v="Dog snapper"/>
    <x v="51"/>
    <s v="Unreported"/>
    <x v="3"/>
    <x v="2449"/>
    <n v="20565.683917745599"/>
  </r>
  <r>
    <x v="14"/>
    <s v="Dog snapper"/>
    <x v="51"/>
    <s v="Unreported"/>
    <x v="2"/>
    <x v="2450"/>
    <n v="22301.137866511501"/>
  </r>
  <r>
    <x v="14"/>
    <s v="Dog snapper"/>
    <x v="52"/>
    <s v="Reported"/>
    <x v="3"/>
    <x v="2451"/>
    <n v="1128.4766781524099"/>
  </r>
  <r>
    <x v="14"/>
    <s v="Dog snapper"/>
    <x v="52"/>
    <s v="Unreported"/>
    <x v="3"/>
    <x v="2452"/>
    <n v="16105.829320474901"/>
  </r>
  <r>
    <x v="14"/>
    <s v="Dog snapper"/>
    <x v="52"/>
    <s v="Unreported"/>
    <x v="2"/>
    <x v="2453"/>
    <n v="18331.929812525101"/>
  </r>
  <r>
    <x v="14"/>
    <s v="Dog snapper"/>
    <x v="53"/>
    <s v="Reported"/>
    <x v="3"/>
    <x v="2454"/>
    <n v="479.63716591501202"/>
  </r>
  <r>
    <x v="14"/>
    <s v="Dog snapper"/>
    <x v="53"/>
    <s v="Unreported"/>
    <x v="3"/>
    <x v="2455"/>
    <n v="8915.8283290061299"/>
  </r>
  <r>
    <x v="14"/>
    <s v="Dog snapper"/>
    <x v="53"/>
    <s v="Unreported"/>
    <x v="2"/>
    <x v="2456"/>
    <n v="10719.765434905399"/>
  </r>
  <r>
    <x v="14"/>
    <s v="Dog snapper"/>
    <x v="54"/>
    <s v="Reported"/>
    <x v="3"/>
    <x v="2457"/>
    <n v="1215.8610006475801"/>
  </r>
  <r>
    <x v="14"/>
    <s v="Dog snapper"/>
    <x v="54"/>
    <s v="Unreported"/>
    <x v="3"/>
    <x v="2458"/>
    <n v="28682.093491011201"/>
  </r>
  <r>
    <x v="14"/>
    <s v="Dog snapper"/>
    <x v="54"/>
    <s v="Unreported"/>
    <x v="2"/>
    <x v="2459"/>
    <n v="36718.044465036"/>
  </r>
  <r>
    <x v="14"/>
    <s v="Dog snapper"/>
    <x v="55"/>
    <s v="Reported"/>
    <x v="3"/>
    <x v="2460"/>
    <n v="1325.91404573207"/>
  </r>
  <r>
    <x v="14"/>
    <s v="Dog snapper"/>
    <x v="55"/>
    <s v="Unreported"/>
    <x v="3"/>
    <x v="2461"/>
    <n v="23389.395310097399"/>
  </r>
  <r>
    <x v="14"/>
    <s v="Dog snapper"/>
    <x v="55"/>
    <s v="Unreported"/>
    <x v="2"/>
    <x v="2462"/>
    <n v="32205.710276801001"/>
  </r>
  <r>
    <x v="14"/>
    <s v="Dog snapper"/>
    <x v="56"/>
    <s v="Reported"/>
    <x v="3"/>
    <x v="2463"/>
    <n v="1257.95944569279"/>
  </r>
  <r>
    <x v="14"/>
    <s v="Dog snapper"/>
    <x v="56"/>
    <s v="Unreported"/>
    <x v="3"/>
    <x v="2464"/>
    <n v="15441.1630051253"/>
  </r>
  <r>
    <x v="14"/>
    <s v="Dog snapper"/>
    <x v="56"/>
    <s v="Unreported"/>
    <x v="2"/>
    <x v="2465"/>
    <n v="23174.168872109902"/>
  </r>
  <r>
    <x v="14"/>
    <s v="Dog snapper"/>
    <x v="57"/>
    <s v="Reported"/>
    <x v="3"/>
    <x v="2466"/>
    <n v="1238.4482272637599"/>
  </r>
  <r>
    <x v="14"/>
    <s v="Dog snapper"/>
    <x v="57"/>
    <s v="Unreported"/>
    <x v="3"/>
    <x v="2467"/>
    <n v="10094.257071137999"/>
  </r>
  <r>
    <x v="14"/>
    <s v="Dog snapper"/>
    <x v="57"/>
    <s v="Unreported"/>
    <x v="2"/>
    <x v="2468"/>
    <n v="16811.830958578001"/>
  </r>
  <r>
    <x v="14"/>
    <s v="Dog snapper"/>
    <x v="58"/>
    <s v="Reported"/>
    <x v="3"/>
    <x v="2469"/>
    <n v="815.33501170637896"/>
  </r>
  <r>
    <x v="14"/>
    <s v="Dog snapper"/>
    <x v="58"/>
    <s v="Unreported"/>
    <x v="3"/>
    <x v="2470"/>
    <n v="10175.926251478801"/>
  </r>
  <r>
    <x v="14"/>
    <s v="Dog snapper"/>
    <x v="58"/>
    <s v="Unreported"/>
    <x v="2"/>
    <x v="2471"/>
    <n v="19291.599384481699"/>
  </r>
  <r>
    <x v="14"/>
    <s v="Dog snapper"/>
    <x v="59"/>
    <s v="Reported"/>
    <x v="3"/>
    <x v="2472"/>
    <n v="156.396398256666"/>
  </r>
  <r>
    <x v="14"/>
    <s v="Dog snapper"/>
    <x v="59"/>
    <s v="Unreported"/>
    <x v="3"/>
    <x v="2473"/>
    <n v="5536.2851150950801"/>
  </r>
  <r>
    <x v="14"/>
    <s v="Dog snapper"/>
    <x v="59"/>
    <s v="Unreported"/>
    <x v="2"/>
    <x v="2474"/>
    <n v="10079.8114344675"/>
  </r>
  <r>
    <x v="14"/>
    <s v="Dog snapper"/>
    <x v="60"/>
    <s v="Reported"/>
    <x v="3"/>
    <x v="2475"/>
    <n v="1351.0628686059099"/>
  </r>
  <r>
    <x v="14"/>
    <s v="Dog snapper"/>
    <x v="60"/>
    <s v="Unreported"/>
    <x v="3"/>
    <x v="2476"/>
    <n v="11428.4107680569"/>
  </r>
  <r>
    <x v="14"/>
    <s v="Dog snapper"/>
    <x v="60"/>
    <s v="Unreported"/>
    <x v="2"/>
    <x v="2477"/>
    <n v="22251.3873259428"/>
  </r>
  <r>
    <x v="14"/>
    <s v="Dog snapper"/>
    <x v="61"/>
    <s v="Reported"/>
    <x v="3"/>
    <x v="2478"/>
    <n v="7762.4047747763798"/>
  </r>
  <r>
    <x v="14"/>
    <s v="Dog snapper"/>
    <x v="61"/>
    <s v="Unreported"/>
    <x v="3"/>
    <x v="2479"/>
    <n v="29467.869240752399"/>
  </r>
  <r>
    <x v="14"/>
    <s v="Dog snapper"/>
    <x v="61"/>
    <s v="Unreported"/>
    <x v="2"/>
    <x v="2480"/>
    <n v="63077.741018844303"/>
  </r>
  <r>
    <x v="14"/>
    <s v="Dog snapper"/>
    <x v="62"/>
    <s v="Reported"/>
    <x v="3"/>
    <x v="2481"/>
    <n v="8407.1944512335504"/>
  </r>
  <r>
    <x v="14"/>
    <s v="Dog snapper"/>
    <x v="62"/>
    <s v="Unreported"/>
    <x v="3"/>
    <x v="2482"/>
    <n v="20834.782170702802"/>
  </r>
  <r>
    <x v="14"/>
    <s v="Dog snapper"/>
    <x v="62"/>
    <s v="Unreported"/>
    <x v="2"/>
    <x v="2483"/>
    <n v="48069.981421563403"/>
  </r>
  <r>
    <x v="14"/>
    <s v="Dog snapper"/>
    <x v="63"/>
    <s v="Reported"/>
    <x v="3"/>
    <x v="2484"/>
    <n v="18345.984682844799"/>
  </r>
  <r>
    <x v="14"/>
    <s v="Dog snapper"/>
    <x v="63"/>
    <s v="Unreported"/>
    <x v="3"/>
    <x v="2485"/>
    <n v="29510.965747993199"/>
  </r>
  <r>
    <x v="14"/>
    <s v="Dog snapper"/>
    <x v="63"/>
    <s v="Unreported"/>
    <x v="2"/>
    <x v="2486"/>
    <n v="76093.243463621198"/>
  </r>
  <r>
    <x v="14"/>
    <s v="Dog snapper"/>
    <x v="64"/>
    <s v="Reported"/>
    <x v="3"/>
    <x v="2487"/>
    <n v="12854.871972110301"/>
  </r>
  <r>
    <x v="14"/>
    <s v="Dog snapper"/>
    <x v="64"/>
    <s v="Unreported"/>
    <x v="3"/>
    <x v="2488"/>
    <n v="39778.2924978921"/>
  </r>
  <r>
    <x v="14"/>
    <s v="Dog snapper"/>
    <x v="64"/>
    <s v="Unreported"/>
    <x v="2"/>
    <x v="2489"/>
    <n v="80671.038488203994"/>
  </r>
  <r>
    <x v="14"/>
    <s v="Dog snapper"/>
    <x v="65"/>
    <s v="Reported"/>
    <x v="3"/>
    <x v="2490"/>
    <n v="6570.3360853344202"/>
  </r>
  <r>
    <x v="14"/>
    <s v="Dog snapper"/>
    <x v="65"/>
    <s v="Unreported"/>
    <x v="3"/>
    <x v="2491"/>
    <n v="49023.220655524303"/>
  </r>
  <r>
    <x v="14"/>
    <s v="Dog snapper"/>
    <x v="65"/>
    <s v="Unreported"/>
    <x v="2"/>
    <x v="2492"/>
    <n v="81721.712442700504"/>
  </r>
  <r>
    <x v="14"/>
    <s v="Dog snapper"/>
    <x v="66"/>
    <s v="Reported"/>
    <x v="3"/>
    <x v="2493"/>
    <n v="7531.2066933718297"/>
  </r>
  <r>
    <x v="14"/>
    <s v="Dog snapper"/>
    <x v="66"/>
    <s v="Unreported"/>
    <x v="3"/>
    <x v="2494"/>
    <n v="58545.112591917299"/>
  </r>
  <r>
    <x v="14"/>
    <s v="Dog snapper"/>
    <x v="66"/>
    <s v="Unreported"/>
    <x v="2"/>
    <x v="2495"/>
    <n v="93018.095538545604"/>
  </r>
  <r>
    <x v="14"/>
    <s v="Dog snapper"/>
    <x v="67"/>
    <s v="Reported"/>
    <x v="3"/>
    <x v="2496"/>
    <n v="5205.5511914200297"/>
  </r>
  <r>
    <x v="14"/>
    <s v="Dog snapper"/>
    <x v="67"/>
    <s v="Unreported"/>
    <x v="3"/>
    <x v="2497"/>
    <n v="62020.396202197597"/>
  </r>
  <r>
    <x v="14"/>
    <s v="Dog snapper"/>
    <x v="67"/>
    <s v="Unreported"/>
    <x v="2"/>
    <x v="2498"/>
    <n v="90089.729469079597"/>
  </r>
  <r>
    <x v="14"/>
    <s v="Dog snapper"/>
    <x v="68"/>
    <s v="Reported"/>
    <x v="3"/>
    <x v="2499"/>
    <n v="2680.3111778079001"/>
  </r>
  <r>
    <x v="14"/>
    <s v="Dog snapper"/>
    <x v="68"/>
    <s v="Unreported"/>
    <x v="3"/>
    <x v="2500"/>
    <n v="39491.765361738297"/>
  </r>
  <r>
    <x v="14"/>
    <s v="Dog snapper"/>
    <x v="68"/>
    <s v="Unreported"/>
    <x v="2"/>
    <x v="2501"/>
    <n v="53518.814911669397"/>
  </r>
  <r>
    <x v="14"/>
    <s v="Dog snapper"/>
    <x v="69"/>
    <s v="Reported"/>
    <x v="3"/>
    <x v="2502"/>
    <n v="2885.97652344889"/>
  </r>
  <r>
    <x v="14"/>
    <s v="Dog snapper"/>
    <x v="69"/>
    <s v="Unreported"/>
    <x v="3"/>
    <x v="2503"/>
    <n v="43242.883099679297"/>
  </r>
  <r>
    <x v="14"/>
    <s v="Dog snapper"/>
    <x v="69"/>
    <s v="Unreported"/>
    <x v="2"/>
    <x v="2504"/>
    <n v="54123.385408246802"/>
  </r>
  <r>
    <x v="15"/>
    <s v="Southern red snapper"/>
    <x v="32"/>
    <s v="Reported"/>
    <x v="7"/>
    <x v="2505"/>
    <n v="91792.628992065394"/>
  </r>
  <r>
    <x v="15"/>
    <s v="Southern red snapper"/>
    <x v="33"/>
    <s v="Reported"/>
    <x v="7"/>
    <x v="2506"/>
    <n v="14349.889299921"/>
  </r>
  <r>
    <x v="15"/>
    <s v="Southern red snapper"/>
    <x v="34"/>
    <s v="Reported"/>
    <x v="7"/>
    <x v="2506"/>
    <n v="15222.2562512282"/>
  </r>
  <r>
    <x v="15"/>
    <s v="Southern red snapper"/>
    <x v="35"/>
    <s v="Reported"/>
    <x v="7"/>
    <x v="2505"/>
    <n v="107391.29918267"/>
  </r>
  <r>
    <x v="15"/>
    <s v="Southern red snapper"/>
    <x v="36"/>
    <s v="Reported"/>
    <x v="7"/>
    <x v="2505"/>
    <n v="107791.92237099601"/>
  </r>
  <r>
    <x v="15"/>
    <s v="Southern red snapper"/>
    <x v="37"/>
    <s v="Reported"/>
    <x v="7"/>
    <x v="2507"/>
    <n v="10046.8893580228"/>
  </r>
  <r>
    <x v="15"/>
    <s v="Southern red snapper"/>
    <x v="38"/>
    <s v="Reported"/>
    <x v="7"/>
    <x v="2508"/>
    <n v="27298.6459992374"/>
  </r>
  <r>
    <x v="15"/>
    <s v="Southern red snapper"/>
    <x v="39"/>
    <s v="Reported"/>
    <x v="7"/>
    <x v="2509"/>
    <n v="28473.748892974101"/>
  </r>
  <r>
    <x v="15"/>
    <s v="Southern red snapper"/>
    <x v="40"/>
    <s v="Reported"/>
    <x v="7"/>
    <x v="2510"/>
    <n v="50028.091449822998"/>
  </r>
  <r>
    <x v="15"/>
    <s v="Southern red snapper"/>
    <x v="41"/>
    <s v="Reported"/>
    <x v="7"/>
    <x v="2511"/>
    <n v="52309.435572673101"/>
  </r>
  <r>
    <x v="15"/>
    <s v="Southern red snapper"/>
    <x v="0"/>
    <s v="Reported"/>
    <x v="7"/>
    <x v="2512"/>
    <n v="57431.758141106002"/>
  </r>
  <r>
    <x v="15"/>
    <s v="Southern red snapper"/>
    <x v="1"/>
    <s v="Reported"/>
    <x v="7"/>
    <x v="2513"/>
    <n v="13964.3547001919"/>
  </r>
  <r>
    <x v="15"/>
    <s v="Southern red snapper"/>
    <x v="2"/>
    <s v="Reported"/>
    <x v="7"/>
    <x v="2514"/>
    <n v="46339.032084489103"/>
  </r>
  <r>
    <x v="15"/>
    <s v="Southern red snapper"/>
    <x v="3"/>
    <s v="Reported"/>
    <x v="7"/>
    <x v="2515"/>
    <n v="64554.338951687198"/>
  </r>
  <r>
    <x v="15"/>
    <s v="Southern red snapper"/>
    <x v="4"/>
    <s v="Reported"/>
    <x v="7"/>
    <x v="2516"/>
    <n v="48520.7819965862"/>
  </r>
  <r>
    <x v="15"/>
    <s v="Southern red snapper"/>
    <x v="5"/>
    <s v="Reported"/>
    <x v="7"/>
    <x v="2517"/>
    <n v="54914.8953095998"/>
  </r>
  <r>
    <x v="15"/>
    <s v="Southern red snapper"/>
    <x v="6"/>
    <s v="Reported"/>
    <x v="7"/>
    <x v="2518"/>
    <n v="21959.959636498999"/>
  </r>
  <r>
    <x v="15"/>
    <s v="Southern red snapper"/>
    <x v="7"/>
    <s v="Reported"/>
    <x v="7"/>
    <x v="2519"/>
    <n v="20901.3040715223"/>
  </r>
  <r>
    <x v="15"/>
    <s v="Southern red snapper"/>
    <x v="8"/>
    <s v="Reported"/>
    <x v="7"/>
    <x v="2520"/>
    <n v="40381.064539256899"/>
  </r>
  <r>
    <x v="15"/>
    <s v="Southern red snapper"/>
    <x v="9"/>
    <s v="Reported"/>
    <x v="7"/>
    <x v="2521"/>
    <n v="14014.977439798"/>
  </r>
  <r>
    <x v="15"/>
    <s v="Southern red snapper"/>
    <x v="10"/>
    <s v="Reported"/>
    <x v="7"/>
    <x v="2522"/>
    <n v="25334.888872705898"/>
  </r>
  <r>
    <x v="15"/>
    <s v="Southern red snapper"/>
    <x v="11"/>
    <s v="Reported"/>
    <x v="7"/>
    <x v="2523"/>
    <n v="43081.274057451301"/>
  </r>
  <r>
    <x v="15"/>
    <s v="Southern red snapper"/>
    <x v="12"/>
    <s v="Reported"/>
    <x v="7"/>
    <x v="2524"/>
    <n v="127685.938546862"/>
  </r>
  <r>
    <x v="15"/>
    <s v="Southern red snapper"/>
    <x v="13"/>
    <s v="Reported"/>
    <x v="7"/>
    <x v="2525"/>
    <n v="40095.396541648799"/>
  </r>
  <r>
    <x v="15"/>
    <s v="Southern red snapper"/>
    <x v="14"/>
    <s v="Reported"/>
    <x v="7"/>
    <x v="2526"/>
    <n v="25702.247850571199"/>
  </r>
  <r>
    <x v="15"/>
    <s v="Southern red snapper"/>
    <x v="15"/>
    <s v="Reported"/>
    <x v="7"/>
    <x v="2527"/>
    <n v="13583.080548444101"/>
  </r>
  <r>
    <x v="15"/>
    <s v="Southern red snapper"/>
    <x v="16"/>
    <s v="Reported"/>
    <x v="7"/>
    <x v="2528"/>
    <n v="10840.263132292799"/>
  </r>
  <r>
    <x v="15"/>
    <s v="Southern red snapper"/>
    <x v="17"/>
    <s v="Reported"/>
    <x v="7"/>
    <x v="2529"/>
    <n v="25735.519302079902"/>
  </r>
  <r>
    <x v="15"/>
    <s v="Southern red snapper"/>
    <x v="18"/>
    <s v="Reported"/>
    <x v="7"/>
    <x v="2530"/>
    <n v="2906.1637739809298"/>
  </r>
  <r>
    <x v="15"/>
    <s v="Southern red snapper"/>
    <x v="19"/>
    <s v="Reported"/>
    <x v="7"/>
    <x v="2531"/>
    <n v="98983.0804481206"/>
  </r>
  <r>
    <x v="15"/>
    <s v="Southern red snapper"/>
    <x v="20"/>
    <s v="Reported"/>
    <x v="7"/>
    <x v="2532"/>
    <n v="302722.69944528397"/>
  </r>
  <r>
    <x v="15"/>
    <s v="Southern red snapper"/>
    <x v="21"/>
    <s v="Reported"/>
    <x v="7"/>
    <x v="2533"/>
    <n v="5456.7054464414596"/>
  </r>
  <r>
    <x v="15"/>
    <s v="Southern red snapper"/>
    <x v="22"/>
    <s v="Reported"/>
    <x v="7"/>
    <x v="2534"/>
    <n v="3744.4589502213798"/>
  </r>
  <r>
    <x v="15"/>
    <s v="Southern red snapper"/>
    <x v="23"/>
    <s v="Reported"/>
    <x v="7"/>
    <x v="2535"/>
    <n v="104179.912965806"/>
  </r>
  <r>
    <x v="15"/>
    <s v="Southern red snapper"/>
    <x v="24"/>
    <s v="Reported"/>
    <x v="7"/>
    <x v="2536"/>
    <n v="289542.94714945299"/>
  </r>
  <r>
    <x v="15"/>
    <s v="Southern red snapper"/>
    <x v="25"/>
    <s v="Reported"/>
    <x v="7"/>
    <x v="2537"/>
    <n v="166349.78363260499"/>
  </r>
  <r>
    <x v="15"/>
    <s v="Southern red snapper"/>
    <x v="26"/>
    <s v="Reported"/>
    <x v="7"/>
    <x v="2538"/>
    <n v="56635.655927517197"/>
  </r>
  <r>
    <x v="15"/>
    <s v="Southern red snapper"/>
    <x v="27"/>
    <s v="Reported"/>
    <x v="7"/>
    <x v="2539"/>
    <n v="695723.81239395298"/>
  </r>
  <r>
    <x v="15"/>
    <s v="Southern red snapper"/>
    <x v="28"/>
    <s v="Reported"/>
    <x v="7"/>
    <x v="2540"/>
    <n v="186750.317694931"/>
  </r>
  <r>
    <x v="15"/>
    <s v="Southern red snapper"/>
    <x v="29"/>
    <s v="Reported"/>
    <x v="7"/>
    <x v="2541"/>
    <n v="1305337.2302528301"/>
  </r>
  <r>
    <x v="15"/>
    <s v="Southern red snapper"/>
    <x v="30"/>
    <s v="Reported"/>
    <x v="7"/>
    <x v="2542"/>
    <n v="1058772.33725095"/>
  </r>
  <r>
    <x v="15"/>
    <s v="Southern red snapper"/>
    <x v="31"/>
    <s v="Reported"/>
    <x v="7"/>
    <x v="2543"/>
    <n v="255161.48790283501"/>
  </r>
  <r>
    <x v="16"/>
    <s v="Lane snapper"/>
    <x v="32"/>
    <s v="Reported"/>
    <x v="1"/>
    <x v="2544"/>
    <n v="14000.5150995206"/>
  </r>
  <r>
    <x v="16"/>
    <s v="Lane snapper"/>
    <x v="32"/>
    <s v="Unreported"/>
    <x v="1"/>
    <x v="2545"/>
    <n v="176406.490253959"/>
  </r>
  <r>
    <x v="16"/>
    <s v="Lane snapper"/>
    <x v="32"/>
    <s v="Unreported"/>
    <x v="2"/>
    <x v="2546"/>
    <n v="206479.714075378"/>
  </r>
  <r>
    <x v="16"/>
    <s v="Lane snapper"/>
    <x v="33"/>
    <s v="Reported"/>
    <x v="1"/>
    <x v="2544"/>
    <n v="15413.322723572801"/>
  </r>
  <r>
    <x v="16"/>
    <s v="Lane snapper"/>
    <x v="33"/>
    <s v="Unreported"/>
    <x v="1"/>
    <x v="2547"/>
    <n v="199113.7981482"/>
  </r>
  <r>
    <x v="16"/>
    <s v="Lane snapper"/>
    <x v="33"/>
    <s v="Unreported"/>
    <x v="2"/>
    <x v="2548"/>
    <n v="230439.54414009501"/>
  </r>
  <r>
    <x v="16"/>
    <s v="Lane snapper"/>
    <x v="34"/>
    <s v="Reported"/>
    <x v="1"/>
    <x v="2544"/>
    <n v="16883.4809171954"/>
  </r>
  <r>
    <x v="16"/>
    <s v="Lane snapper"/>
    <x v="34"/>
    <s v="Unreported"/>
    <x v="1"/>
    <x v="2549"/>
    <n v="223442.87765345999"/>
  </r>
  <r>
    <x v="16"/>
    <s v="Lane snapper"/>
    <x v="34"/>
    <s v="Unreported"/>
    <x v="2"/>
    <x v="2550"/>
    <n v="255591.18766087099"/>
  </r>
  <r>
    <x v="16"/>
    <s v="Lane snapper"/>
    <x v="35"/>
    <s v="Reported"/>
    <x v="1"/>
    <x v="2544"/>
    <n v="14261.2815971811"/>
  </r>
  <r>
    <x v="16"/>
    <s v="Lane snapper"/>
    <x v="35"/>
    <s v="Unreported"/>
    <x v="1"/>
    <x v="2551"/>
    <n v="193216.828160998"/>
  </r>
  <r>
    <x v="16"/>
    <s v="Lane snapper"/>
    <x v="35"/>
    <s v="Unreported"/>
    <x v="2"/>
    <x v="2552"/>
    <n v="218363.02250690901"/>
  </r>
  <r>
    <x v="16"/>
    <s v="Lane snapper"/>
    <x v="36"/>
    <s v="Reported"/>
    <x v="1"/>
    <x v="2553"/>
    <n v="32881.557750672997"/>
  </r>
  <r>
    <x v="16"/>
    <s v="Lane snapper"/>
    <x v="36"/>
    <s v="Unreported"/>
    <x v="1"/>
    <x v="2554"/>
    <n v="233789.77976103901"/>
  </r>
  <r>
    <x v="16"/>
    <s v="Lane snapper"/>
    <x v="36"/>
    <s v="Unreported"/>
    <x v="2"/>
    <x v="2555"/>
    <n v="254336.55595508401"/>
  </r>
  <r>
    <x v="16"/>
    <s v="Lane snapper"/>
    <x v="37"/>
    <s v="Reported"/>
    <x v="1"/>
    <x v="2544"/>
    <n v="15879.6281919549"/>
  </r>
  <r>
    <x v="16"/>
    <s v="Lane snapper"/>
    <x v="37"/>
    <s v="Unreported"/>
    <x v="1"/>
    <x v="2556"/>
    <n v="225009.67808255399"/>
  </r>
  <r>
    <x v="16"/>
    <s v="Lane snapper"/>
    <x v="37"/>
    <s v="Unreported"/>
    <x v="2"/>
    <x v="2557"/>
    <n v="247933.737305883"/>
  </r>
  <r>
    <x v="16"/>
    <s v="Lane snapper"/>
    <x v="38"/>
    <s v="Reported"/>
    <x v="1"/>
    <x v="2553"/>
    <n v="32849.524211988901"/>
  </r>
  <r>
    <x v="16"/>
    <s v="Lane snapper"/>
    <x v="38"/>
    <s v="Unreported"/>
    <x v="1"/>
    <x v="2558"/>
    <n v="243696.215133739"/>
  </r>
  <r>
    <x v="16"/>
    <s v="Lane snapper"/>
    <x v="38"/>
    <s v="Unreported"/>
    <x v="2"/>
    <x v="2559"/>
    <n v="258558.29660980101"/>
  </r>
  <r>
    <x v="16"/>
    <s v="Lane snapper"/>
    <x v="39"/>
    <s v="Reported"/>
    <x v="1"/>
    <x v="2544"/>
    <n v="15427.748408515799"/>
  </r>
  <r>
    <x v="16"/>
    <s v="Lane snapper"/>
    <x v="39"/>
    <s v="Unreported"/>
    <x v="1"/>
    <x v="2560"/>
    <n v="228058.59047543001"/>
  </r>
  <r>
    <x v="16"/>
    <s v="Lane snapper"/>
    <x v="39"/>
    <s v="Unreported"/>
    <x v="2"/>
    <x v="2561"/>
    <n v="244619.91390584799"/>
  </r>
  <r>
    <x v="16"/>
    <s v="Lane snapper"/>
    <x v="40"/>
    <s v="Reported"/>
    <x v="1"/>
    <x v="2553"/>
    <n v="29096.0746109953"/>
  </r>
  <r>
    <x v="16"/>
    <s v="Lane snapper"/>
    <x v="40"/>
    <s v="Unreported"/>
    <x v="1"/>
    <x v="2562"/>
    <n v="224700.68627806401"/>
  </r>
  <r>
    <x v="16"/>
    <s v="Lane snapper"/>
    <x v="40"/>
    <s v="Unreported"/>
    <x v="2"/>
    <x v="2563"/>
    <n v="232112.456417282"/>
  </r>
  <r>
    <x v="16"/>
    <s v="Lane snapper"/>
    <x v="41"/>
    <s v="Reported"/>
    <x v="1"/>
    <x v="2544"/>
    <n v="14519.3993047121"/>
  </r>
  <r>
    <x v="16"/>
    <s v="Lane snapper"/>
    <x v="41"/>
    <s v="Unreported"/>
    <x v="1"/>
    <x v="2564"/>
    <n v="223400.12756551799"/>
  </r>
  <r>
    <x v="16"/>
    <s v="Lane snapper"/>
    <x v="41"/>
    <s v="Unreported"/>
    <x v="2"/>
    <x v="2565"/>
    <n v="232878.90432970299"/>
  </r>
  <r>
    <x v="16"/>
    <s v="Lane snapper"/>
    <x v="0"/>
    <s v="Reported"/>
    <x v="1"/>
    <x v="2544"/>
    <n v="14162.765250283501"/>
  </r>
  <r>
    <x v="16"/>
    <s v="Lane snapper"/>
    <x v="0"/>
    <s v="Unreported"/>
    <x v="1"/>
    <x v="2566"/>
    <n v="222143.479404688"/>
  </r>
  <r>
    <x v="16"/>
    <s v="Lane snapper"/>
    <x v="0"/>
    <s v="Unreported"/>
    <x v="2"/>
    <x v="2567"/>
    <n v="228142.488976439"/>
  </r>
  <r>
    <x v="16"/>
    <s v="Lane snapper"/>
    <x v="1"/>
    <s v="Reported"/>
    <x v="1"/>
    <x v="2568"/>
    <n v="7076.0441657103402"/>
  </r>
  <r>
    <x v="16"/>
    <s v="Lane snapper"/>
    <x v="1"/>
    <s v="Unreported"/>
    <x v="1"/>
    <x v="2569"/>
    <n v="223625.301323939"/>
  </r>
  <r>
    <x v="16"/>
    <s v="Lane snapper"/>
    <x v="1"/>
    <s v="Unreported"/>
    <x v="2"/>
    <x v="2570"/>
    <n v="230415.38708175701"/>
  </r>
  <r>
    <x v="16"/>
    <s v="Lane snapper"/>
    <x v="2"/>
    <s v="Reported"/>
    <x v="1"/>
    <x v="2544"/>
    <n v="14409.335233229"/>
  </r>
  <r>
    <x v="16"/>
    <s v="Lane snapper"/>
    <x v="2"/>
    <s v="Unreported"/>
    <x v="1"/>
    <x v="2571"/>
    <n v="234897.741769802"/>
  </r>
  <r>
    <x v="16"/>
    <s v="Lane snapper"/>
    <x v="2"/>
    <s v="Unreported"/>
    <x v="2"/>
    <x v="2572"/>
    <n v="236487.03177008501"/>
  </r>
  <r>
    <x v="16"/>
    <s v="Lane snapper"/>
    <x v="3"/>
    <s v="Reported"/>
    <x v="1"/>
    <x v="2544"/>
    <n v="14673.683296941799"/>
  </r>
  <r>
    <x v="16"/>
    <s v="Lane snapper"/>
    <x v="3"/>
    <s v="Unreported"/>
    <x v="1"/>
    <x v="2573"/>
    <n v="243871.26552801399"/>
  </r>
  <r>
    <x v="16"/>
    <s v="Lane snapper"/>
    <x v="3"/>
    <s v="Unreported"/>
    <x v="2"/>
    <x v="2574"/>
    <n v="242478.16568312899"/>
  </r>
  <r>
    <x v="16"/>
    <s v="Lane snapper"/>
    <x v="4"/>
    <s v="Reported"/>
    <x v="1"/>
    <x v="2544"/>
    <n v="15712.4139597465"/>
  </r>
  <r>
    <x v="16"/>
    <s v="Lane snapper"/>
    <x v="4"/>
    <s v="Unreported"/>
    <x v="1"/>
    <x v="2575"/>
    <n v="266092.19697256299"/>
  </r>
  <r>
    <x v="16"/>
    <s v="Lane snapper"/>
    <x v="4"/>
    <s v="Unreported"/>
    <x v="2"/>
    <x v="2576"/>
    <n v="261128.49375654501"/>
  </r>
  <r>
    <x v="16"/>
    <s v="Lane snapper"/>
    <x v="5"/>
    <s v="Reported"/>
    <x v="1"/>
    <x v="2544"/>
    <n v="7866.2421162997098"/>
  </r>
  <r>
    <x v="16"/>
    <s v="Lane snapper"/>
    <x v="5"/>
    <s v="Unreported"/>
    <x v="1"/>
    <x v="2577"/>
    <n v="135679.61838815999"/>
  </r>
  <r>
    <x v="16"/>
    <s v="Lane snapper"/>
    <x v="5"/>
    <s v="Unreported"/>
    <x v="2"/>
    <x v="2578"/>
    <n v="131332.59838439399"/>
  </r>
  <r>
    <x v="16"/>
    <s v="Lane snapper"/>
    <x v="6"/>
    <s v="Reported"/>
    <x v="1"/>
    <x v="2544"/>
    <n v="8814.2666660363793"/>
  </r>
  <r>
    <x v="16"/>
    <s v="Lane snapper"/>
    <x v="6"/>
    <s v="Unreported"/>
    <x v="1"/>
    <x v="2579"/>
    <n v="155132.094547316"/>
  </r>
  <r>
    <x v="16"/>
    <s v="Lane snapper"/>
    <x v="6"/>
    <s v="Unreported"/>
    <x v="2"/>
    <x v="2580"/>
    <n v="147360.149368738"/>
  </r>
  <r>
    <x v="16"/>
    <s v="Lane snapper"/>
    <x v="7"/>
    <s v="Reported"/>
    <x v="1"/>
    <x v="2544"/>
    <n v="9227.6831351715991"/>
  </r>
  <r>
    <x v="16"/>
    <s v="Lane snapper"/>
    <x v="7"/>
    <s v="Unreported"/>
    <x v="1"/>
    <x v="2581"/>
    <n v="165630.325349191"/>
  </r>
  <r>
    <x v="16"/>
    <s v="Lane snapper"/>
    <x v="7"/>
    <s v="Unreported"/>
    <x v="2"/>
    <x v="2582"/>
    <n v="154322.35250075199"/>
  </r>
  <r>
    <x v="16"/>
    <s v="Lane snapper"/>
    <x v="8"/>
    <s v="Reported"/>
    <x v="1"/>
    <x v="2553"/>
    <n v="17865.618818008599"/>
  </r>
  <r>
    <x v="16"/>
    <s v="Lane snapper"/>
    <x v="8"/>
    <s v="Unreported"/>
    <x v="1"/>
    <x v="2583"/>
    <n v="166649.221540611"/>
  </r>
  <r>
    <x v="16"/>
    <s v="Lane snapper"/>
    <x v="8"/>
    <s v="Unreported"/>
    <x v="2"/>
    <x v="2584"/>
    <n v="149286.52785955099"/>
  </r>
  <r>
    <x v="16"/>
    <s v="Lane snapper"/>
    <x v="9"/>
    <s v="Reported"/>
    <x v="1"/>
    <x v="2544"/>
    <n v="12445.939827718499"/>
  </r>
  <r>
    <x v="16"/>
    <s v="Lane snapper"/>
    <x v="9"/>
    <s v="Unreported"/>
    <x v="1"/>
    <x v="2585"/>
    <n v="231990.181104163"/>
  </r>
  <r>
    <x v="16"/>
    <s v="Lane snapper"/>
    <x v="9"/>
    <s v="Unreported"/>
    <x v="2"/>
    <x v="2586"/>
    <n v="207639.41175232199"/>
  </r>
  <r>
    <x v="16"/>
    <s v="Lane snapper"/>
    <x v="10"/>
    <s v="Reported"/>
    <x v="1"/>
    <x v="2544"/>
    <n v="14643.0704490966"/>
  </r>
  <r>
    <x v="16"/>
    <s v="Lane snapper"/>
    <x v="10"/>
    <s v="Unreported"/>
    <x v="1"/>
    <x v="2587"/>
    <n v="277943.01637963799"/>
  </r>
  <r>
    <x v="16"/>
    <s v="Lane snapper"/>
    <x v="10"/>
    <s v="Unreported"/>
    <x v="2"/>
    <x v="2588"/>
    <n v="243620.944840921"/>
  </r>
  <r>
    <x v="16"/>
    <s v="Lane snapper"/>
    <x v="11"/>
    <s v="Reported"/>
    <x v="1"/>
    <x v="2544"/>
    <n v="16152.3573186994"/>
  </r>
  <r>
    <x v="16"/>
    <s v="Lane snapper"/>
    <x v="11"/>
    <s v="Unreported"/>
    <x v="1"/>
    <x v="2589"/>
    <n v="307198.32536063599"/>
  </r>
  <r>
    <x v="16"/>
    <s v="Lane snapper"/>
    <x v="11"/>
    <s v="Unreported"/>
    <x v="2"/>
    <x v="2590"/>
    <n v="268577.174679371"/>
  </r>
  <r>
    <x v="16"/>
    <s v="Lane snapper"/>
    <x v="12"/>
    <s v="Reported"/>
    <x v="1"/>
    <x v="2591"/>
    <n v="36.957274845133597"/>
  </r>
  <r>
    <x v="16"/>
    <s v="Lane snapper"/>
    <x v="12"/>
    <s v="Unreported"/>
    <x v="1"/>
    <x v="2592"/>
    <n v="276390.856368804"/>
  </r>
  <r>
    <x v="16"/>
    <s v="Lane snapper"/>
    <x v="12"/>
    <s v="Unreported"/>
    <x v="2"/>
    <x v="2593"/>
    <n v="245423.92403867899"/>
  </r>
  <r>
    <x v="16"/>
    <s v="Lane snapper"/>
    <x v="13"/>
    <s v="Reported"/>
    <x v="1"/>
    <x v="2591"/>
    <n v="42.379838790204701"/>
  </r>
  <r>
    <x v="16"/>
    <s v="Lane snapper"/>
    <x v="13"/>
    <s v="Unreported"/>
    <x v="1"/>
    <x v="2594"/>
    <n v="317559.99959266401"/>
  </r>
  <r>
    <x v="16"/>
    <s v="Lane snapper"/>
    <x v="13"/>
    <s v="Unreported"/>
    <x v="2"/>
    <x v="2595"/>
    <n v="280718.53975041502"/>
  </r>
  <r>
    <x v="16"/>
    <s v="Lane snapper"/>
    <x v="14"/>
    <s v="Reported"/>
    <x v="1"/>
    <x v="2596"/>
    <n v="10995.9231540663"/>
  </r>
  <r>
    <x v="16"/>
    <s v="Lane snapper"/>
    <x v="14"/>
    <s v="Unreported"/>
    <x v="1"/>
    <x v="2597"/>
    <n v="336811.18909533799"/>
  </r>
  <r>
    <x v="16"/>
    <s v="Lane snapper"/>
    <x v="14"/>
    <s v="Unreported"/>
    <x v="2"/>
    <x v="2598"/>
    <n v="292653.97805997502"/>
  </r>
  <r>
    <x v="16"/>
    <s v="Lane snapper"/>
    <x v="15"/>
    <s v="Reported"/>
    <x v="1"/>
    <x v="2599"/>
    <n v="19039.499375363601"/>
  </r>
  <r>
    <x v="16"/>
    <s v="Lane snapper"/>
    <x v="15"/>
    <s v="Unreported"/>
    <x v="1"/>
    <x v="2600"/>
    <n v="395979.798395032"/>
  </r>
  <r>
    <x v="16"/>
    <s v="Lane snapper"/>
    <x v="15"/>
    <s v="Unreported"/>
    <x v="2"/>
    <x v="2601"/>
    <n v="339944.42818377202"/>
  </r>
  <r>
    <x v="16"/>
    <s v="Lane snapper"/>
    <x v="16"/>
    <s v="Reported"/>
    <x v="1"/>
    <x v="2602"/>
    <n v="35489.640942861799"/>
  </r>
  <r>
    <x v="16"/>
    <s v="Lane snapper"/>
    <x v="16"/>
    <s v="Unreported"/>
    <x v="1"/>
    <x v="2603"/>
    <n v="366493.08707185602"/>
  </r>
  <r>
    <x v="16"/>
    <s v="Lane snapper"/>
    <x v="16"/>
    <s v="Unreported"/>
    <x v="2"/>
    <x v="2604"/>
    <n v="306734.80616914399"/>
  </r>
  <r>
    <x v="16"/>
    <s v="Lane snapper"/>
    <x v="17"/>
    <s v="Reported"/>
    <x v="1"/>
    <x v="2605"/>
    <n v="104888.545873086"/>
  </r>
  <r>
    <x v="16"/>
    <s v="Lane snapper"/>
    <x v="17"/>
    <s v="Unreported"/>
    <x v="1"/>
    <x v="2606"/>
    <n v="403948.094960797"/>
  </r>
  <r>
    <x v="16"/>
    <s v="Lane snapper"/>
    <x v="17"/>
    <s v="Unreported"/>
    <x v="2"/>
    <x v="2607"/>
    <n v="347366.64348726498"/>
  </r>
  <r>
    <x v="16"/>
    <s v="Lane snapper"/>
    <x v="18"/>
    <s v="Reported"/>
    <x v="1"/>
    <x v="2608"/>
    <n v="80472.822371477407"/>
  </r>
  <r>
    <x v="16"/>
    <s v="Lane snapper"/>
    <x v="18"/>
    <s v="Unreported"/>
    <x v="1"/>
    <x v="2609"/>
    <n v="377484.71771679702"/>
  </r>
  <r>
    <x v="16"/>
    <s v="Lane snapper"/>
    <x v="18"/>
    <s v="Unreported"/>
    <x v="2"/>
    <x v="2610"/>
    <n v="321568.97576121503"/>
  </r>
  <r>
    <x v="16"/>
    <s v="Lane snapper"/>
    <x v="19"/>
    <s v="Reported"/>
    <x v="1"/>
    <x v="2611"/>
    <n v="82346.1445906718"/>
  </r>
  <r>
    <x v="16"/>
    <s v="Lane snapper"/>
    <x v="19"/>
    <s v="Unreported"/>
    <x v="1"/>
    <x v="2612"/>
    <n v="526808.00926402002"/>
  </r>
  <r>
    <x v="16"/>
    <s v="Lane snapper"/>
    <x v="19"/>
    <s v="Unreported"/>
    <x v="2"/>
    <x v="2613"/>
    <n v="444105.16373970202"/>
  </r>
  <r>
    <x v="16"/>
    <s v="Lane snapper"/>
    <x v="20"/>
    <s v="Reported"/>
    <x v="1"/>
    <x v="2614"/>
    <n v="88875.331539829"/>
  </r>
  <r>
    <x v="16"/>
    <s v="Lane snapper"/>
    <x v="20"/>
    <s v="Unreported"/>
    <x v="1"/>
    <x v="2615"/>
    <n v="443637.41388787102"/>
  </r>
  <r>
    <x v="16"/>
    <s v="Lane snapper"/>
    <x v="20"/>
    <s v="Unreported"/>
    <x v="2"/>
    <x v="2616"/>
    <n v="369704.30121601501"/>
  </r>
  <r>
    <x v="16"/>
    <s v="Lane snapper"/>
    <x v="21"/>
    <s v="Reported"/>
    <x v="1"/>
    <x v="2617"/>
    <n v="77618.902160983795"/>
  </r>
  <r>
    <x v="16"/>
    <s v="Lane snapper"/>
    <x v="21"/>
    <s v="Unreported"/>
    <x v="1"/>
    <x v="2618"/>
    <n v="494995.03251220001"/>
  </r>
  <r>
    <x v="16"/>
    <s v="Lane snapper"/>
    <x v="21"/>
    <s v="Unreported"/>
    <x v="2"/>
    <x v="2619"/>
    <n v="413081.94007714099"/>
  </r>
  <r>
    <x v="16"/>
    <s v="Lane snapper"/>
    <x v="22"/>
    <s v="Reported"/>
    <x v="1"/>
    <x v="2620"/>
    <n v="75370.988106727804"/>
  </r>
  <r>
    <x v="16"/>
    <s v="Lane snapper"/>
    <x v="22"/>
    <s v="Unreported"/>
    <x v="1"/>
    <x v="2621"/>
    <n v="372318.20151791401"/>
  </r>
  <r>
    <x v="16"/>
    <s v="Lane snapper"/>
    <x v="22"/>
    <s v="Unreported"/>
    <x v="2"/>
    <x v="2622"/>
    <n v="310560.77486265299"/>
  </r>
  <r>
    <x v="16"/>
    <s v="Lane snapper"/>
    <x v="23"/>
    <s v="Reported"/>
    <x v="1"/>
    <x v="2623"/>
    <n v="105764.650508337"/>
  </r>
  <r>
    <x v="16"/>
    <s v="Lane snapper"/>
    <x v="23"/>
    <s v="Unreported"/>
    <x v="1"/>
    <x v="2624"/>
    <n v="401860.54307912599"/>
  </r>
  <r>
    <x v="16"/>
    <s v="Lane snapper"/>
    <x v="23"/>
    <s v="Unreported"/>
    <x v="2"/>
    <x v="2625"/>
    <n v="334428.98423929699"/>
  </r>
  <r>
    <x v="16"/>
    <s v="Lane snapper"/>
    <x v="24"/>
    <s v="Reported"/>
    <x v="1"/>
    <x v="2626"/>
    <n v="66645.304344593897"/>
  </r>
  <r>
    <x v="16"/>
    <s v="Lane snapper"/>
    <x v="24"/>
    <s v="Unreported"/>
    <x v="1"/>
    <x v="2627"/>
    <n v="425828.72991607297"/>
  </r>
  <r>
    <x v="16"/>
    <s v="Lane snapper"/>
    <x v="24"/>
    <s v="Unreported"/>
    <x v="2"/>
    <x v="2628"/>
    <n v="352911.12982471503"/>
  </r>
  <r>
    <x v="16"/>
    <s v="Lane snapper"/>
    <x v="25"/>
    <s v="Reported"/>
    <x v="1"/>
    <x v="2629"/>
    <n v="69548.062774142803"/>
  </r>
  <r>
    <x v="16"/>
    <s v="Lane snapper"/>
    <x v="25"/>
    <s v="Unreported"/>
    <x v="1"/>
    <x v="2630"/>
    <n v="445091.65306718898"/>
  </r>
  <r>
    <x v="16"/>
    <s v="Lane snapper"/>
    <x v="25"/>
    <s v="Unreported"/>
    <x v="2"/>
    <x v="2631"/>
    <n v="366681.474220159"/>
  </r>
  <r>
    <x v="16"/>
    <s v="Lane snapper"/>
    <x v="26"/>
    <s v="Reported"/>
    <x v="1"/>
    <x v="2632"/>
    <n v="103232.39805378301"/>
  </r>
  <r>
    <x v="16"/>
    <s v="Lane snapper"/>
    <x v="26"/>
    <s v="Unreported"/>
    <x v="1"/>
    <x v="2633"/>
    <n v="488651.35587095498"/>
  </r>
  <r>
    <x v="16"/>
    <s v="Lane snapper"/>
    <x v="26"/>
    <s v="Unreported"/>
    <x v="2"/>
    <x v="2634"/>
    <n v="399440.331212722"/>
  </r>
  <r>
    <x v="16"/>
    <s v="Lane snapper"/>
    <x v="27"/>
    <s v="Reported"/>
    <x v="1"/>
    <x v="2635"/>
    <n v="120603.157100599"/>
  </r>
  <r>
    <x v="16"/>
    <s v="Lane snapper"/>
    <x v="27"/>
    <s v="Unreported"/>
    <x v="1"/>
    <x v="2636"/>
    <n v="512755.85537181498"/>
  </r>
  <r>
    <x v="16"/>
    <s v="Lane snapper"/>
    <x v="27"/>
    <s v="Unreported"/>
    <x v="2"/>
    <x v="2637"/>
    <n v="415119.36291268101"/>
  </r>
  <r>
    <x v="16"/>
    <s v="Lane snapper"/>
    <x v="28"/>
    <s v="Reported"/>
    <x v="1"/>
    <x v="2638"/>
    <n v="108807.426324224"/>
  </r>
  <r>
    <x v="16"/>
    <s v="Lane snapper"/>
    <x v="28"/>
    <s v="Unreported"/>
    <x v="1"/>
    <x v="2639"/>
    <n v="518655.49415807403"/>
  </r>
  <r>
    <x v="16"/>
    <s v="Lane snapper"/>
    <x v="28"/>
    <s v="Unreported"/>
    <x v="2"/>
    <x v="2640"/>
    <n v="415082.43341847201"/>
  </r>
  <r>
    <x v="16"/>
    <s v="Lane snapper"/>
    <x v="29"/>
    <s v="Reported"/>
    <x v="1"/>
    <x v="2629"/>
    <n v="103636.80758633499"/>
  </r>
  <r>
    <x v="16"/>
    <s v="Lane snapper"/>
    <x v="29"/>
    <s v="Unreported"/>
    <x v="1"/>
    <x v="2641"/>
    <n v="675856.64945079095"/>
  </r>
  <r>
    <x v="16"/>
    <s v="Lane snapper"/>
    <x v="29"/>
    <s v="Unreported"/>
    <x v="2"/>
    <x v="2642"/>
    <n v="533664.641441755"/>
  </r>
  <r>
    <x v="16"/>
    <s v="Lane snapper"/>
    <x v="30"/>
    <s v="Reported"/>
    <x v="1"/>
    <x v="2643"/>
    <n v="69722.728026574798"/>
  </r>
  <r>
    <x v="16"/>
    <s v="Lane snapper"/>
    <x v="30"/>
    <s v="Unreported"/>
    <x v="1"/>
    <x v="2644"/>
    <n v="470681.12725154002"/>
  </r>
  <r>
    <x v="16"/>
    <s v="Lane snapper"/>
    <x v="30"/>
    <s v="Unreported"/>
    <x v="2"/>
    <x v="2645"/>
    <n v="365966.24540846399"/>
  </r>
  <r>
    <x v="16"/>
    <s v="Lane snapper"/>
    <x v="31"/>
    <s v="Reported"/>
    <x v="1"/>
    <x v="2646"/>
    <n v="102861.923818189"/>
  </r>
  <r>
    <x v="16"/>
    <s v="Lane snapper"/>
    <x v="31"/>
    <s v="Unreported"/>
    <x v="1"/>
    <x v="2647"/>
    <n v="501192.62011802098"/>
  </r>
  <r>
    <x v="16"/>
    <s v="Lane snapper"/>
    <x v="31"/>
    <s v="Unreported"/>
    <x v="2"/>
    <x v="2648"/>
    <n v="375310.05641378398"/>
  </r>
  <r>
    <x v="16"/>
    <s v="Lane snapper"/>
    <x v="42"/>
    <s v="Reported"/>
    <x v="1"/>
    <x v="2649"/>
    <n v="63458.553121554898"/>
  </r>
  <r>
    <x v="16"/>
    <s v="Lane snapper"/>
    <x v="42"/>
    <s v="Unreported"/>
    <x v="1"/>
    <x v="2650"/>
    <n v="371583.15687450999"/>
  </r>
  <r>
    <x v="16"/>
    <s v="Lane snapper"/>
    <x v="42"/>
    <s v="Unreported"/>
    <x v="2"/>
    <x v="2651"/>
    <n v="297290.41256748501"/>
  </r>
  <r>
    <x v="16"/>
    <s v="Lane snapper"/>
    <x v="43"/>
    <s v="Reported"/>
    <x v="1"/>
    <x v="2652"/>
    <n v="42089.270356997004"/>
  </r>
  <r>
    <x v="16"/>
    <s v="Lane snapper"/>
    <x v="43"/>
    <s v="Unreported"/>
    <x v="1"/>
    <x v="2653"/>
    <n v="365533.221448717"/>
  </r>
  <r>
    <x v="16"/>
    <s v="Lane snapper"/>
    <x v="43"/>
    <s v="Unreported"/>
    <x v="2"/>
    <x v="2654"/>
    <n v="283652.185485981"/>
  </r>
  <r>
    <x v="16"/>
    <s v="Lane snapper"/>
    <x v="44"/>
    <s v="Reported"/>
    <x v="1"/>
    <x v="2655"/>
    <n v="27803.986318087002"/>
  </r>
  <r>
    <x v="16"/>
    <s v="Lane snapper"/>
    <x v="44"/>
    <s v="Unreported"/>
    <x v="1"/>
    <x v="2656"/>
    <n v="352989.72076940699"/>
  </r>
  <r>
    <x v="16"/>
    <s v="Lane snapper"/>
    <x v="44"/>
    <s v="Unreported"/>
    <x v="2"/>
    <x v="2657"/>
    <n v="283862.10666280403"/>
  </r>
  <r>
    <x v="16"/>
    <s v="Lane snapper"/>
    <x v="45"/>
    <s v="Reported"/>
    <x v="1"/>
    <x v="2658"/>
    <n v="29124.2315541428"/>
  </r>
  <r>
    <x v="16"/>
    <s v="Lane snapper"/>
    <x v="45"/>
    <s v="Unreported"/>
    <x v="1"/>
    <x v="2659"/>
    <n v="314363.30833811703"/>
  </r>
  <r>
    <x v="16"/>
    <s v="Lane snapper"/>
    <x v="45"/>
    <s v="Unreported"/>
    <x v="2"/>
    <x v="2660"/>
    <n v="262111.41701177999"/>
  </r>
  <r>
    <x v="16"/>
    <s v="Lane snapper"/>
    <x v="46"/>
    <s v="Reported"/>
    <x v="1"/>
    <x v="2661"/>
    <n v="78651.018489431706"/>
  </r>
  <r>
    <x v="16"/>
    <s v="Lane snapper"/>
    <x v="46"/>
    <s v="Unreported"/>
    <x v="1"/>
    <x v="2662"/>
    <n v="341605.73398375302"/>
  </r>
  <r>
    <x v="16"/>
    <s v="Lane snapper"/>
    <x v="46"/>
    <s v="Unreported"/>
    <x v="2"/>
    <x v="2663"/>
    <n v="295575.155180145"/>
  </r>
  <r>
    <x v="16"/>
    <s v="Lane snapper"/>
    <x v="47"/>
    <s v="Reported"/>
    <x v="1"/>
    <x v="2664"/>
    <n v="24240.7936562096"/>
  </r>
  <r>
    <x v="16"/>
    <s v="Lane snapper"/>
    <x v="47"/>
    <s v="Unreported"/>
    <x v="1"/>
    <x v="2665"/>
    <n v="336063.84706761601"/>
  </r>
  <r>
    <x v="16"/>
    <s v="Lane snapper"/>
    <x v="47"/>
    <s v="Unreported"/>
    <x v="2"/>
    <x v="2666"/>
    <n v="289704.68631832302"/>
  </r>
  <r>
    <x v="16"/>
    <s v="Lane snapper"/>
    <x v="48"/>
    <s v="Reported"/>
    <x v="1"/>
    <x v="2667"/>
    <n v="29097.229552926499"/>
  </r>
  <r>
    <x v="16"/>
    <s v="Lane snapper"/>
    <x v="48"/>
    <s v="Unreported"/>
    <x v="1"/>
    <x v="2668"/>
    <n v="357058.44608820701"/>
  </r>
  <r>
    <x v="16"/>
    <s v="Lane snapper"/>
    <x v="48"/>
    <s v="Unreported"/>
    <x v="2"/>
    <x v="2669"/>
    <n v="300757.83933682402"/>
  </r>
  <r>
    <x v="16"/>
    <s v="Lane snapper"/>
    <x v="49"/>
    <s v="Reported"/>
    <x v="1"/>
    <x v="2670"/>
    <n v="43785.584289855797"/>
  </r>
  <r>
    <x v="16"/>
    <s v="Lane snapper"/>
    <x v="49"/>
    <s v="Unreported"/>
    <x v="1"/>
    <x v="2671"/>
    <n v="321674.53795396799"/>
  </r>
  <r>
    <x v="16"/>
    <s v="Lane snapper"/>
    <x v="49"/>
    <s v="Unreported"/>
    <x v="2"/>
    <x v="2672"/>
    <n v="291730.57739866298"/>
  </r>
  <r>
    <x v="16"/>
    <s v="Lane snapper"/>
    <x v="50"/>
    <s v="Reported"/>
    <x v="1"/>
    <x v="2673"/>
    <n v="26457.6308208275"/>
  </r>
  <r>
    <x v="16"/>
    <s v="Lane snapper"/>
    <x v="50"/>
    <s v="Unreported"/>
    <x v="1"/>
    <x v="2674"/>
    <n v="288715.40412951401"/>
  </r>
  <r>
    <x v="16"/>
    <s v="Lane snapper"/>
    <x v="50"/>
    <s v="Unreported"/>
    <x v="2"/>
    <x v="2675"/>
    <n v="299817.70852922602"/>
  </r>
  <r>
    <x v="16"/>
    <s v="Lane snapper"/>
    <x v="51"/>
    <s v="Reported"/>
    <x v="1"/>
    <x v="2676"/>
    <n v="14772.4201736418"/>
  </r>
  <r>
    <x v="16"/>
    <s v="Lane snapper"/>
    <x v="51"/>
    <s v="Unreported"/>
    <x v="1"/>
    <x v="2677"/>
    <n v="278817.186440374"/>
  </r>
  <r>
    <x v="16"/>
    <s v="Lane snapper"/>
    <x v="51"/>
    <s v="Unreported"/>
    <x v="2"/>
    <x v="2678"/>
    <n v="302345.42839561502"/>
  </r>
  <r>
    <x v="16"/>
    <s v="Lane snapper"/>
    <x v="52"/>
    <s v="Reported"/>
    <x v="1"/>
    <x v="2679"/>
    <n v="20434.597061318"/>
  </r>
  <r>
    <x v="16"/>
    <s v="Lane snapper"/>
    <x v="52"/>
    <s v="Unreported"/>
    <x v="1"/>
    <x v="2680"/>
    <n v="291646.375041714"/>
  </r>
  <r>
    <x v="16"/>
    <s v="Lane snapper"/>
    <x v="52"/>
    <s v="Unreported"/>
    <x v="2"/>
    <x v="2681"/>
    <n v="331956.88163323898"/>
  </r>
  <r>
    <x v="16"/>
    <s v="Lane snapper"/>
    <x v="53"/>
    <s v="Reported"/>
    <x v="1"/>
    <x v="2682"/>
    <n v="14402.7544910263"/>
  </r>
  <r>
    <x v="16"/>
    <s v="Lane snapper"/>
    <x v="53"/>
    <s v="Unreported"/>
    <x v="1"/>
    <x v="2683"/>
    <n v="267728.39060925902"/>
  </r>
  <r>
    <x v="16"/>
    <s v="Lane snapper"/>
    <x v="53"/>
    <s v="Unreported"/>
    <x v="2"/>
    <x v="2684"/>
    <n v="321897.80261459103"/>
  </r>
  <r>
    <x v="16"/>
    <s v="Lane snapper"/>
    <x v="54"/>
    <s v="Reported"/>
    <x v="1"/>
    <x v="2685"/>
    <n v="10772.7866496385"/>
  </r>
  <r>
    <x v="16"/>
    <s v="Lane snapper"/>
    <x v="54"/>
    <s v="Unreported"/>
    <x v="1"/>
    <x v="2686"/>
    <n v="254129.438874249"/>
  </r>
  <r>
    <x v="16"/>
    <s v="Lane snapper"/>
    <x v="54"/>
    <s v="Unreported"/>
    <x v="2"/>
    <x v="2687"/>
    <n v="325329.67091065401"/>
  </r>
  <r>
    <x v="16"/>
    <s v="Lane snapper"/>
    <x v="55"/>
    <s v="Reported"/>
    <x v="1"/>
    <x v="2688"/>
    <n v="14826.4394633312"/>
  </r>
  <r>
    <x v="16"/>
    <s v="Lane snapper"/>
    <x v="55"/>
    <s v="Unreported"/>
    <x v="1"/>
    <x v="2689"/>
    <n v="261541.428545328"/>
  </r>
  <r>
    <x v="16"/>
    <s v="Lane snapper"/>
    <x v="55"/>
    <s v="Unreported"/>
    <x v="2"/>
    <x v="2690"/>
    <n v="360125.91866687499"/>
  </r>
  <r>
    <x v="16"/>
    <s v="Lane snapper"/>
    <x v="56"/>
    <s v="Reported"/>
    <x v="1"/>
    <x v="2691"/>
    <n v="20199.487543630799"/>
  </r>
  <r>
    <x v="16"/>
    <s v="Lane snapper"/>
    <x v="56"/>
    <s v="Unreported"/>
    <x v="1"/>
    <x v="2692"/>
    <n v="247944.06596265701"/>
  </r>
  <r>
    <x v="16"/>
    <s v="Lane snapper"/>
    <x v="56"/>
    <s v="Unreported"/>
    <x v="2"/>
    <x v="2693"/>
    <n v="372115.601237353"/>
  </r>
  <r>
    <x v="16"/>
    <s v="Lane snapper"/>
    <x v="57"/>
    <s v="Reported"/>
    <x v="1"/>
    <x v="2694"/>
    <n v="28285.719211120599"/>
  </r>
  <r>
    <x v="16"/>
    <s v="Lane snapper"/>
    <x v="57"/>
    <s v="Unreported"/>
    <x v="1"/>
    <x v="2695"/>
    <n v="230549.259043244"/>
  </r>
  <r>
    <x v="16"/>
    <s v="Lane snapper"/>
    <x v="57"/>
    <s v="Unreported"/>
    <x v="2"/>
    <x v="2696"/>
    <n v="383976.26921378198"/>
  </r>
  <r>
    <x v="16"/>
    <s v="Lane snapper"/>
    <x v="58"/>
    <s v="Reported"/>
    <x v="1"/>
    <x v="2697"/>
    <n v="15837.8690742454"/>
  </r>
  <r>
    <x v="16"/>
    <s v="Lane snapper"/>
    <x v="58"/>
    <s v="Unreported"/>
    <x v="1"/>
    <x v="2698"/>
    <n v="197667.19859460299"/>
  </r>
  <r>
    <x v="16"/>
    <s v="Lane snapper"/>
    <x v="58"/>
    <s v="Unreported"/>
    <x v="2"/>
    <x v="2699"/>
    <n v="374738.99795467698"/>
  </r>
  <r>
    <x v="16"/>
    <s v="Lane snapper"/>
    <x v="59"/>
    <s v="Reported"/>
    <x v="3"/>
    <x v="2700"/>
    <n v="6509.2489522005299"/>
  </r>
  <r>
    <x v="16"/>
    <s v="Lane snapper"/>
    <x v="59"/>
    <s v="Unreported"/>
    <x v="3"/>
    <x v="2701"/>
    <n v="230421.27879041599"/>
  </r>
  <r>
    <x v="16"/>
    <s v="Lane snapper"/>
    <x v="59"/>
    <s v="Unreported"/>
    <x v="2"/>
    <x v="2702"/>
    <n v="419523.74063313898"/>
  </r>
  <r>
    <x v="16"/>
    <s v="Lane snapper"/>
    <x v="60"/>
    <s v="Reported"/>
    <x v="3"/>
    <x v="2703"/>
    <n v="26411.2420651334"/>
  </r>
  <r>
    <x v="16"/>
    <s v="Lane snapper"/>
    <x v="60"/>
    <s v="Unreported"/>
    <x v="3"/>
    <x v="2704"/>
    <n v="223408.19974305099"/>
  </r>
  <r>
    <x v="16"/>
    <s v="Lane snapper"/>
    <x v="60"/>
    <s v="Unreported"/>
    <x v="2"/>
    <x v="2705"/>
    <n v="434981.07349876303"/>
  </r>
  <r>
    <x v="16"/>
    <s v="Lane snapper"/>
    <x v="61"/>
    <s v="Reported"/>
    <x v="3"/>
    <x v="2706"/>
    <n v="60329.3028727204"/>
  </r>
  <r>
    <x v="16"/>
    <s v="Lane snapper"/>
    <x v="61"/>
    <s v="Unreported"/>
    <x v="3"/>
    <x v="2707"/>
    <n v="229023.87340272299"/>
  </r>
  <r>
    <x v="16"/>
    <s v="Lane snapper"/>
    <x v="61"/>
    <s v="Unreported"/>
    <x v="2"/>
    <x v="2708"/>
    <n v="490239.33341101801"/>
  </r>
  <r>
    <x v="16"/>
    <s v="Lane snapper"/>
    <x v="62"/>
    <s v="Reported"/>
    <x v="3"/>
    <x v="2709"/>
    <n v="57719.193101847501"/>
  </r>
  <r>
    <x v="16"/>
    <s v="Lane snapper"/>
    <x v="62"/>
    <s v="Unreported"/>
    <x v="3"/>
    <x v="2710"/>
    <n v="143040.20471053501"/>
  </r>
  <r>
    <x v="16"/>
    <s v="Lane snapper"/>
    <x v="62"/>
    <s v="Unreported"/>
    <x v="2"/>
    <x v="2711"/>
    <n v="330022.16805706703"/>
  </r>
  <r>
    <x v="16"/>
    <s v="Lane snapper"/>
    <x v="63"/>
    <s v="Reported"/>
    <x v="3"/>
    <x v="2712"/>
    <n v="136109.21504628001"/>
  </r>
  <r>
    <x v="16"/>
    <s v="Lane snapper"/>
    <x v="63"/>
    <s v="Unreported"/>
    <x v="3"/>
    <x v="2713"/>
    <n v="218942.42542200501"/>
  </r>
  <r>
    <x v="16"/>
    <s v="Lane snapper"/>
    <x v="63"/>
    <s v="Unreported"/>
    <x v="2"/>
    <x v="2714"/>
    <n v="564537.24437280803"/>
  </r>
  <r>
    <x v="16"/>
    <s v="Lane snapper"/>
    <x v="64"/>
    <s v="Reported"/>
    <x v="3"/>
    <x v="2715"/>
    <n v="95165.838655126005"/>
  </r>
  <r>
    <x v="16"/>
    <s v="Lane snapper"/>
    <x v="64"/>
    <s v="Unreported"/>
    <x v="3"/>
    <x v="2716"/>
    <n v="294482.47901992901"/>
  </r>
  <r>
    <x v="16"/>
    <s v="Lane snapper"/>
    <x v="64"/>
    <s v="Unreported"/>
    <x v="2"/>
    <x v="2717"/>
    <n v="597215.36313749896"/>
  </r>
  <r>
    <x v="16"/>
    <s v="Lane snapper"/>
    <x v="65"/>
    <s v="Reported"/>
    <x v="3"/>
    <x v="2718"/>
    <n v="47988.9895429596"/>
  </r>
  <r>
    <x v="16"/>
    <s v="Lane snapper"/>
    <x v="65"/>
    <s v="Unreported"/>
    <x v="3"/>
    <x v="2719"/>
    <n v="358060.04332888097"/>
  </r>
  <r>
    <x v="16"/>
    <s v="Lane snapper"/>
    <x v="65"/>
    <s v="Unreported"/>
    <x v="2"/>
    <x v="2720"/>
    <n v="596886.11859584996"/>
  </r>
  <r>
    <x v="16"/>
    <s v="Lane snapper"/>
    <x v="66"/>
    <s v="Reported"/>
    <x v="3"/>
    <x v="2721"/>
    <n v="56448.544025290197"/>
  </r>
  <r>
    <x v="16"/>
    <s v="Lane snapper"/>
    <x v="66"/>
    <s v="Unreported"/>
    <x v="3"/>
    <x v="2722"/>
    <n v="438812.33116586099"/>
  </r>
  <r>
    <x v="16"/>
    <s v="Lane snapper"/>
    <x v="66"/>
    <s v="Unreported"/>
    <x v="2"/>
    <x v="2723"/>
    <n v="697197.179009491"/>
  </r>
  <r>
    <x v="16"/>
    <s v="Lane snapper"/>
    <x v="67"/>
    <s v="Reported"/>
    <x v="3"/>
    <x v="2724"/>
    <n v="37728.606165922603"/>
  </r>
  <r>
    <x v="16"/>
    <s v="Lane snapper"/>
    <x v="67"/>
    <s v="Unreported"/>
    <x v="3"/>
    <x v="2725"/>
    <n v="449509.19057792902"/>
  </r>
  <r>
    <x v="16"/>
    <s v="Lane snapper"/>
    <x v="67"/>
    <s v="Unreported"/>
    <x v="2"/>
    <x v="2726"/>
    <n v="652949.09179563599"/>
  </r>
  <r>
    <x v="16"/>
    <s v="Lane snapper"/>
    <x v="68"/>
    <s v="Reported"/>
    <x v="3"/>
    <x v="2727"/>
    <n v="13338.9708162397"/>
  </r>
  <r>
    <x v="16"/>
    <s v="Lane snapper"/>
    <x v="68"/>
    <s v="Unreported"/>
    <x v="3"/>
    <x v="2728"/>
    <n v="196536.69693413601"/>
  </r>
  <r>
    <x v="16"/>
    <s v="Lane snapper"/>
    <x v="68"/>
    <s v="Unreported"/>
    <x v="2"/>
    <x v="2729"/>
    <n v="266344.41408789699"/>
  </r>
  <r>
    <x v="16"/>
    <s v="Lane snapper"/>
    <x v="69"/>
    <s v="Reported"/>
    <x v="3"/>
    <x v="2730"/>
    <n v="14269.9726546561"/>
  </r>
  <r>
    <x v="16"/>
    <s v="Lane snapper"/>
    <x v="69"/>
    <s v="Unreported"/>
    <x v="3"/>
    <x v="2731"/>
    <n v="213818.35726213001"/>
  </r>
  <r>
    <x v="16"/>
    <s v="Lane snapper"/>
    <x v="69"/>
    <s v="Unreported"/>
    <x v="2"/>
    <x v="2732"/>
    <n v="267617.98769939702"/>
  </r>
  <r>
    <x v="17"/>
    <s v="Silk snapper"/>
    <x v="6"/>
    <s v="Unreported"/>
    <x v="8"/>
    <x v="2733"/>
    <n v="0"/>
  </r>
  <r>
    <x v="17"/>
    <s v="Silk snapper"/>
    <x v="7"/>
    <s v="Unreported"/>
    <x v="8"/>
    <x v="2734"/>
    <n v="0"/>
  </r>
  <r>
    <x v="17"/>
    <s v="Silk snapper"/>
    <x v="8"/>
    <s v="Unreported"/>
    <x v="8"/>
    <x v="2735"/>
    <n v="0"/>
  </r>
  <r>
    <x v="17"/>
    <s v="Silk snapper"/>
    <x v="9"/>
    <s v="Unreported"/>
    <x v="8"/>
    <x v="2735"/>
    <n v="0"/>
  </r>
  <r>
    <x v="17"/>
    <s v="Silk snapper"/>
    <x v="10"/>
    <s v="Unreported"/>
    <x v="8"/>
    <x v="2733"/>
    <n v="0"/>
  </r>
  <r>
    <x v="17"/>
    <s v="Silk snapper"/>
    <x v="11"/>
    <s v="Unreported"/>
    <x v="8"/>
    <x v="2733"/>
    <n v="0"/>
  </r>
  <r>
    <x v="17"/>
    <s v="Silk snapper"/>
    <x v="12"/>
    <s v="Unreported"/>
    <x v="8"/>
    <x v="2733"/>
    <n v="0"/>
  </r>
  <r>
    <x v="17"/>
    <s v="Silk snapper"/>
    <x v="13"/>
    <s v="Unreported"/>
    <x v="8"/>
    <x v="2733"/>
    <n v="0"/>
  </r>
  <r>
    <x v="17"/>
    <s v="Silk snapper"/>
    <x v="14"/>
    <s v="Unreported"/>
    <x v="8"/>
    <x v="2736"/>
    <n v="0"/>
  </r>
  <r>
    <x v="17"/>
    <s v="Silk snapper"/>
    <x v="15"/>
    <s v="Unreported"/>
    <x v="8"/>
    <x v="2737"/>
    <n v="0"/>
  </r>
  <r>
    <x v="17"/>
    <s v="Silk snapper"/>
    <x v="16"/>
    <s v="Unreported"/>
    <x v="8"/>
    <x v="2738"/>
    <n v="0"/>
  </r>
  <r>
    <x v="17"/>
    <s v="Silk snapper"/>
    <x v="17"/>
    <s v="Unreported"/>
    <x v="8"/>
    <x v="2738"/>
    <n v="0"/>
  </r>
  <r>
    <x v="17"/>
    <s v="Silk snapper"/>
    <x v="18"/>
    <s v="Unreported"/>
    <x v="8"/>
    <x v="2739"/>
    <n v="0"/>
  </r>
  <r>
    <x v="17"/>
    <s v="Silk snapper"/>
    <x v="19"/>
    <s v="Unreported"/>
    <x v="8"/>
    <x v="2740"/>
    <n v="0"/>
  </r>
  <r>
    <x v="17"/>
    <s v="Silk snapper"/>
    <x v="20"/>
    <s v="Unreported"/>
    <x v="8"/>
    <x v="2741"/>
    <n v="0"/>
  </r>
  <r>
    <x v="17"/>
    <s v="Silk snapper"/>
    <x v="21"/>
    <s v="Unreported"/>
    <x v="8"/>
    <x v="2742"/>
    <n v="0"/>
  </r>
  <r>
    <x v="17"/>
    <s v="Silk snapper"/>
    <x v="22"/>
    <s v="Unreported"/>
    <x v="8"/>
    <x v="2743"/>
    <n v="0"/>
  </r>
  <r>
    <x v="17"/>
    <s v="Silk snapper"/>
    <x v="23"/>
    <s v="Unreported"/>
    <x v="8"/>
    <x v="2744"/>
    <n v="0"/>
  </r>
  <r>
    <x v="17"/>
    <s v="Silk snapper"/>
    <x v="24"/>
    <s v="Unreported"/>
    <x v="8"/>
    <x v="2745"/>
    <n v="0"/>
  </r>
  <r>
    <x v="17"/>
    <s v="Silk snapper"/>
    <x v="25"/>
    <s v="Unreported"/>
    <x v="8"/>
    <x v="2746"/>
    <n v="0"/>
  </r>
  <r>
    <x v="17"/>
    <s v="Silk snapper"/>
    <x v="26"/>
    <s v="Unreported"/>
    <x v="8"/>
    <x v="2747"/>
    <n v="0"/>
  </r>
  <r>
    <x v="17"/>
    <s v="Silk snapper"/>
    <x v="27"/>
    <s v="Unreported"/>
    <x v="8"/>
    <x v="2748"/>
    <n v="0"/>
  </r>
  <r>
    <x v="17"/>
    <s v="Silk snapper"/>
    <x v="28"/>
    <s v="Unreported"/>
    <x v="8"/>
    <x v="2749"/>
    <n v="0"/>
  </r>
  <r>
    <x v="17"/>
    <s v="Silk snapper"/>
    <x v="29"/>
    <s v="Unreported"/>
    <x v="8"/>
    <x v="2750"/>
    <n v="0"/>
  </r>
  <r>
    <x v="17"/>
    <s v="Silk snapper"/>
    <x v="30"/>
    <s v="Unreported"/>
    <x v="8"/>
    <x v="2751"/>
    <n v="0"/>
  </r>
  <r>
    <x v="17"/>
    <s v="Silk snapper"/>
    <x v="31"/>
    <s v="Unreported"/>
    <x v="8"/>
    <x v="2752"/>
    <n v="0"/>
  </r>
  <r>
    <x v="17"/>
    <s v="Silk snapper"/>
    <x v="42"/>
    <s v="Unreported"/>
    <x v="8"/>
    <x v="2753"/>
    <n v="0"/>
  </r>
  <r>
    <x v="17"/>
    <s v="Silk snapper"/>
    <x v="43"/>
    <s v="Unreported"/>
    <x v="8"/>
    <x v="2754"/>
    <n v="0"/>
  </r>
  <r>
    <x v="17"/>
    <s v="Silk snapper"/>
    <x v="44"/>
    <s v="Unreported"/>
    <x v="8"/>
    <x v="2755"/>
    <n v="0"/>
  </r>
  <r>
    <x v="17"/>
    <s v="Silk snapper"/>
    <x v="45"/>
    <s v="Unreported"/>
    <x v="8"/>
    <x v="2756"/>
    <n v="0"/>
  </r>
  <r>
    <x v="17"/>
    <s v="Silk snapper"/>
    <x v="46"/>
    <s v="Unreported"/>
    <x v="8"/>
    <x v="2757"/>
    <n v="0"/>
  </r>
  <r>
    <x v="17"/>
    <s v="Silk snapper"/>
    <x v="47"/>
    <s v="Unreported"/>
    <x v="8"/>
    <x v="2758"/>
    <n v="0"/>
  </r>
  <r>
    <x v="17"/>
    <s v="Silk snapper"/>
    <x v="48"/>
    <s v="Unreported"/>
    <x v="8"/>
    <x v="2759"/>
    <n v="0"/>
  </r>
  <r>
    <x v="17"/>
    <s v="Silk snapper"/>
    <x v="49"/>
    <s v="Unreported"/>
    <x v="8"/>
    <x v="2760"/>
    <n v="0"/>
  </r>
  <r>
    <x v="17"/>
    <s v="Silk snapper"/>
    <x v="50"/>
    <s v="Unreported"/>
    <x v="8"/>
    <x v="2761"/>
    <n v="0"/>
  </r>
  <r>
    <x v="17"/>
    <s v="Silk snapper"/>
    <x v="51"/>
    <s v="Reported"/>
    <x v="3"/>
    <x v="2762"/>
    <n v="84.130096196479499"/>
  </r>
  <r>
    <x v="17"/>
    <s v="Silk snapper"/>
    <x v="51"/>
    <s v="Unreported"/>
    <x v="8"/>
    <x v="2763"/>
    <n v="0"/>
  </r>
  <r>
    <x v="17"/>
    <s v="Silk snapper"/>
    <x v="51"/>
    <s v="Unreported"/>
    <x v="3"/>
    <x v="2764"/>
    <n v="1587.8858332444499"/>
  </r>
  <r>
    <x v="17"/>
    <s v="Silk snapper"/>
    <x v="51"/>
    <s v="Unreported"/>
    <x v="2"/>
    <x v="2765"/>
    <n v="1721.88102399596"/>
  </r>
  <r>
    <x v="17"/>
    <s v="Silk snapper"/>
    <x v="52"/>
    <s v="Reported"/>
    <x v="3"/>
    <x v="2766"/>
    <n v="212.022429786515"/>
  </r>
  <r>
    <x v="17"/>
    <s v="Silk snapper"/>
    <x v="52"/>
    <s v="Unreported"/>
    <x v="8"/>
    <x v="2767"/>
    <n v="0"/>
  </r>
  <r>
    <x v="17"/>
    <s v="Silk snapper"/>
    <x v="52"/>
    <s v="Unreported"/>
    <x v="3"/>
    <x v="2768"/>
    <n v="3026.02360541898"/>
  </r>
  <r>
    <x v="17"/>
    <s v="Silk snapper"/>
    <x v="52"/>
    <s v="Unreported"/>
    <x v="2"/>
    <x v="2769"/>
    <n v="3444.2717131656"/>
  </r>
  <r>
    <x v="17"/>
    <s v="Silk snapper"/>
    <x v="53"/>
    <s v="Reported"/>
    <x v="3"/>
    <x v="2770"/>
    <n v="242.15940311294099"/>
  </r>
  <r>
    <x v="17"/>
    <s v="Silk snapper"/>
    <x v="53"/>
    <s v="Unreported"/>
    <x v="8"/>
    <x v="2741"/>
    <n v="0"/>
  </r>
  <r>
    <x v="17"/>
    <s v="Silk snapper"/>
    <x v="53"/>
    <s v="Unreported"/>
    <x v="3"/>
    <x v="2771"/>
    <n v="4501.4269532068502"/>
  </r>
  <r>
    <x v="17"/>
    <s v="Silk snapper"/>
    <x v="53"/>
    <s v="Unreported"/>
    <x v="2"/>
    <x v="2772"/>
    <n v="5412.1994367871803"/>
  </r>
  <r>
    <x v="17"/>
    <s v="Silk snapper"/>
    <x v="54"/>
    <s v="Reported"/>
    <x v="3"/>
    <x v="2773"/>
    <n v="270.86841135177201"/>
  </r>
  <r>
    <x v="17"/>
    <s v="Silk snapper"/>
    <x v="54"/>
    <s v="Unreported"/>
    <x v="8"/>
    <x v="2774"/>
    <n v="0"/>
  </r>
  <r>
    <x v="17"/>
    <s v="Silk snapper"/>
    <x v="54"/>
    <s v="Unreported"/>
    <x v="3"/>
    <x v="2775"/>
    <n v="6389.7707830215304"/>
  </r>
  <r>
    <x v="17"/>
    <s v="Silk snapper"/>
    <x v="54"/>
    <s v="Unreported"/>
    <x v="2"/>
    <x v="2776"/>
    <n v="8180.0126551397098"/>
  </r>
  <r>
    <x v="17"/>
    <s v="Silk snapper"/>
    <x v="55"/>
    <s v="Reported"/>
    <x v="3"/>
    <x v="2777"/>
    <n v="471.16256943396201"/>
  </r>
  <r>
    <x v="17"/>
    <s v="Silk snapper"/>
    <x v="55"/>
    <s v="Unreported"/>
    <x v="8"/>
    <x v="2778"/>
    <n v="0"/>
  </r>
  <r>
    <x v="17"/>
    <s v="Silk snapper"/>
    <x v="55"/>
    <s v="Unreported"/>
    <x v="3"/>
    <x v="2779"/>
    <n v="8311.4042175543691"/>
  </r>
  <r>
    <x v="17"/>
    <s v="Silk snapper"/>
    <x v="55"/>
    <s v="Unreported"/>
    <x v="2"/>
    <x v="2780"/>
    <n v="11444.2751800592"/>
  </r>
  <r>
    <x v="17"/>
    <s v="Silk snapper"/>
    <x v="56"/>
    <s v="Reported"/>
    <x v="3"/>
    <x v="2781"/>
    <n v="851.46323558237498"/>
  </r>
  <r>
    <x v="17"/>
    <s v="Silk snapper"/>
    <x v="56"/>
    <s v="Unreported"/>
    <x v="8"/>
    <x v="2782"/>
    <n v="0"/>
  </r>
  <r>
    <x v="17"/>
    <s v="Silk snapper"/>
    <x v="56"/>
    <s v="Unreported"/>
    <x v="3"/>
    <x v="2783"/>
    <n v="10451.515474935"/>
  </r>
  <r>
    <x v="17"/>
    <s v="Silk snapper"/>
    <x v="56"/>
    <s v="Unreported"/>
    <x v="2"/>
    <x v="2784"/>
    <n v="15685.6827756574"/>
  </r>
  <r>
    <x v="17"/>
    <s v="Silk snapper"/>
    <x v="57"/>
    <s v="Reported"/>
    <x v="3"/>
    <x v="2785"/>
    <n v="1164.9846633321999"/>
  </r>
  <r>
    <x v="17"/>
    <s v="Silk snapper"/>
    <x v="57"/>
    <s v="Unreported"/>
    <x v="8"/>
    <x v="2786"/>
    <n v="0"/>
  </r>
  <r>
    <x v="17"/>
    <s v="Silk snapper"/>
    <x v="57"/>
    <s v="Unreported"/>
    <x v="3"/>
    <x v="2787"/>
    <n v="9495.4753995573501"/>
  </r>
  <r>
    <x v="17"/>
    <s v="Silk snapper"/>
    <x v="57"/>
    <s v="Unreported"/>
    <x v="2"/>
    <x v="2788"/>
    <n v="15814.5692311655"/>
  </r>
  <r>
    <x v="17"/>
    <s v="Silk snapper"/>
    <x v="58"/>
    <s v="Reported"/>
    <x v="3"/>
    <x v="2789"/>
    <n v="968.06004143804603"/>
  </r>
  <r>
    <x v="17"/>
    <s v="Silk snapper"/>
    <x v="58"/>
    <s v="Unreported"/>
    <x v="8"/>
    <x v="2737"/>
    <n v="0"/>
  </r>
  <r>
    <x v="17"/>
    <s v="Silk snapper"/>
    <x v="58"/>
    <s v="Unreported"/>
    <x v="3"/>
    <x v="2790"/>
    <n v="12082.036766777001"/>
  </r>
  <r>
    <x v="17"/>
    <s v="Silk snapper"/>
    <x v="58"/>
    <s v="Unreported"/>
    <x v="2"/>
    <x v="2791"/>
    <n v="22905.218384357799"/>
  </r>
  <r>
    <x v="17"/>
    <s v="Silk snapper"/>
    <x v="59"/>
    <s v="Reported"/>
    <x v="3"/>
    <x v="2792"/>
    <n v="361.68741695228198"/>
  </r>
  <r>
    <x v="17"/>
    <s v="Silk snapper"/>
    <x v="59"/>
    <s v="Unreported"/>
    <x v="8"/>
    <x v="2793"/>
    <n v="0"/>
  </r>
  <r>
    <x v="17"/>
    <s v="Silk snapper"/>
    <x v="59"/>
    <s v="Unreported"/>
    <x v="3"/>
    <x v="2794"/>
    <n v="12803.3937169315"/>
  </r>
  <r>
    <x v="17"/>
    <s v="Silk snapper"/>
    <x v="59"/>
    <s v="Unreported"/>
    <x v="2"/>
    <x v="2795"/>
    <n v="23310.9010292905"/>
  </r>
  <r>
    <x v="17"/>
    <s v="Silk snapper"/>
    <x v="60"/>
    <s v="Reported"/>
    <x v="3"/>
    <x v="2796"/>
    <n v="1692.73126830308"/>
  </r>
  <r>
    <x v="17"/>
    <s v="Silk snapper"/>
    <x v="60"/>
    <s v="Unreported"/>
    <x v="8"/>
    <x v="2797"/>
    <n v="0"/>
  </r>
  <r>
    <x v="17"/>
    <s v="Silk snapper"/>
    <x v="60"/>
    <s v="Unreported"/>
    <x v="3"/>
    <x v="2798"/>
    <n v="14318.525587238501"/>
  </r>
  <r>
    <x v="17"/>
    <s v="Silk snapper"/>
    <x v="60"/>
    <s v="Unreported"/>
    <x v="2"/>
    <x v="2799"/>
    <n v="27878.509553453299"/>
  </r>
  <r>
    <x v="17"/>
    <s v="Silk snapper"/>
    <x v="61"/>
    <s v="Reported"/>
    <x v="3"/>
    <x v="2800"/>
    <n v="5839.3649275200896"/>
  </r>
  <r>
    <x v="17"/>
    <s v="Silk snapper"/>
    <x v="61"/>
    <s v="Unreported"/>
    <x v="3"/>
    <x v="2801"/>
    <n v="22167.568830260399"/>
  </r>
  <r>
    <x v="17"/>
    <s v="Silk snapper"/>
    <x v="61"/>
    <s v="Unreported"/>
    <x v="2"/>
    <x v="2802"/>
    <n v="47451.010260315299"/>
  </r>
  <r>
    <x v="17"/>
    <s v="Silk snapper"/>
    <x v="61"/>
    <s v="Unreported"/>
    <x v="9"/>
    <x v="2803"/>
    <n v="0"/>
  </r>
  <r>
    <x v="17"/>
    <s v="Silk snapper"/>
    <x v="62"/>
    <s v="Reported"/>
    <x v="3"/>
    <x v="2804"/>
    <n v="9108.4974770668996"/>
  </r>
  <r>
    <x v="17"/>
    <s v="Silk snapper"/>
    <x v="62"/>
    <s v="Unreported"/>
    <x v="3"/>
    <x v="2805"/>
    <n v="22572.7574088929"/>
  </r>
  <r>
    <x v="17"/>
    <s v="Silk snapper"/>
    <x v="62"/>
    <s v="Unreported"/>
    <x v="2"/>
    <x v="2806"/>
    <n v="52079.835555215599"/>
  </r>
  <r>
    <x v="17"/>
    <s v="Silk snapper"/>
    <x v="62"/>
    <s v="Unreported"/>
    <x v="9"/>
    <x v="2803"/>
    <n v="0"/>
  </r>
  <r>
    <x v="17"/>
    <s v="Silk snapper"/>
    <x v="63"/>
    <s v="Reported"/>
    <x v="3"/>
    <x v="2807"/>
    <n v="16089.6706070931"/>
  </r>
  <r>
    <x v="17"/>
    <s v="Silk snapper"/>
    <x v="63"/>
    <s v="Unreported"/>
    <x v="3"/>
    <x v="2808"/>
    <n v="25881.506301835099"/>
  </r>
  <r>
    <x v="17"/>
    <s v="Silk snapper"/>
    <x v="63"/>
    <s v="Unreported"/>
    <x v="2"/>
    <x v="2809"/>
    <n v="66734.778422651696"/>
  </r>
  <r>
    <x v="17"/>
    <s v="Silk snapper"/>
    <x v="63"/>
    <s v="Unreported"/>
    <x v="9"/>
    <x v="2803"/>
    <n v="0"/>
  </r>
  <r>
    <x v="17"/>
    <s v="Silk snapper"/>
    <x v="64"/>
    <s v="Reported"/>
    <x v="3"/>
    <x v="2810"/>
    <n v="11755.670327347099"/>
  </r>
  <r>
    <x v="17"/>
    <s v="Silk snapper"/>
    <x v="64"/>
    <s v="Unreported"/>
    <x v="3"/>
    <x v="2811"/>
    <n v="36376.907821761997"/>
  </r>
  <r>
    <x v="17"/>
    <s v="Silk snapper"/>
    <x v="64"/>
    <s v="Unreported"/>
    <x v="2"/>
    <x v="2812"/>
    <n v="73772.973817986305"/>
  </r>
  <r>
    <x v="17"/>
    <s v="Silk snapper"/>
    <x v="64"/>
    <s v="Unreported"/>
    <x v="9"/>
    <x v="2803"/>
    <n v="0"/>
  </r>
  <r>
    <x v="17"/>
    <s v="Silk snapper"/>
    <x v="65"/>
    <s v="Reported"/>
    <x v="3"/>
    <x v="2813"/>
    <n v="6789.5024884149898"/>
  </r>
  <r>
    <x v="17"/>
    <s v="Silk snapper"/>
    <x v="65"/>
    <s v="Unreported"/>
    <x v="3"/>
    <x v="2814"/>
    <n v="50658.486005569001"/>
  </r>
  <r>
    <x v="17"/>
    <s v="Silk snapper"/>
    <x v="65"/>
    <s v="Unreported"/>
    <x v="2"/>
    <x v="2815"/>
    <n v="84447.699901641798"/>
  </r>
  <r>
    <x v="17"/>
    <s v="Silk snapper"/>
    <x v="66"/>
    <s v="Reported"/>
    <x v="3"/>
    <x v="2816"/>
    <n v="8154.1998305637399"/>
  </r>
  <r>
    <x v="17"/>
    <s v="Silk snapper"/>
    <x v="66"/>
    <s v="Unreported"/>
    <x v="3"/>
    <x v="2817"/>
    <n v="63388.0554091671"/>
  </r>
  <r>
    <x v="17"/>
    <s v="Silk snapper"/>
    <x v="66"/>
    <s v="Unreported"/>
    <x v="2"/>
    <x v="2818"/>
    <n v="100712.69714949001"/>
  </r>
  <r>
    <x v="17"/>
    <s v="Silk snapper"/>
    <x v="67"/>
    <s v="Reported"/>
    <x v="3"/>
    <x v="2819"/>
    <n v="6792.4108455924597"/>
  </r>
  <r>
    <x v="17"/>
    <s v="Silk snapper"/>
    <x v="67"/>
    <s v="Unreported"/>
    <x v="3"/>
    <x v="2820"/>
    <n v="80926.686977182399"/>
  </r>
  <r>
    <x v="17"/>
    <s v="Silk snapper"/>
    <x v="67"/>
    <s v="Unreported"/>
    <x v="2"/>
    <x v="2821"/>
    <n v="117552.67271809001"/>
  </r>
  <r>
    <x v="17"/>
    <s v="Silk snapper"/>
    <x v="68"/>
    <s v="Reported"/>
    <x v="3"/>
    <x v="2822"/>
    <n v="5280.8694438379598"/>
  </r>
  <r>
    <x v="17"/>
    <s v="Silk snapper"/>
    <x v="68"/>
    <s v="Unreported"/>
    <x v="3"/>
    <x v="2823"/>
    <n v="77808.449522112598"/>
  </r>
  <r>
    <x v="17"/>
    <s v="Silk snapper"/>
    <x v="68"/>
    <s v="Unreported"/>
    <x v="2"/>
    <x v="2824"/>
    <n v="105445.17244023801"/>
  </r>
  <r>
    <x v="17"/>
    <s v="Silk snapper"/>
    <x v="69"/>
    <s v="Reported"/>
    <x v="3"/>
    <x v="2825"/>
    <n v="5574.2510796067399"/>
  </r>
  <r>
    <x v="17"/>
    <s v="Silk snapper"/>
    <x v="69"/>
    <s v="Unreported"/>
    <x v="3"/>
    <x v="2826"/>
    <n v="83523.440279282906"/>
  </r>
  <r>
    <x v="17"/>
    <s v="Silk snapper"/>
    <x v="69"/>
    <s v="Unreported"/>
    <x v="2"/>
    <x v="2827"/>
    <n v="104539.08307727599"/>
  </r>
  <r>
    <x v="18"/>
    <s v="Black grouper"/>
    <x v="32"/>
    <s v="Reported"/>
    <x v="4"/>
    <x v="2828"/>
    <n v="150.49282965875099"/>
  </r>
  <r>
    <x v="18"/>
    <s v="Black grouper"/>
    <x v="32"/>
    <s v="Unreported"/>
    <x v="4"/>
    <x v="2829"/>
    <n v="1896.2096537002701"/>
  </r>
  <r>
    <x v="18"/>
    <s v="Black grouper"/>
    <x v="32"/>
    <s v="Unreported"/>
    <x v="2"/>
    <x v="2830"/>
    <n v="2219.4695136179498"/>
  </r>
  <r>
    <x v="18"/>
    <s v="Black grouper"/>
    <x v="33"/>
    <s v="Reported"/>
    <x v="4"/>
    <x v="2828"/>
    <n v="164.60824980128299"/>
  </r>
  <r>
    <x v="18"/>
    <s v="Black grouper"/>
    <x v="33"/>
    <s v="Unreported"/>
    <x v="4"/>
    <x v="2831"/>
    <n v="2126.4573779626699"/>
  </r>
  <r>
    <x v="18"/>
    <s v="Black grouper"/>
    <x v="33"/>
    <s v="Unreported"/>
    <x v="2"/>
    <x v="2832"/>
    <n v="2461.0040759020399"/>
  </r>
  <r>
    <x v="18"/>
    <s v="Black grouper"/>
    <x v="34"/>
    <s v="Reported"/>
    <x v="4"/>
    <x v="2828"/>
    <n v="191.99964246929301"/>
  </r>
  <r>
    <x v="18"/>
    <s v="Black grouper"/>
    <x v="34"/>
    <s v="Unreported"/>
    <x v="4"/>
    <x v="2833"/>
    <n v="2541.0016353962101"/>
  </r>
  <r>
    <x v="18"/>
    <s v="Black grouper"/>
    <x v="34"/>
    <s v="Unreported"/>
    <x v="2"/>
    <x v="2834"/>
    <n v="2906.5935448897199"/>
  </r>
  <r>
    <x v="18"/>
    <s v="Black grouper"/>
    <x v="35"/>
    <s v="Reported"/>
    <x v="4"/>
    <x v="2828"/>
    <n v="198.03476215517099"/>
  </r>
  <r>
    <x v="18"/>
    <s v="Black grouper"/>
    <x v="35"/>
    <s v="Unreported"/>
    <x v="4"/>
    <x v="2835"/>
    <n v="2683.0441814431902"/>
  </r>
  <r>
    <x v="18"/>
    <s v="Black grouper"/>
    <x v="35"/>
    <s v="Unreported"/>
    <x v="2"/>
    <x v="2836"/>
    <n v="3032.2288309760002"/>
  </r>
  <r>
    <x v="18"/>
    <s v="Black grouper"/>
    <x v="36"/>
    <s v="Reported"/>
    <x v="4"/>
    <x v="2837"/>
    <n v="325.09177518162198"/>
  </r>
  <r>
    <x v="18"/>
    <s v="Black grouper"/>
    <x v="36"/>
    <s v="Unreported"/>
    <x v="4"/>
    <x v="2838"/>
    <n v="2311.4213474354301"/>
  </r>
  <r>
    <x v="18"/>
    <s v="Black grouper"/>
    <x v="36"/>
    <s v="Unreported"/>
    <x v="2"/>
    <x v="2839"/>
    <n v="2514.5622082739101"/>
  </r>
  <r>
    <x v="18"/>
    <s v="Black grouper"/>
    <x v="37"/>
    <s v="Reported"/>
    <x v="4"/>
    <x v="2828"/>
    <n v="155.81784508713099"/>
  </r>
  <r>
    <x v="18"/>
    <s v="Black grouper"/>
    <x v="37"/>
    <s v="Unreported"/>
    <x v="4"/>
    <x v="2840"/>
    <n v="2207.8932037171699"/>
  </r>
  <r>
    <x v="18"/>
    <s v="Black grouper"/>
    <x v="37"/>
    <s v="Unreported"/>
    <x v="2"/>
    <x v="2841"/>
    <n v="2432.83408178122"/>
  </r>
  <r>
    <x v="18"/>
    <s v="Black grouper"/>
    <x v="38"/>
    <s v="Reported"/>
    <x v="4"/>
    <x v="2837"/>
    <n v="303.22994953758098"/>
  </r>
  <r>
    <x v="18"/>
    <s v="Black grouper"/>
    <x v="38"/>
    <s v="Unreported"/>
    <x v="4"/>
    <x v="2842"/>
    <n v="2249.5300248681801"/>
  </r>
  <r>
    <x v="18"/>
    <s v="Black grouper"/>
    <x v="38"/>
    <s v="Unreported"/>
    <x v="2"/>
    <x v="2843"/>
    <n v="2386.72008542816"/>
  </r>
  <r>
    <x v="18"/>
    <s v="Black grouper"/>
    <x v="39"/>
    <s v="Reported"/>
    <x v="4"/>
    <x v="2828"/>
    <n v="151.78465064437199"/>
  </r>
  <r>
    <x v="18"/>
    <s v="Black grouper"/>
    <x v="39"/>
    <s v="Unreported"/>
    <x v="4"/>
    <x v="2844"/>
    <n v="2243.73593379666"/>
  </r>
  <r>
    <x v="18"/>
    <s v="Black grouper"/>
    <x v="39"/>
    <s v="Unreported"/>
    <x v="2"/>
    <x v="2845"/>
    <n v="2406.6731702962302"/>
  </r>
  <r>
    <x v="18"/>
    <s v="Black grouper"/>
    <x v="40"/>
    <s v="Reported"/>
    <x v="4"/>
    <x v="2837"/>
    <n v="339.71550037725899"/>
  </r>
  <r>
    <x v="18"/>
    <s v="Black grouper"/>
    <x v="40"/>
    <s v="Unreported"/>
    <x v="4"/>
    <x v="2846"/>
    <n v="2623.5259255631499"/>
  </r>
  <r>
    <x v="18"/>
    <s v="Black grouper"/>
    <x v="40"/>
    <s v="Unreported"/>
    <x v="2"/>
    <x v="2847"/>
    <n v="2710.0631384067901"/>
  </r>
  <r>
    <x v="18"/>
    <s v="Black grouper"/>
    <x v="41"/>
    <s v="Reported"/>
    <x v="4"/>
    <x v="2828"/>
    <n v="169.61871385904101"/>
  </r>
  <r>
    <x v="18"/>
    <s v="Black grouper"/>
    <x v="41"/>
    <s v="Unreported"/>
    <x v="4"/>
    <x v="2848"/>
    <n v="2609.80785212726"/>
  </r>
  <r>
    <x v="18"/>
    <s v="Black grouper"/>
    <x v="41"/>
    <s v="Unreported"/>
    <x v="2"/>
    <x v="2849"/>
    <n v="2720.5409403188901"/>
  </r>
  <r>
    <x v="18"/>
    <s v="Black grouper"/>
    <x v="0"/>
    <s v="Reported"/>
    <x v="4"/>
    <x v="2828"/>
    <n v="169.02736793880501"/>
  </r>
  <r>
    <x v="18"/>
    <s v="Black grouper"/>
    <x v="0"/>
    <s v="Unreported"/>
    <x v="4"/>
    <x v="2850"/>
    <n v="2651.20031046131"/>
  </r>
  <r>
    <x v="18"/>
    <s v="Black grouper"/>
    <x v="0"/>
    <s v="Unreported"/>
    <x v="2"/>
    <x v="2851"/>
    <n v="2722.7962721420699"/>
  </r>
  <r>
    <x v="18"/>
    <s v="Black grouper"/>
    <x v="1"/>
    <s v="Reported"/>
    <x v="4"/>
    <x v="2852"/>
    <n v="78.354245792673197"/>
  </r>
  <r>
    <x v="18"/>
    <s v="Black grouper"/>
    <x v="1"/>
    <s v="Unreported"/>
    <x v="4"/>
    <x v="2853"/>
    <n v="2476.24116173639"/>
  </r>
  <r>
    <x v="18"/>
    <s v="Black grouper"/>
    <x v="1"/>
    <s v="Unreported"/>
    <x v="2"/>
    <x v="2854"/>
    <n v="2551.4289412304001"/>
  </r>
  <r>
    <x v="18"/>
    <s v="Black grouper"/>
    <x v="2"/>
    <s v="Reported"/>
    <x v="4"/>
    <x v="2828"/>
    <n v="141.798771127713"/>
  </r>
  <r>
    <x v="18"/>
    <s v="Black grouper"/>
    <x v="2"/>
    <s v="Unreported"/>
    <x v="4"/>
    <x v="2855"/>
    <n v="2311.5716710387701"/>
  </r>
  <r>
    <x v="18"/>
    <s v="Black grouper"/>
    <x v="2"/>
    <s v="Unreported"/>
    <x v="2"/>
    <x v="2856"/>
    <n v="2327.2114882377"/>
  </r>
  <r>
    <x v="18"/>
    <s v="Black grouper"/>
    <x v="3"/>
    <s v="Reported"/>
    <x v="4"/>
    <x v="2828"/>
    <n v="157.00653392506501"/>
  </r>
  <r>
    <x v="18"/>
    <s v="Black grouper"/>
    <x v="3"/>
    <s v="Unreported"/>
    <x v="4"/>
    <x v="2857"/>
    <n v="2609.3913402405801"/>
  </r>
  <r>
    <x v="18"/>
    <s v="Black grouper"/>
    <x v="3"/>
    <s v="Unreported"/>
    <x v="2"/>
    <x v="2858"/>
    <n v="2594.4853501336302"/>
  </r>
  <r>
    <x v="18"/>
    <s v="Black grouper"/>
    <x v="4"/>
    <s v="Reported"/>
    <x v="4"/>
    <x v="2828"/>
    <n v="166.80013082835299"/>
  </r>
  <r>
    <x v="18"/>
    <s v="Black grouper"/>
    <x v="4"/>
    <s v="Unreported"/>
    <x v="4"/>
    <x v="2859"/>
    <n v="2824.7864001759899"/>
  </r>
  <r>
    <x v="18"/>
    <s v="Black grouper"/>
    <x v="4"/>
    <s v="Unreported"/>
    <x v="2"/>
    <x v="2860"/>
    <n v="2772.09262899951"/>
  </r>
  <r>
    <x v="18"/>
    <s v="Black grouper"/>
    <x v="5"/>
    <s v="Reported"/>
    <x v="4"/>
    <x v="2828"/>
    <n v="178.46073937868101"/>
  </r>
  <r>
    <x v="18"/>
    <s v="Black grouper"/>
    <x v="5"/>
    <s v="Unreported"/>
    <x v="4"/>
    <x v="2861"/>
    <n v="3078.1515059135299"/>
  </r>
  <r>
    <x v="18"/>
    <s v="Black grouper"/>
    <x v="5"/>
    <s v="Unreported"/>
    <x v="2"/>
    <x v="2862"/>
    <n v="2979.5310474409298"/>
  </r>
  <r>
    <x v="18"/>
    <s v="Black grouper"/>
    <x v="6"/>
    <s v="Reported"/>
    <x v="4"/>
    <x v="2828"/>
    <n v="155.07266912696599"/>
  </r>
  <r>
    <x v="18"/>
    <s v="Black grouper"/>
    <x v="6"/>
    <s v="Unreported"/>
    <x v="4"/>
    <x v="2863"/>
    <n v="2729.29659155945"/>
  </r>
  <r>
    <x v="18"/>
    <s v="Black grouper"/>
    <x v="6"/>
    <s v="Unreported"/>
    <x v="2"/>
    <x v="2864"/>
    <n v="2592.5618717222901"/>
  </r>
  <r>
    <x v="18"/>
    <s v="Black grouper"/>
    <x v="7"/>
    <s v="Reported"/>
    <x v="4"/>
    <x v="2828"/>
    <n v="109.45107954442901"/>
  </r>
  <r>
    <x v="18"/>
    <s v="Black grouper"/>
    <x v="7"/>
    <s v="Unreported"/>
    <x v="4"/>
    <x v="2865"/>
    <n v="1964.5687491876399"/>
  </r>
  <r>
    <x v="18"/>
    <s v="Black grouper"/>
    <x v="7"/>
    <s v="Unreported"/>
    <x v="2"/>
    <x v="2866"/>
    <n v="1830.44300845828"/>
  </r>
  <r>
    <x v="18"/>
    <s v="Black grouper"/>
    <x v="8"/>
    <s v="Reported"/>
    <x v="4"/>
    <x v="2837"/>
    <n v="221.37322742875801"/>
  </r>
  <r>
    <x v="18"/>
    <s v="Black grouper"/>
    <x v="8"/>
    <s v="Unreported"/>
    <x v="4"/>
    <x v="2867"/>
    <n v="2064.9537190253"/>
  </r>
  <r>
    <x v="18"/>
    <s v="Black grouper"/>
    <x v="8"/>
    <s v="Unreported"/>
    <x v="2"/>
    <x v="2868"/>
    <n v="1849.81224667066"/>
  </r>
  <r>
    <x v="18"/>
    <s v="Black grouper"/>
    <x v="9"/>
    <s v="Reported"/>
    <x v="4"/>
    <x v="2828"/>
    <n v="157.46775071639399"/>
  </r>
  <r>
    <x v="18"/>
    <s v="Black grouper"/>
    <x v="9"/>
    <s v="Unreported"/>
    <x v="4"/>
    <x v="2869"/>
    <n v="2935.1718321346102"/>
  </r>
  <r>
    <x v="18"/>
    <s v="Black grouper"/>
    <x v="9"/>
    <s v="Unreported"/>
    <x v="2"/>
    <x v="2870"/>
    <n v="2627.0825330438101"/>
  </r>
  <r>
    <x v="18"/>
    <s v="Black grouper"/>
    <x v="10"/>
    <s v="Reported"/>
    <x v="4"/>
    <x v="2828"/>
    <n v="89.921145611630607"/>
  </r>
  <r>
    <x v="18"/>
    <s v="Black grouper"/>
    <x v="10"/>
    <s v="Unreported"/>
    <x v="4"/>
    <x v="2871"/>
    <n v="1706.8110499428301"/>
  </r>
  <r>
    <x v="18"/>
    <s v="Black grouper"/>
    <x v="10"/>
    <s v="Unreported"/>
    <x v="2"/>
    <x v="2872"/>
    <n v="1496.04377929051"/>
  </r>
  <r>
    <x v="18"/>
    <s v="Black grouper"/>
    <x v="11"/>
    <s v="Reported"/>
    <x v="4"/>
    <x v="2828"/>
    <n v="94.201745878855206"/>
  </r>
  <r>
    <x v="18"/>
    <s v="Black grouper"/>
    <x v="11"/>
    <s v="Unreported"/>
    <x v="4"/>
    <x v="2873"/>
    <n v="1791.60341794387"/>
  </r>
  <r>
    <x v="18"/>
    <s v="Black grouper"/>
    <x v="11"/>
    <s v="Unreported"/>
    <x v="2"/>
    <x v="2874"/>
    <n v="1566.3620026977201"/>
  </r>
  <r>
    <x v="18"/>
    <s v="Black grouper"/>
    <x v="12"/>
    <s v="Reported"/>
    <x v="4"/>
    <x v="2875"/>
    <n v="0.267415801996021"/>
  </r>
  <r>
    <x v="18"/>
    <s v="Black grouper"/>
    <x v="12"/>
    <s v="Unreported"/>
    <x v="4"/>
    <x v="2876"/>
    <n v="1999.9115960240599"/>
  </r>
  <r>
    <x v="18"/>
    <s v="Black grouper"/>
    <x v="12"/>
    <s v="Unreported"/>
    <x v="2"/>
    <x v="2877"/>
    <n v="1775.8407715620799"/>
  </r>
  <r>
    <x v="18"/>
    <s v="Black grouper"/>
    <x v="13"/>
    <s v="Reported"/>
    <x v="4"/>
    <x v="2875"/>
    <n v="0.301939108964912"/>
  </r>
  <r>
    <x v="18"/>
    <s v="Black grouper"/>
    <x v="13"/>
    <s v="Unreported"/>
    <x v="4"/>
    <x v="2878"/>
    <n v="2262.4857964789899"/>
  </r>
  <r>
    <x v="18"/>
    <s v="Black grouper"/>
    <x v="13"/>
    <s v="Unreported"/>
    <x v="2"/>
    <x v="2879"/>
    <n v="2000.0053842055399"/>
  </r>
  <r>
    <x v="18"/>
    <s v="Black grouper"/>
    <x v="14"/>
    <s v="Reported"/>
    <x v="4"/>
    <x v="2880"/>
    <n v="91.780052538247304"/>
  </r>
  <r>
    <x v="18"/>
    <s v="Black grouper"/>
    <x v="14"/>
    <s v="Unreported"/>
    <x v="4"/>
    <x v="2881"/>
    <n v="2811.27361454943"/>
  </r>
  <r>
    <x v="18"/>
    <s v="Black grouper"/>
    <x v="14"/>
    <s v="Unreported"/>
    <x v="2"/>
    <x v="2882"/>
    <n v="2442.7050921994501"/>
  </r>
  <r>
    <x v="18"/>
    <s v="Black grouper"/>
    <x v="15"/>
    <s v="Reported"/>
    <x v="4"/>
    <x v="2883"/>
    <n v="136.061523640785"/>
  </r>
  <r>
    <x v="18"/>
    <s v="Black grouper"/>
    <x v="15"/>
    <s v="Unreported"/>
    <x v="4"/>
    <x v="2884"/>
    <n v="2829.7810587559002"/>
  </r>
  <r>
    <x v="18"/>
    <s v="Black grouper"/>
    <x v="15"/>
    <s v="Unreported"/>
    <x v="2"/>
    <x v="2885"/>
    <n v="2429.3368192090902"/>
  </r>
  <r>
    <x v="18"/>
    <s v="Black grouper"/>
    <x v="16"/>
    <s v="Reported"/>
    <x v="4"/>
    <x v="2886"/>
    <n v="263.803302741072"/>
  </r>
  <r>
    <x v="18"/>
    <s v="Black grouper"/>
    <x v="16"/>
    <s v="Unreported"/>
    <x v="4"/>
    <x v="2887"/>
    <n v="2724.2340083683798"/>
  </r>
  <r>
    <x v="18"/>
    <s v="Black grouper"/>
    <x v="16"/>
    <s v="Unreported"/>
    <x v="2"/>
    <x v="2888"/>
    <n v="2280.0358860586998"/>
  </r>
  <r>
    <x v="18"/>
    <s v="Black grouper"/>
    <x v="17"/>
    <s v="Reported"/>
    <x v="4"/>
    <x v="2889"/>
    <n v="933.43081808191198"/>
  </r>
  <r>
    <x v="18"/>
    <s v="Black grouper"/>
    <x v="17"/>
    <s v="Unreported"/>
    <x v="4"/>
    <x v="2890"/>
    <n v="3594.8405767596601"/>
  </r>
  <r>
    <x v="18"/>
    <s v="Black grouper"/>
    <x v="17"/>
    <s v="Unreported"/>
    <x v="2"/>
    <x v="2891"/>
    <n v="3091.30732536818"/>
  </r>
  <r>
    <x v="18"/>
    <s v="Black grouper"/>
    <x v="18"/>
    <s v="Reported"/>
    <x v="4"/>
    <x v="2892"/>
    <n v="491.71132875379698"/>
  </r>
  <r>
    <x v="18"/>
    <s v="Black grouper"/>
    <x v="18"/>
    <s v="Unreported"/>
    <x v="4"/>
    <x v="2893"/>
    <n v="2306.5366251969099"/>
  </r>
  <r>
    <x v="18"/>
    <s v="Black grouper"/>
    <x v="18"/>
    <s v="Unreported"/>
    <x v="2"/>
    <x v="2894"/>
    <n v="1964.87588850355"/>
  </r>
  <r>
    <x v="18"/>
    <s v="Black grouper"/>
    <x v="19"/>
    <s v="Reported"/>
    <x v="4"/>
    <x v="2895"/>
    <n v="407.47363392841601"/>
  </r>
  <r>
    <x v="18"/>
    <s v="Black grouper"/>
    <x v="19"/>
    <s v="Unreported"/>
    <x v="4"/>
    <x v="2896"/>
    <n v="2606.8053942834099"/>
  </r>
  <r>
    <x v="18"/>
    <s v="Black grouper"/>
    <x v="19"/>
    <s v="Unreported"/>
    <x v="2"/>
    <x v="2897"/>
    <n v="2197.5666962298901"/>
  </r>
  <r>
    <x v="18"/>
    <s v="Black grouper"/>
    <x v="20"/>
    <s v="Reported"/>
    <x v="4"/>
    <x v="2898"/>
    <n v="2041.9620463733499"/>
  </r>
  <r>
    <x v="18"/>
    <s v="Black grouper"/>
    <x v="20"/>
    <s v="Unreported"/>
    <x v="4"/>
    <x v="2899"/>
    <n v="10192.8256785662"/>
  </r>
  <r>
    <x v="18"/>
    <s v="Black grouper"/>
    <x v="20"/>
    <s v="Unreported"/>
    <x v="2"/>
    <x v="2900"/>
    <n v="8494.16973624192"/>
  </r>
  <r>
    <x v="18"/>
    <s v="Black grouper"/>
    <x v="21"/>
    <s v="Reported"/>
    <x v="4"/>
    <x v="2901"/>
    <n v="1693.17351226097"/>
  </r>
  <r>
    <x v="18"/>
    <s v="Black grouper"/>
    <x v="21"/>
    <s v="Unreported"/>
    <x v="4"/>
    <x v="2902"/>
    <n v="10797.7883533079"/>
  </r>
  <r>
    <x v="18"/>
    <s v="Black grouper"/>
    <x v="21"/>
    <s v="Unreported"/>
    <x v="2"/>
    <x v="2903"/>
    <n v="9010.9416631708009"/>
  </r>
  <r>
    <x v="18"/>
    <s v="Black grouper"/>
    <x v="22"/>
    <s v="Reported"/>
    <x v="4"/>
    <x v="2904"/>
    <n v="1789.28153427134"/>
  </r>
  <r>
    <x v="18"/>
    <s v="Black grouper"/>
    <x v="22"/>
    <s v="Unreported"/>
    <x v="4"/>
    <x v="2905"/>
    <n v="8838.70703546816"/>
  </r>
  <r>
    <x v="18"/>
    <s v="Black grouper"/>
    <x v="22"/>
    <s v="Unreported"/>
    <x v="2"/>
    <x v="2906"/>
    <n v="7372.6068038789699"/>
  </r>
  <r>
    <x v="18"/>
    <s v="Black grouper"/>
    <x v="23"/>
    <s v="Reported"/>
    <x v="4"/>
    <x v="2907"/>
    <n v="1883.3898016574799"/>
  </r>
  <r>
    <x v="18"/>
    <s v="Black grouper"/>
    <x v="23"/>
    <s v="Unreported"/>
    <x v="4"/>
    <x v="2908"/>
    <n v="7156.0776203208297"/>
  </r>
  <r>
    <x v="18"/>
    <s v="Black grouper"/>
    <x v="23"/>
    <s v="Unreported"/>
    <x v="2"/>
    <x v="2909"/>
    <n v="5955.2991974886299"/>
  </r>
  <r>
    <x v="18"/>
    <s v="Black grouper"/>
    <x v="24"/>
    <s v="Reported"/>
    <x v="4"/>
    <x v="2910"/>
    <n v="1809.3848863676801"/>
  </r>
  <r>
    <x v="18"/>
    <s v="Black grouper"/>
    <x v="24"/>
    <s v="Unreported"/>
    <x v="4"/>
    <x v="2911"/>
    <n v="11561.0255766472"/>
  </r>
  <r>
    <x v="18"/>
    <s v="Black grouper"/>
    <x v="24"/>
    <s v="Unreported"/>
    <x v="2"/>
    <x v="2912"/>
    <n v="9581.3511666794093"/>
  </r>
  <r>
    <x v="18"/>
    <s v="Black grouper"/>
    <x v="25"/>
    <s v="Reported"/>
    <x v="4"/>
    <x v="2913"/>
    <n v="2426.81247325391"/>
  </r>
  <r>
    <x v="18"/>
    <s v="Black grouper"/>
    <x v="25"/>
    <s v="Unreported"/>
    <x v="4"/>
    <x v="2914"/>
    <n v="15531.0433147858"/>
  </r>
  <r>
    <x v="18"/>
    <s v="Black grouper"/>
    <x v="25"/>
    <s v="Unreported"/>
    <x v="2"/>
    <x v="2915"/>
    <n v="12794.9958611853"/>
  </r>
  <r>
    <x v="18"/>
    <s v="Black grouper"/>
    <x v="26"/>
    <s v="Reported"/>
    <x v="4"/>
    <x v="2916"/>
    <n v="3471.44246386238"/>
  </r>
  <r>
    <x v="18"/>
    <s v="Black grouper"/>
    <x v="26"/>
    <s v="Unreported"/>
    <x v="4"/>
    <x v="2917"/>
    <n v="16432.099794006401"/>
  </r>
  <r>
    <x v="18"/>
    <s v="Black grouper"/>
    <x v="26"/>
    <s v="Unreported"/>
    <x v="2"/>
    <x v="2918"/>
    <n v="13432.160384656299"/>
  </r>
  <r>
    <x v="18"/>
    <s v="Black grouper"/>
    <x v="27"/>
    <s v="Reported"/>
    <x v="4"/>
    <x v="2919"/>
    <n v="3972.4019205698501"/>
  </r>
  <r>
    <x v="18"/>
    <s v="Black grouper"/>
    <x v="27"/>
    <s v="Unreported"/>
    <x v="4"/>
    <x v="2920"/>
    <n v="16889.046635515599"/>
  </r>
  <r>
    <x v="18"/>
    <s v="Black grouper"/>
    <x v="27"/>
    <s v="Unreported"/>
    <x v="2"/>
    <x v="2921"/>
    <n v="13673.1159792488"/>
  </r>
  <r>
    <x v="18"/>
    <s v="Black grouper"/>
    <x v="28"/>
    <s v="Reported"/>
    <x v="4"/>
    <x v="2922"/>
    <n v="4174.88662458209"/>
  </r>
  <r>
    <x v="18"/>
    <s v="Black grouper"/>
    <x v="28"/>
    <s v="Unreported"/>
    <x v="4"/>
    <x v="2923"/>
    <n v="19900.552365555701"/>
  </r>
  <r>
    <x v="18"/>
    <s v="Black grouper"/>
    <x v="28"/>
    <s v="Unreported"/>
    <x v="2"/>
    <x v="2924"/>
    <n v="15926.5057351326"/>
  </r>
  <r>
    <x v="18"/>
    <s v="Black grouper"/>
    <x v="29"/>
    <s v="Reported"/>
    <x v="4"/>
    <x v="2913"/>
    <n v="2728.6219330735598"/>
  </r>
  <r>
    <x v="18"/>
    <s v="Black grouper"/>
    <x v="29"/>
    <s v="Unreported"/>
    <x v="4"/>
    <x v="2925"/>
    <n v="17794.4238177035"/>
  </r>
  <r>
    <x v="18"/>
    <s v="Black grouper"/>
    <x v="29"/>
    <s v="Unreported"/>
    <x v="2"/>
    <x v="2926"/>
    <n v="14050.6937588823"/>
  </r>
  <r>
    <x v="18"/>
    <s v="Black grouper"/>
    <x v="30"/>
    <s v="Reported"/>
    <x v="4"/>
    <x v="2927"/>
    <n v="2443.5278895271199"/>
  </r>
  <r>
    <x v="18"/>
    <s v="Black grouper"/>
    <x v="30"/>
    <s v="Unreported"/>
    <x v="4"/>
    <x v="2928"/>
    <n v="16495.6606556593"/>
  </r>
  <r>
    <x v="18"/>
    <s v="Black grouper"/>
    <x v="30"/>
    <s v="Unreported"/>
    <x v="2"/>
    <x v="2929"/>
    <n v="12825.785114722699"/>
  </r>
  <r>
    <x v="18"/>
    <s v="Black grouper"/>
    <x v="31"/>
    <s v="Reported"/>
    <x v="4"/>
    <x v="2930"/>
    <n v="3359.4492098074002"/>
  </r>
  <r>
    <x v="18"/>
    <s v="Black grouper"/>
    <x v="31"/>
    <s v="Unreported"/>
    <x v="4"/>
    <x v="2931"/>
    <n v="16368.8475688324"/>
  </r>
  <r>
    <x v="18"/>
    <s v="Black grouper"/>
    <x v="31"/>
    <s v="Unreported"/>
    <x v="2"/>
    <x v="2932"/>
    <n v="12257.5490098806"/>
  </r>
  <r>
    <x v="18"/>
    <s v="Black grouper"/>
    <x v="42"/>
    <s v="Reported"/>
    <x v="4"/>
    <x v="2933"/>
    <n v="2003.7444582601199"/>
  </r>
  <r>
    <x v="18"/>
    <s v="Black grouper"/>
    <x v="42"/>
    <s v="Unreported"/>
    <x v="4"/>
    <x v="2934"/>
    <n v="11732.976167040801"/>
  </r>
  <r>
    <x v="18"/>
    <s v="Black grouper"/>
    <x v="42"/>
    <s v="Unreported"/>
    <x v="2"/>
    <x v="2935"/>
    <n v="9387.1351830999301"/>
  </r>
  <r>
    <x v="18"/>
    <s v="Black grouper"/>
    <x v="43"/>
    <s v="Reported"/>
    <x v="4"/>
    <x v="2936"/>
    <n v="1394.25612375335"/>
  </r>
  <r>
    <x v="18"/>
    <s v="Black grouper"/>
    <x v="43"/>
    <s v="Unreported"/>
    <x v="4"/>
    <x v="2937"/>
    <n v="12108.7138863987"/>
  </r>
  <r>
    <x v="18"/>
    <s v="Black grouper"/>
    <x v="43"/>
    <s v="Unreported"/>
    <x v="2"/>
    <x v="2938"/>
    <n v="9396.3091608714803"/>
  </r>
  <r>
    <x v="18"/>
    <s v="Black grouper"/>
    <x v="44"/>
    <s v="Reported"/>
    <x v="4"/>
    <x v="2939"/>
    <n v="956.29969017412498"/>
  </r>
  <r>
    <x v="18"/>
    <s v="Black grouper"/>
    <x v="44"/>
    <s v="Unreported"/>
    <x v="4"/>
    <x v="2940"/>
    <n v="12140.8476016564"/>
  </r>
  <r>
    <x v="18"/>
    <s v="Black grouper"/>
    <x v="44"/>
    <s v="Unreported"/>
    <x v="2"/>
    <x v="2941"/>
    <n v="9763.2491092554992"/>
  </r>
  <r>
    <x v="18"/>
    <s v="Black grouper"/>
    <x v="45"/>
    <s v="Reported"/>
    <x v="4"/>
    <x v="2942"/>
    <n v="1038.7332069203401"/>
  </r>
  <r>
    <x v="18"/>
    <s v="Black grouper"/>
    <x v="45"/>
    <s v="Unreported"/>
    <x v="4"/>
    <x v="2943"/>
    <n v="11211.956161009601"/>
  </r>
  <r>
    <x v="18"/>
    <s v="Black grouper"/>
    <x v="45"/>
    <s v="Unreported"/>
    <x v="2"/>
    <x v="2944"/>
    <n v="9348.3610805982898"/>
  </r>
  <r>
    <x v="18"/>
    <s v="Black grouper"/>
    <x v="46"/>
    <s v="Reported"/>
    <x v="4"/>
    <x v="2945"/>
    <n v="2907.9541817213199"/>
  </r>
  <r>
    <x v="18"/>
    <s v="Black grouper"/>
    <x v="46"/>
    <s v="Unreported"/>
    <x v="4"/>
    <x v="2946"/>
    <n v="12630.145695716799"/>
  </r>
  <r>
    <x v="18"/>
    <s v="Black grouper"/>
    <x v="46"/>
    <s v="Unreported"/>
    <x v="2"/>
    <x v="2947"/>
    <n v="10928.262914160799"/>
  </r>
  <r>
    <x v="18"/>
    <s v="Black grouper"/>
    <x v="47"/>
    <s v="Reported"/>
    <x v="4"/>
    <x v="2948"/>
    <n v="858.81760307265301"/>
  </r>
  <r>
    <x v="18"/>
    <s v="Black grouper"/>
    <x v="47"/>
    <s v="Unreported"/>
    <x v="4"/>
    <x v="2949"/>
    <n v="11906.274675295201"/>
  </r>
  <r>
    <x v="18"/>
    <s v="Black grouper"/>
    <x v="47"/>
    <s v="Unreported"/>
    <x v="2"/>
    <x v="2950"/>
    <n v="10263.8340902293"/>
  </r>
  <r>
    <x v="18"/>
    <s v="Black grouper"/>
    <x v="48"/>
    <s v="Reported"/>
    <x v="4"/>
    <x v="2951"/>
    <n v="940.32243061998804"/>
  </r>
  <r>
    <x v="18"/>
    <s v="Black grouper"/>
    <x v="48"/>
    <s v="Unreported"/>
    <x v="4"/>
    <x v="2952"/>
    <n v="11538.9015056689"/>
  </r>
  <r>
    <x v="18"/>
    <s v="Black grouper"/>
    <x v="48"/>
    <s v="Unreported"/>
    <x v="2"/>
    <x v="2953"/>
    <n v="9719.4594419650402"/>
  </r>
  <r>
    <x v="18"/>
    <s v="Black grouper"/>
    <x v="49"/>
    <s v="Reported"/>
    <x v="4"/>
    <x v="2954"/>
    <n v="1395.06255662627"/>
  </r>
  <r>
    <x v="18"/>
    <s v="Black grouper"/>
    <x v="49"/>
    <s v="Unreported"/>
    <x v="4"/>
    <x v="2955"/>
    <n v="10248.9463278352"/>
  </r>
  <r>
    <x v="18"/>
    <s v="Black grouper"/>
    <x v="49"/>
    <s v="Unreported"/>
    <x v="2"/>
    <x v="2956"/>
    <n v="9294.8949238100195"/>
  </r>
  <r>
    <x v="18"/>
    <s v="Black grouper"/>
    <x v="50"/>
    <s v="Reported"/>
    <x v="4"/>
    <x v="2957"/>
    <n v="814.01002904928896"/>
  </r>
  <r>
    <x v="18"/>
    <s v="Black grouper"/>
    <x v="50"/>
    <s v="Unreported"/>
    <x v="4"/>
    <x v="2958"/>
    <n v="8882.7769989682802"/>
  </r>
  <r>
    <x v="18"/>
    <s v="Black grouper"/>
    <x v="50"/>
    <s v="Unreported"/>
    <x v="2"/>
    <x v="2959"/>
    <n v="9224.3566055523406"/>
  </r>
  <r>
    <x v="18"/>
    <s v="Black grouper"/>
    <x v="51"/>
    <s v="Reported"/>
    <x v="4"/>
    <x v="2960"/>
    <n v="439.08908885759001"/>
  </r>
  <r>
    <x v="18"/>
    <s v="Black grouper"/>
    <x v="51"/>
    <s v="Unreported"/>
    <x v="4"/>
    <x v="2961"/>
    <n v="8287.4426067559998"/>
  </r>
  <r>
    <x v="18"/>
    <s v="Black grouper"/>
    <x v="51"/>
    <s v="Unreported"/>
    <x v="2"/>
    <x v="2962"/>
    <n v="8986.7859913275697"/>
  </r>
  <r>
    <x v="18"/>
    <s v="Black grouper"/>
    <x v="52"/>
    <s v="Reported"/>
    <x v="4"/>
    <x v="2963"/>
    <n v="530.85209890837496"/>
  </r>
  <r>
    <x v="18"/>
    <s v="Black grouper"/>
    <x v="52"/>
    <s v="Unreported"/>
    <x v="4"/>
    <x v="2964"/>
    <n v="7576.4200226381799"/>
  </r>
  <r>
    <x v="18"/>
    <s v="Black grouper"/>
    <x v="52"/>
    <s v="Unreported"/>
    <x v="2"/>
    <x v="2965"/>
    <n v="8623.6105773606596"/>
  </r>
  <r>
    <x v="18"/>
    <s v="Black grouper"/>
    <x v="53"/>
    <s v="Reported"/>
    <x v="4"/>
    <x v="2966"/>
    <n v="392.30997068570503"/>
  </r>
  <r>
    <x v="18"/>
    <s v="Black grouper"/>
    <x v="53"/>
    <s v="Unreported"/>
    <x v="4"/>
    <x v="2967"/>
    <n v="7292.5298516398998"/>
  </r>
  <r>
    <x v="18"/>
    <s v="Black grouper"/>
    <x v="53"/>
    <s v="Unreported"/>
    <x v="2"/>
    <x v="2968"/>
    <n v="8768.0254208460192"/>
  </r>
  <r>
    <x v="18"/>
    <s v="Black grouper"/>
    <x v="54"/>
    <s v="Reported"/>
    <x v="4"/>
    <x v="2969"/>
    <n v="283.983191686336"/>
  </r>
  <r>
    <x v="18"/>
    <s v="Black grouper"/>
    <x v="54"/>
    <s v="Unreported"/>
    <x v="4"/>
    <x v="2970"/>
    <n v="6699.14772287708"/>
  </r>
  <r>
    <x v="18"/>
    <s v="Black grouper"/>
    <x v="54"/>
    <s v="Unreported"/>
    <x v="2"/>
    <x v="2971"/>
    <n v="8576.0686905066195"/>
  </r>
  <r>
    <x v="18"/>
    <s v="Black grouper"/>
    <x v="55"/>
    <s v="Reported"/>
    <x v="4"/>
    <x v="2972"/>
    <n v="356.91770992291998"/>
  </r>
  <r>
    <x v="18"/>
    <s v="Black grouper"/>
    <x v="55"/>
    <s v="Unreported"/>
    <x v="4"/>
    <x v="2973"/>
    <n v="6296.1014987609396"/>
  </r>
  <r>
    <x v="18"/>
    <s v="Black grouper"/>
    <x v="55"/>
    <s v="Unreported"/>
    <x v="2"/>
    <x v="2974"/>
    <n v="8669.3314664227291"/>
  </r>
  <r>
    <x v="18"/>
    <s v="Black grouper"/>
    <x v="56"/>
    <s v="Reported"/>
    <x v="4"/>
    <x v="2975"/>
    <n v="509.24416335605002"/>
  </r>
  <r>
    <x v="18"/>
    <s v="Black grouper"/>
    <x v="56"/>
    <s v="Unreported"/>
    <x v="4"/>
    <x v="2976"/>
    <n v="6250.8550356795304"/>
  </r>
  <r>
    <x v="18"/>
    <s v="Black grouper"/>
    <x v="56"/>
    <s v="Unreported"/>
    <x v="2"/>
    <x v="2977"/>
    <n v="9381.3121552977609"/>
  </r>
  <r>
    <x v="18"/>
    <s v="Black grouper"/>
    <x v="57"/>
    <s v="Reported"/>
    <x v="4"/>
    <x v="2978"/>
    <n v="710.77401725712002"/>
  </r>
  <r>
    <x v="18"/>
    <s v="Black grouper"/>
    <x v="57"/>
    <s v="Unreported"/>
    <x v="4"/>
    <x v="2979"/>
    <n v="5793.3270779762897"/>
  </r>
  <r>
    <x v="18"/>
    <s v="Black grouper"/>
    <x v="57"/>
    <s v="Unreported"/>
    <x v="2"/>
    <x v="2980"/>
    <n v="9648.6977532175897"/>
  </r>
  <r>
    <x v="18"/>
    <s v="Black grouper"/>
    <x v="58"/>
    <s v="Reported"/>
    <x v="4"/>
    <x v="2981"/>
    <n v="391.94609603828201"/>
  </r>
  <r>
    <x v="18"/>
    <s v="Black grouper"/>
    <x v="58"/>
    <s v="Unreported"/>
    <x v="4"/>
    <x v="2982"/>
    <n v="4891.7887755547199"/>
  </r>
  <r>
    <x v="18"/>
    <s v="Black grouper"/>
    <x v="58"/>
    <s v="Unreported"/>
    <x v="2"/>
    <x v="2983"/>
    <n v="9273.8162307754592"/>
  </r>
  <r>
    <x v="18"/>
    <s v="Black grouper"/>
    <x v="59"/>
    <s v="Reported"/>
    <x v="4"/>
    <x v="2984"/>
    <n v="154.46037385746399"/>
  </r>
  <r>
    <x v="18"/>
    <s v="Black grouper"/>
    <x v="59"/>
    <s v="Unreported"/>
    <x v="4"/>
    <x v="2985"/>
    <n v="5467.7516758136398"/>
  </r>
  <r>
    <x v="18"/>
    <s v="Black grouper"/>
    <x v="59"/>
    <s v="Unreported"/>
    <x v="2"/>
    <x v="2986"/>
    <n v="9955.0338750479204"/>
  </r>
  <r>
    <x v="18"/>
    <s v="Black grouper"/>
    <x v="60"/>
    <s v="Reported"/>
    <x v="4"/>
    <x v="2987"/>
    <n v="579.97520720850105"/>
  </r>
  <r>
    <x v="18"/>
    <s v="Black grouper"/>
    <x v="60"/>
    <s v="Unreported"/>
    <x v="4"/>
    <x v="2988"/>
    <n v="4905.9115288298799"/>
  </r>
  <r>
    <x v="18"/>
    <s v="Black grouper"/>
    <x v="60"/>
    <s v="Unreported"/>
    <x v="2"/>
    <x v="2989"/>
    <n v="9551.9263203173705"/>
  </r>
  <r>
    <x v="18"/>
    <s v="Black grouper"/>
    <x v="61"/>
    <s v="Reported"/>
    <x v="4"/>
    <x v="2990"/>
    <n v="1351.6521241524099"/>
  </r>
  <r>
    <x v="18"/>
    <s v="Black grouper"/>
    <x v="61"/>
    <s v="Unreported"/>
    <x v="4"/>
    <x v="2991"/>
    <n v="5131.1815357703699"/>
  </r>
  <r>
    <x v="18"/>
    <s v="Black grouper"/>
    <x v="61"/>
    <s v="Unreported"/>
    <x v="2"/>
    <x v="2992"/>
    <n v="10983.601745673301"/>
  </r>
  <r>
    <x v="18"/>
    <s v="Black grouper"/>
    <x v="62"/>
    <s v="Reported"/>
    <x v="4"/>
    <x v="2993"/>
    <n v="1843.20579232348"/>
  </r>
  <r>
    <x v="18"/>
    <s v="Black grouper"/>
    <x v="62"/>
    <s v="Unreported"/>
    <x v="4"/>
    <x v="2994"/>
    <n v="4567.8485732184699"/>
  </r>
  <r>
    <x v="18"/>
    <s v="Black grouper"/>
    <x v="62"/>
    <s v="Unreported"/>
    <x v="2"/>
    <x v="2995"/>
    <n v="10538.934088780001"/>
  </r>
  <r>
    <x v="18"/>
    <s v="Black grouper"/>
    <x v="63"/>
    <s v="Reported"/>
    <x v="4"/>
    <x v="2996"/>
    <n v="3631.7189363816001"/>
  </r>
  <r>
    <x v="18"/>
    <s v="Black grouper"/>
    <x v="63"/>
    <s v="Unreported"/>
    <x v="4"/>
    <x v="2997"/>
    <n v="5841.9068254272897"/>
  </r>
  <r>
    <x v="18"/>
    <s v="Black grouper"/>
    <x v="63"/>
    <s v="Unreported"/>
    <x v="2"/>
    <x v="2998"/>
    <n v="15063.202002776199"/>
  </r>
  <r>
    <x v="18"/>
    <s v="Black grouper"/>
    <x v="64"/>
    <s v="Reported"/>
    <x v="4"/>
    <x v="2999"/>
    <n v="2823.02392276826"/>
  </r>
  <r>
    <x v="18"/>
    <s v="Black grouper"/>
    <x v="64"/>
    <s v="Unreported"/>
    <x v="4"/>
    <x v="3000"/>
    <n v="8735.6040240663006"/>
  </r>
  <r>
    <x v="18"/>
    <s v="Black grouper"/>
    <x v="64"/>
    <s v="Unreported"/>
    <x v="2"/>
    <x v="3001"/>
    <n v="17715.950187668299"/>
  </r>
  <r>
    <x v="18"/>
    <s v="Black grouper"/>
    <x v="65"/>
    <s v="Reported"/>
    <x v="4"/>
    <x v="3002"/>
    <n v="1368.7331352106901"/>
  </r>
  <r>
    <x v="18"/>
    <s v="Black grouper"/>
    <x v="65"/>
    <s v="Unreported"/>
    <x v="4"/>
    <x v="3003"/>
    <n v="10212.5227133713"/>
  </r>
  <r>
    <x v="18"/>
    <s v="Black grouper"/>
    <x v="65"/>
    <s v="Unreported"/>
    <x v="2"/>
    <x v="3004"/>
    <n v="17024.276115213499"/>
  </r>
  <r>
    <x v="18"/>
    <s v="Black grouper"/>
    <x v="66"/>
    <s v="Reported"/>
    <x v="4"/>
    <x v="3005"/>
    <n v="1508.1332670572999"/>
  </r>
  <r>
    <x v="18"/>
    <s v="Black grouper"/>
    <x v="66"/>
    <s v="Unreported"/>
    <x v="4"/>
    <x v="3006"/>
    <n v="11723.7297445563"/>
  </r>
  <r>
    <x v="18"/>
    <s v="Black grouper"/>
    <x v="66"/>
    <s v="Unreported"/>
    <x v="2"/>
    <x v="3007"/>
    <n v="18626.986355779802"/>
  </r>
  <r>
    <x v="18"/>
    <s v="Black grouper"/>
    <x v="67"/>
    <s v="Reported"/>
    <x v="4"/>
    <x v="3008"/>
    <n v="1077.3557584999601"/>
  </r>
  <r>
    <x v="18"/>
    <s v="Black grouper"/>
    <x v="67"/>
    <s v="Unreported"/>
    <x v="4"/>
    <x v="3009"/>
    <n v="12835.918529245901"/>
  </r>
  <r>
    <x v="18"/>
    <s v="Black grouper"/>
    <x v="67"/>
    <s v="Unreported"/>
    <x v="2"/>
    <x v="3010"/>
    <n v="18645.227999138999"/>
  </r>
  <r>
    <x v="18"/>
    <s v="Black grouper"/>
    <x v="68"/>
    <s v="Reported"/>
    <x v="4"/>
    <x v="3011"/>
    <n v="346.35286463283302"/>
  </r>
  <r>
    <x v="18"/>
    <s v="Black grouper"/>
    <x v="68"/>
    <s v="Unreported"/>
    <x v="4"/>
    <x v="3012"/>
    <n v="5103.1709212332198"/>
  </r>
  <r>
    <x v="18"/>
    <s v="Black grouper"/>
    <x v="68"/>
    <s v="Unreported"/>
    <x v="2"/>
    <x v="3013"/>
    <n v="6915.7622480129203"/>
  </r>
  <r>
    <x v="18"/>
    <s v="Black grouper"/>
    <x v="69"/>
    <s v="Reported"/>
    <x v="4"/>
    <x v="3014"/>
    <n v="363.895331060915"/>
  </r>
  <r>
    <x v="18"/>
    <s v="Black grouper"/>
    <x v="69"/>
    <s v="Unreported"/>
    <x v="4"/>
    <x v="3015"/>
    <n v="5452.5333569869699"/>
  </r>
  <r>
    <x v="18"/>
    <s v="Black grouper"/>
    <x v="69"/>
    <s v="Unreported"/>
    <x v="2"/>
    <x v="3016"/>
    <n v="6824.4655114985599"/>
  </r>
  <r>
    <x v="19"/>
    <s v="Yellowtail snapper"/>
    <x v="32"/>
    <s v="Reported"/>
    <x v="1"/>
    <x v="3017"/>
    <n v="35162.1123957663"/>
  </r>
  <r>
    <x v="19"/>
    <s v="Yellowtail snapper"/>
    <x v="32"/>
    <s v="Unreported"/>
    <x v="1"/>
    <x v="3018"/>
    <n v="443042.61618665501"/>
  </r>
  <r>
    <x v="19"/>
    <s v="Yellowtail snapper"/>
    <x v="32"/>
    <s v="Unreported"/>
    <x v="2"/>
    <x v="3019"/>
    <n v="518571.12843032001"/>
  </r>
  <r>
    <x v="19"/>
    <s v="Yellowtail snapper"/>
    <x v="33"/>
    <s v="Reported"/>
    <x v="1"/>
    <x v="3017"/>
    <n v="34709.377431179098"/>
  </r>
  <r>
    <x v="19"/>
    <s v="Yellowtail snapper"/>
    <x v="33"/>
    <s v="Unreported"/>
    <x v="1"/>
    <x v="3020"/>
    <n v="448385.86044213199"/>
  </r>
  <r>
    <x v="19"/>
    <s v="Yellowtail snapper"/>
    <x v="33"/>
    <s v="Unreported"/>
    <x v="2"/>
    <x v="3021"/>
    <n v="518928.54357709299"/>
  </r>
  <r>
    <x v="19"/>
    <s v="Yellowtail snapper"/>
    <x v="34"/>
    <s v="Reported"/>
    <x v="1"/>
    <x v="3017"/>
    <n v="40228.167839310598"/>
  </r>
  <r>
    <x v="19"/>
    <s v="Yellowtail snapper"/>
    <x v="34"/>
    <s v="Unreported"/>
    <x v="1"/>
    <x v="3022"/>
    <n v="532395.99279477797"/>
  </r>
  <r>
    <x v="19"/>
    <s v="Yellowtail snapper"/>
    <x v="34"/>
    <s v="Unreported"/>
    <x v="2"/>
    <x v="3023"/>
    <n v="608995.57655780704"/>
  </r>
  <r>
    <x v="19"/>
    <s v="Yellowtail snapper"/>
    <x v="35"/>
    <s v="Reported"/>
    <x v="1"/>
    <x v="3017"/>
    <n v="35061.096756442399"/>
  </r>
  <r>
    <x v="19"/>
    <s v="Yellowtail snapper"/>
    <x v="35"/>
    <s v="Unreported"/>
    <x v="1"/>
    <x v="3024"/>
    <n v="475019.99458903098"/>
  </r>
  <r>
    <x v="19"/>
    <s v="Yellowtail snapper"/>
    <x v="35"/>
    <s v="Unreported"/>
    <x v="2"/>
    <x v="3025"/>
    <n v="536841.44780208601"/>
  </r>
  <r>
    <x v="19"/>
    <s v="Yellowtail snapper"/>
    <x v="36"/>
    <s v="Reported"/>
    <x v="1"/>
    <x v="3026"/>
    <n v="70302.986133926097"/>
  </r>
  <r>
    <x v="19"/>
    <s v="Yellowtail snapper"/>
    <x v="36"/>
    <s v="Unreported"/>
    <x v="1"/>
    <x v="3027"/>
    <n v="499858.302621248"/>
  </r>
  <r>
    <x v="19"/>
    <s v="Yellowtail snapper"/>
    <x v="36"/>
    <s v="Unreported"/>
    <x v="2"/>
    <x v="3028"/>
    <n v="543788.69463065104"/>
  </r>
  <r>
    <x v="19"/>
    <s v="Yellowtail snapper"/>
    <x v="37"/>
    <s v="Reported"/>
    <x v="1"/>
    <x v="3017"/>
    <n v="38498.700855053001"/>
  </r>
  <r>
    <x v="19"/>
    <s v="Yellowtail snapper"/>
    <x v="37"/>
    <s v="Unreported"/>
    <x v="1"/>
    <x v="3029"/>
    <n v="545515.30938115704"/>
  </r>
  <r>
    <x v="19"/>
    <s v="Yellowtail snapper"/>
    <x v="37"/>
    <s v="Unreported"/>
    <x v="2"/>
    <x v="3030"/>
    <n v="601092.58661675395"/>
  </r>
  <r>
    <x v="19"/>
    <s v="Yellowtail snapper"/>
    <x v="38"/>
    <s v="Reported"/>
    <x v="1"/>
    <x v="3026"/>
    <n v="80642.744279696097"/>
  </r>
  <r>
    <x v="19"/>
    <s v="Yellowtail snapper"/>
    <x v="38"/>
    <s v="Unreported"/>
    <x v="1"/>
    <x v="3031"/>
    <n v="598253.15679268201"/>
  </r>
  <r>
    <x v="19"/>
    <s v="Yellowtail snapper"/>
    <x v="38"/>
    <s v="Unreported"/>
    <x v="2"/>
    <x v="3032"/>
    <n v="634738.282976049"/>
  </r>
  <r>
    <x v="19"/>
    <s v="Yellowtail snapper"/>
    <x v="39"/>
    <s v="Reported"/>
    <x v="1"/>
    <x v="3017"/>
    <n v="37161.089128793203"/>
  </r>
  <r>
    <x v="19"/>
    <s v="Yellowtail snapper"/>
    <x v="39"/>
    <s v="Unreported"/>
    <x v="1"/>
    <x v="3033"/>
    <n v="549328.740839876"/>
  </r>
  <r>
    <x v="19"/>
    <s v="Yellowtail snapper"/>
    <x v="39"/>
    <s v="Unreported"/>
    <x v="2"/>
    <x v="3034"/>
    <n v="589220.29207549"/>
  </r>
  <r>
    <x v="19"/>
    <s v="Yellowtail snapper"/>
    <x v="40"/>
    <s v="Reported"/>
    <x v="1"/>
    <x v="3026"/>
    <n v="67915.504824080999"/>
  </r>
  <r>
    <x v="19"/>
    <s v="Yellowtail snapper"/>
    <x v="40"/>
    <s v="Unreported"/>
    <x v="1"/>
    <x v="3035"/>
    <n v="524492.07485621399"/>
  </r>
  <r>
    <x v="19"/>
    <s v="Yellowtail snapper"/>
    <x v="40"/>
    <s v="Unreported"/>
    <x v="2"/>
    <x v="3036"/>
    <n v="541792.48796606204"/>
  </r>
  <r>
    <x v="19"/>
    <s v="Yellowtail snapper"/>
    <x v="41"/>
    <s v="Reported"/>
    <x v="7"/>
    <x v="3037"/>
    <n v="11825.697515264401"/>
  </r>
  <r>
    <x v="19"/>
    <s v="Yellowtail snapper"/>
    <x v="41"/>
    <s v="Reported"/>
    <x v="1"/>
    <x v="3017"/>
    <n v="33442.656191388203"/>
  </r>
  <r>
    <x v="19"/>
    <s v="Yellowtail snapper"/>
    <x v="41"/>
    <s v="Unreported"/>
    <x v="1"/>
    <x v="3038"/>
    <n v="514559.41823028598"/>
  </r>
  <r>
    <x v="19"/>
    <s v="Yellowtail snapper"/>
    <x v="41"/>
    <s v="Unreported"/>
    <x v="2"/>
    <x v="3039"/>
    <n v="536391.965554517"/>
  </r>
  <r>
    <x v="19"/>
    <s v="Yellowtail snapper"/>
    <x v="0"/>
    <s v="Reported"/>
    <x v="1"/>
    <x v="3017"/>
    <n v="34255.017895111603"/>
  </r>
  <r>
    <x v="19"/>
    <s v="Yellowtail snapper"/>
    <x v="0"/>
    <s v="Unreported"/>
    <x v="1"/>
    <x v="3040"/>
    <n v="537291.18062855501"/>
  </r>
  <r>
    <x v="19"/>
    <s v="Yellowtail snapper"/>
    <x v="0"/>
    <s v="Unreported"/>
    <x v="2"/>
    <x v="3041"/>
    <n v="551800.78921146796"/>
  </r>
  <r>
    <x v="19"/>
    <s v="Yellowtail snapper"/>
    <x v="1"/>
    <s v="Reported"/>
    <x v="7"/>
    <x v="3042"/>
    <n v="543.33935385604298"/>
  </r>
  <r>
    <x v="19"/>
    <s v="Yellowtail snapper"/>
    <x v="1"/>
    <s v="Reported"/>
    <x v="1"/>
    <x v="3043"/>
    <n v="16023.962827461801"/>
  </r>
  <r>
    <x v="19"/>
    <s v="Yellowtail snapper"/>
    <x v="1"/>
    <s v="Unreported"/>
    <x v="1"/>
    <x v="3044"/>
    <n v="506407.73739928001"/>
  </r>
  <r>
    <x v="19"/>
    <s v="Yellowtail snapper"/>
    <x v="1"/>
    <s v="Unreported"/>
    <x v="2"/>
    <x v="3045"/>
    <n v="521784.13687199401"/>
  </r>
  <r>
    <x v="19"/>
    <s v="Yellowtail snapper"/>
    <x v="2"/>
    <s v="Reported"/>
    <x v="1"/>
    <x v="3017"/>
    <n v="32436.6782139274"/>
  </r>
  <r>
    <x v="19"/>
    <s v="Yellowtail snapper"/>
    <x v="2"/>
    <s v="Unreported"/>
    <x v="1"/>
    <x v="3046"/>
    <n v="528775.43201261701"/>
  </r>
  <r>
    <x v="19"/>
    <s v="Yellowtail snapper"/>
    <x v="2"/>
    <s v="Unreported"/>
    <x v="2"/>
    <x v="3047"/>
    <n v="532353.06328382995"/>
  </r>
  <r>
    <x v="19"/>
    <s v="Yellowtail snapper"/>
    <x v="3"/>
    <s v="Reported"/>
    <x v="1"/>
    <x v="3017"/>
    <n v="29935.023840688002"/>
  </r>
  <r>
    <x v="19"/>
    <s v="Yellowtail snapper"/>
    <x v="3"/>
    <s v="Unreported"/>
    <x v="1"/>
    <x v="3048"/>
    <n v="497509.18020435399"/>
  </r>
  <r>
    <x v="19"/>
    <s v="Yellowtail snapper"/>
    <x v="3"/>
    <s v="Unreported"/>
    <x v="2"/>
    <x v="3049"/>
    <n v="494667.18912241899"/>
  </r>
  <r>
    <x v="19"/>
    <s v="Yellowtail snapper"/>
    <x v="4"/>
    <s v="Reported"/>
    <x v="1"/>
    <x v="3017"/>
    <n v="34355.838602667398"/>
  </r>
  <r>
    <x v="19"/>
    <s v="Yellowtail snapper"/>
    <x v="4"/>
    <s v="Unreported"/>
    <x v="1"/>
    <x v="3050"/>
    <n v="581821.51998024504"/>
  </r>
  <r>
    <x v="19"/>
    <s v="Yellowtail snapper"/>
    <x v="4"/>
    <s v="Unreported"/>
    <x v="2"/>
    <x v="3051"/>
    <n v="570968.17898515903"/>
  </r>
  <r>
    <x v="19"/>
    <s v="Yellowtail snapper"/>
    <x v="5"/>
    <s v="Reported"/>
    <x v="7"/>
    <x v="3052"/>
    <n v="12275.250167055699"/>
  </r>
  <r>
    <x v="19"/>
    <s v="Yellowtail snapper"/>
    <x v="5"/>
    <s v="Reported"/>
    <x v="1"/>
    <x v="3017"/>
    <n v="33810.5459482898"/>
  </r>
  <r>
    <x v="19"/>
    <s v="Yellowtail snapper"/>
    <x v="5"/>
    <s v="Unreported"/>
    <x v="1"/>
    <x v="3053"/>
    <n v="583175.79143079103"/>
  </r>
  <r>
    <x v="19"/>
    <s v="Yellowtail snapper"/>
    <x v="5"/>
    <s v="Unreported"/>
    <x v="2"/>
    <x v="3054"/>
    <n v="564491.50516010902"/>
  </r>
  <r>
    <x v="19"/>
    <s v="Yellowtail snapper"/>
    <x v="6"/>
    <s v="Reported"/>
    <x v="7"/>
    <x v="3055"/>
    <n v="35567.542536436202"/>
  </r>
  <r>
    <x v="19"/>
    <s v="Yellowtail snapper"/>
    <x v="6"/>
    <s v="Reported"/>
    <x v="1"/>
    <x v="3017"/>
    <n v="36689.496651876601"/>
  </r>
  <r>
    <x v="19"/>
    <s v="Yellowtail snapper"/>
    <x v="6"/>
    <s v="Unreported"/>
    <x v="1"/>
    <x v="3056"/>
    <n v="645739.308685089"/>
  </r>
  <r>
    <x v="19"/>
    <s v="Yellowtail snapper"/>
    <x v="6"/>
    <s v="Unreported"/>
    <x v="2"/>
    <x v="3057"/>
    <n v="613388.48842833901"/>
  </r>
  <r>
    <x v="19"/>
    <s v="Yellowtail snapper"/>
    <x v="7"/>
    <s v="Reported"/>
    <x v="7"/>
    <x v="3058"/>
    <n v="111750.917017481"/>
  </r>
  <r>
    <x v="19"/>
    <s v="Yellowtail snapper"/>
    <x v="7"/>
    <s v="Reported"/>
    <x v="1"/>
    <x v="3017"/>
    <n v="39241.099664160698"/>
  </r>
  <r>
    <x v="19"/>
    <s v="Yellowtail snapper"/>
    <x v="7"/>
    <s v="Unreported"/>
    <x v="1"/>
    <x v="3059"/>
    <n v="704349.72779481602"/>
  </r>
  <r>
    <x v="19"/>
    <s v="Yellowtail snapper"/>
    <x v="7"/>
    <s v="Unreported"/>
    <x v="2"/>
    <x v="3060"/>
    <n v="656262.11110434902"/>
  </r>
  <r>
    <x v="19"/>
    <s v="Yellowtail snapper"/>
    <x v="8"/>
    <s v="Reported"/>
    <x v="7"/>
    <x v="3061"/>
    <n v="20850.596166985601"/>
  </r>
  <r>
    <x v="19"/>
    <s v="Yellowtail snapper"/>
    <x v="8"/>
    <s v="Reported"/>
    <x v="1"/>
    <x v="3026"/>
    <n v="83202.185626244798"/>
  </r>
  <r>
    <x v="19"/>
    <s v="Yellowtail snapper"/>
    <x v="8"/>
    <s v="Unreported"/>
    <x v="1"/>
    <x v="3062"/>
    <n v="776104.06929283601"/>
  </r>
  <r>
    <x v="19"/>
    <s v="Yellowtail snapper"/>
    <x v="8"/>
    <s v="Unreported"/>
    <x v="2"/>
    <x v="3063"/>
    <n v="695244.062296213"/>
  </r>
  <r>
    <x v="19"/>
    <s v="Yellowtail snapper"/>
    <x v="9"/>
    <s v="Reported"/>
    <x v="7"/>
    <x v="3064"/>
    <n v="16690.759077539999"/>
  </r>
  <r>
    <x v="19"/>
    <s v="Yellowtail snapper"/>
    <x v="9"/>
    <s v="Reported"/>
    <x v="1"/>
    <x v="3017"/>
    <n v="47418.268206213703"/>
  </r>
  <r>
    <x v="19"/>
    <s v="Yellowtail snapper"/>
    <x v="9"/>
    <s v="Unreported"/>
    <x v="1"/>
    <x v="3065"/>
    <n v="883868.37644078897"/>
  </r>
  <r>
    <x v="19"/>
    <s v="Yellowtail snapper"/>
    <x v="9"/>
    <s v="Unreported"/>
    <x v="2"/>
    <x v="3066"/>
    <n v="791093.43713233795"/>
  </r>
  <r>
    <x v="19"/>
    <s v="Yellowtail snapper"/>
    <x v="10"/>
    <s v="Reported"/>
    <x v="7"/>
    <x v="3067"/>
    <n v="9996.8340963737101"/>
  </r>
  <r>
    <x v="19"/>
    <s v="Yellowtail snapper"/>
    <x v="10"/>
    <s v="Reported"/>
    <x v="1"/>
    <x v="3017"/>
    <n v="43307.411164651603"/>
  </r>
  <r>
    <x v="19"/>
    <s v="Yellowtail snapper"/>
    <x v="10"/>
    <s v="Unreported"/>
    <x v="1"/>
    <x v="3068"/>
    <n v="822026.53688926995"/>
  </r>
  <r>
    <x v="19"/>
    <s v="Yellowtail snapper"/>
    <x v="10"/>
    <s v="Unreported"/>
    <x v="2"/>
    <x v="3069"/>
    <n v="720517.76731003902"/>
  </r>
  <r>
    <x v="19"/>
    <s v="Yellowtail snapper"/>
    <x v="11"/>
    <s v="Reported"/>
    <x v="7"/>
    <x v="3070"/>
    <n v="11898.801666126899"/>
  </r>
  <r>
    <x v="19"/>
    <s v="Yellowtail snapper"/>
    <x v="11"/>
    <s v="Reported"/>
    <x v="1"/>
    <x v="3017"/>
    <n v="47600.572734136898"/>
  </r>
  <r>
    <x v="19"/>
    <s v="Yellowtail snapper"/>
    <x v="11"/>
    <s v="Unreported"/>
    <x v="1"/>
    <x v="3071"/>
    <n v="905305.39546728204"/>
  </r>
  <r>
    <x v="19"/>
    <s v="Yellowtail snapper"/>
    <x v="11"/>
    <s v="Unreported"/>
    <x v="2"/>
    <x v="3072"/>
    <n v="791489.87889550999"/>
  </r>
  <r>
    <x v="19"/>
    <s v="Yellowtail snapper"/>
    <x v="12"/>
    <s v="Reported"/>
    <x v="7"/>
    <x v="3073"/>
    <n v="16889.557977013799"/>
  </r>
  <r>
    <x v="19"/>
    <s v="Yellowtail snapper"/>
    <x v="12"/>
    <s v="Reported"/>
    <x v="1"/>
    <x v="3074"/>
    <n v="142.91899544564799"/>
  </r>
  <r>
    <x v="19"/>
    <s v="Yellowtail snapper"/>
    <x v="12"/>
    <s v="Unreported"/>
    <x v="1"/>
    <x v="3075"/>
    <n v="1068842.43246072"/>
  </r>
  <r>
    <x v="19"/>
    <s v="Yellowtail snapper"/>
    <x v="12"/>
    <s v="Unreported"/>
    <x v="2"/>
    <x v="3076"/>
    <n v="949088.93658742402"/>
  </r>
  <r>
    <x v="19"/>
    <s v="Yellowtail snapper"/>
    <x v="13"/>
    <s v="Reported"/>
    <x v="7"/>
    <x v="3077"/>
    <n v="36019.1729436241"/>
  </r>
  <r>
    <x v="19"/>
    <s v="Yellowtail snapper"/>
    <x v="13"/>
    <s v="Reported"/>
    <x v="1"/>
    <x v="3074"/>
    <n v="163.449416970741"/>
  </r>
  <r>
    <x v="19"/>
    <s v="Yellowtail snapper"/>
    <x v="13"/>
    <s v="Unreported"/>
    <x v="1"/>
    <x v="3078"/>
    <n v="1224756.8246684"/>
  </r>
  <r>
    <x v="19"/>
    <s v="Yellowtail snapper"/>
    <x v="13"/>
    <s v="Unreported"/>
    <x v="2"/>
    <x v="3079"/>
    <n v="1082667.67795465"/>
  </r>
  <r>
    <x v="19"/>
    <s v="Yellowtail snapper"/>
    <x v="14"/>
    <s v="Reported"/>
    <x v="7"/>
    <x v="3080"/>
    <n v="4704.9602976468104"/>
  </r>
  <r>
    <x v="19"/>
    <s v="Yellowtail snapper"/>
    <x v="14"/>
    <s v="Reported"/>
    <x v="1"/>
    <x v="3081"/>
    <n v="38868.845024566799"/>
  </r>
  <r>
    <x v="19"/>
    <s v="Yellowtail snapper"/>
    <x v="14"/>
    <s v="Unreported"/>
    <x v="1"/>
    <x v="3082"/>
    <n v="1190574.1544442801"/>
  </r>
  <r>
    <x v="19"/>
    <s v="Yellowtail snapper"/>
    <x v="14"/>
    <s v="Unreported"/>
    <x v="2"/>
    <x v="3083"/>
    <n v="1034485.41424461"/>
  </r>
  <r>
    <x v="19"/>
    <s v="Yellowtail snapper"/>
    <x v="15"/>
    <s v="Reported"/>
    <x v="7"/>
    <x v="3084"/>
    <n v="4852.3634768397296"/>
  </r>
  <r>
    <x v="19"/>
    <s v="Yellowtail snapper"/>
    <x v="15"/>
    <s v="Reported"/>
    <x v="1"/>
    <x v="3085"/>
    <n v="60593.5953418028"/>
  </r>
  <r>
    <x v="19"/>
    <s v="Yellowtail snapper"/>
    <x v="15"/>
    <s v="Unreported"/>
    <x v="1"/>
    <x v="3086"/>
    <n v="1260213.7899972501"/>
  </r>
  <r>
    <x v="19"/>
    <s v="Yellowtail snapper"/>
    <x v="15"/>
    <s v="Unreported"/>
    <x v="2"/>
    <x v="3087"/>
    <n v="1081880.0806664899"/>
  </r>
  <r>
    <x v="19"/>
    <s v="Yellowtail snapper"/>
    <x v="16"/>
    <s v="Reported"/>
    <x v="7"/>
    <x v="3088"/>
    <n v="25237.993745928099"/>
  </r>
  <r>
    <x v="19"/>
    <s v="Yellowtail snapper"/>
    <x v="16"/>
    <s v="Reported"/>
    <x v="1"/>
    <x v="3089"/>
    <n v="117177.520659631"/>
  </r>
  <r>
    <x v="19"/>
    <s v="Yellowtail snapper"/>
    <x v="16"/>
    <s v="Unreported"/>
    <x v="1"/>
    <x v="3090"/>
    <n v="1210064.40586748"/>
  </r>
  <r>
    <x v="19"/>
    <s v="Yellowtail snapper"/>
    <x v="16"/>
    <s v="Unreported"/>
    <x v="2"/>
    <x v="3091"/>
    <n v="1012758.17765471"/>
  </r>
  <r>
    <x v="19"/>
    <s v="Yellowtail snapper"/>
    <x v="17"/>
    <s v="Reported"/>
    <x v="7"/>
    <x v="3092"/>
    <n v="2858.52562698269"/>
  </r>
  <r>
    <x v="19"/>
    <s v="Yellowtail snapper"/>
    <x v="17"/>
    <s v="Reported"/>
    <x v="1"/>
    <x v="3093"/>
    <n v="356761.28817294299"/>
  </r>
  <r>
    <x v="19"/>
    <s v="Yellowtail snapper"/>
    <x v="17"/>
    <s v="Unreported"/>
    <x v="1"/>
    <x v="3094"/>
    <n v="1373963.58690677"/>
  </r>
  <r>
    <x v="19"/>
    <s v="Yellowtail snapper"/>
    <x v="17"/>
    <s v="Unreported"/>
    <x v="2"/>
    <x v="3095"/>
    <n v="1181511.0045359901"/>
  </r>
  <r>
    <x v="19"/>
    <s v="Yellowtail snapper"/>
    <x v="18"/>
    <s v="Reported"/>
    <x v="1"/>
    <x v="3096"/>
    <n v="260180.657949677"/>
  </r>
  <r>
    <x v="19"/>
    <s v="Yellowtail snapper"/>
    <x v="18"/>
    <s v="Unreported"/>
    <x v="1"/>
    <x v="3097"/>
    <n v="1220464.49133012"/>
  </r>
  <r>
    <x v="19"/>
    <s v="Yellowtail snapper"/>
    <x v="18"/>
    <s v="Unreported"/>
    <x v="2"/>
    <x v="3098"/>
    <n v="1039680.5433707701"/>
  </r>
  <r>
    <x v="19"/>
    <s v="Yellowtail snapper"/>
    <x v="19"/>
    <s v="Reported"/>
    <x v="7"/>
    <x v="3099"/>
    <n v="4213.1742805599997"/>
  </r>
  <r>
    <x v="19"/>
    <s v="Yellowtail snapper"/>
    <x v="19"/>
    <s v="Reported"/>
    <x v="1"/>
    <x v="3100"/>
    <n v="202996.745817488"/>
  </r>
  <r>
    <x v="19"/>
    <s v="Yellowtail snapper"/>
    <x v="19"/>
    <s v="Unreported"/>
    <x v="1"/>
    <x v="3101"/>
    <n v="1298668.1050189601"/>
  </r>
  <r>
    <x v="19"/>
    <s v="Yellowtail snapper"/>
    <x v="19"/>
    <s v="Unreported"/>
    <x v="2"/>
    <x v="3102"/>
    <n v="1094792.0329243301"/>
  </r>
  <r>
    <x v="19"/>
    <s v="Yellowtail snapper"/>
    <x v="20"/>
    <s v="Reported"/>
    <x v="1"/>
    <x v="3103"/>
    <n v="250947.76188527301"/>
  </r>
  <r>
    <x v="19"/>
    <s v="Yellowtail snapper"/>
    <x v="20"/>
    <s v="Unreported"/>
    <x v="1"/>
    <x v="3104"/>
    <n v="1252651.4857932101"/>
  </r>
  <r>
    <x v="19"/>
    <s v="Yellowtail snapper"/>
    <x v="20"/>
    <s v="Unreported"/>
    <x v="2"/>
    <x v="3105"/>
    <n v="1043894.46815105"/>
  </r>
  <r>
    <x v="19"/>
    <s v="Yellowtail snapper"/>
    <x v="21"/>
    <s v="Reported"/>
    <x v="1"/>
    <x v="3106"/>
    <n v="196707.61842133899"/>
  </r>
  <r>
    <x v="19"/>
    <s v="Yellowtail snapper"/>
    <x v="21"/>
    <s v="Unreported"/>
    <x v="1"/>
    <x v="3107"/>
    <n v="1254453.37752808"/>
  </r>
  <r>
    <x v="19"/>
    <s v="Yellowtail snapper"/>
    <x v="21"/>
    <s v="Unreported"/>
    <x v="2"/>
    <x v="3108"/>
    <n v="1046863.10142486"/>
  </r>
  <r>
    <x v="19"/>
    <s v="Yellowtail snapper"/>
    <x v="22"/>
    <s v="Reported"/>
    <x v="7"/>
    <x v="3109"/>
    <n v="1179.5609041940399"/>
  </r>
  <r>
    <x v="19"/>
    <s v="Yellowtail snapper"/>
    <x v="22"/>
    <s v="Reported"/>
    <x v="1"/>
    <x v="3110"/>
    <n v="201009.93544028301"/>
  </r>
  <r>
    <x v="19"/>
    <s v="Yellowtail snapper"/>
    <x v="22"/>
    <s v="Unreported"/>
    <x v="1"/>
    <x v="3111"/>
    <n v="992950.46449945797"/>
  </r>
  <r>
    <x v="19"/>
    <s v="Yellowtail snapper"/>
    <x v="22"/>
    <s v="Unreported"/>
    <x v="2"/>
    <x v="3112"/>
    <n v="828247.08649207302"/>
  </r>
  <r>
    <x v="19"/>
    <s v="Yellowtail snapper"/>
    <x v="23"/>
    <s v="Reported"/>
    <x v="7"/>
    <x v="3113"/>
    <n v="7303.8257755249097"/>
  </r>
  <r>
    <x v="19"/>
    <s v="Yellowtail snapper"/>
    <x v="23"/>
    <s v="Reported"/>
    <x v="1"/>
    <x v="3114"/>
    <n v="264690.372283993"/>
  </r>
  <r>
    <x v="19"/>
    <s v="Yellowtail snapper"/>
    <x v="23"/>
    <s v="Unreported"/>
    <x v="1"/>
    <x v="3115"/>
    <n v="1005710.4736093"/>
  </r>
  <r>
    <x v="19"/>
    <s v="Yellowtail snapper"/>
    <x v="23"/>
    <s v="Unreported"/>
    <x v="2"/>
    <x v="3116"/>
    <n v="836953.85854728101"/>
  </r>
  <r>
    <x v="19"/>
    <s v="Yellowtail snapper"/>
    <x v="24"/>
    <s v="Reported"/>
    <x v="7"/>
    <x v="3117"/>
    <n v="15567.081385940801"/>
  </r>
  <r>
    <x v="19"/>
    <s v="Yellowtail snapper"/>
    <x v="24"/>
    <s v="Reported"/>
    <x v="1"/>
    <x v="3118"/>
    <n v="191493.01972757099"/>
  </r>
  <r>
    <x v="19"/>
    <s v="Yellowtail snapper"/>
    <x v="24"/>
    <s v="Unreported"/>
    <x v="1"/>
    <x v="3119"/>
    <n v="1223540.5056710399"/>
  </r>
  <r>
    <x v="19"/>
    <s v="Yellowtail snapper"/>
    <x v="24"/>
    <s v="Unreported"/>
    <x v="2"/>
    <x v="3120"/>
    <n v="1014025.19817715"/>
  </r>
  <r>
    <x v="19"/>
    <s v="Yellowtail snapper"/>
    <x v="25"/>
    <s v="Reported"/>
    <x v="7"/>
    <x v="3121"/>
    <n v="7199.5060796645002"/>
  </r>
  <r>
    <x v="19"/>
    <s v="Yellowtail snapper"/>
    <x v="25"/>
    <s v="Reported"/>
    <x v="1"/>
    <x v="3122"/>
    <n v="214385.040322413"/>
  </r>
  <r>
    <x v="19"/>
    <s v="Yellowtail snapper"/>
    <x v="25"/>
    <s v="Unreported"/>
    <x v="1"/>
    <x v="3123"/>
    <n v="1372015.09551543"/>
  </r>
  <r>
    <x v="19"/>
    <s v="Yellowtail snapper"/>
    <x v="25"/>
    <s v="Unreported"/>
    <x v="2"/>
    <x v="3124"/>
    <n v="1130312.1826909799"/>
  </r>
  <r>
    <x v="19"/>
    <s v="Yellowtail snapper"/>
    <x v="26"/>
    <s v="Reported"/>
    <x v="7"/>
    <x v="3125"/>
    <n v="5363.5072588190096"/>
  </r>
  <r>
    <x v="19"/>
    <s v="Yellowtail snapper"/>
    <x v="26"/>
    <s v="Reported"/>
    <x v="1"/>
    <x v="3126"/>
    <n v="306082.78144419601"/>
  </r>
  <r>
    <x v="19"/>
    <s v="Yellowtail snapper"/>
    <x v="26"/>
    <s v="Unreported"/>
    <x v="1"/>
    <x v="3127"/>
    <n v="1448845.2170173901"/>
  </r>
  <r>
    <x v="19"/>
    <s v="Yellowtail snapper"/>
    <x v="26"/>
    <s v="Unreported"/>
    <x v="2"/>
    <x v="3128"/>
    <n v="1184335.6340020599"/>
  </r>
  <r>
    <x v="19"/>
    <s v="Yellowtail snapper"/>
    <x v="27"/>
    <s v="Reported"/>
    <x v="7"/>
    <x v="3129"/>
    <n v="16110.284574318999"/>
  </r>
  <r>
    <x v="19"/>
    <s v="Yellowtail snapper"/>
    <x v="27"/>
    <s v="Reported"/>
    <x v="1"/>
    <x v="3130"/>
    <n v="381084.74210853199"/>
  </r>
  <r>
    <x v="19"/>
    <s v="Yellowtail snapper"/>
    <x v="27"/>
    <s v="Unreported"/>
    <x v="1"/>
    <x v="3131"/>
    <n v="1620218.2231930699"/>
  </r>
  <r>
    <x v="19"/>
    <s v="Yellowtail snapper"/>
    <x v="27"/>
    <s v="Unreported"/>
    <x v="2"/>
    <x v="3132"/>
    <n v="1311704.0976620601"/>
  </r>
  <r>
    <x v="19"/>
    <s v="Yellowtail snapper"/>
    <x v="28"/>
    <s v="Reported"/>
    <x v="7"/>
    <x v="3133"/>
    <n v="14372.122579008301"/>
  </r>
  <r>
    <x v="19"/>
    <s v="Yellowtail snapper"/>
    <x v="28"/>
    <s v="Reported"/>
    <x v="1"/>
    <x v="3134"/>
    <n v="377118.68208921899"/>
  </r>
  <r>
    <x v="19"/>
    <s v="Yellowtail snapper"/>
    <x v="28"/>
    <s v="Unreported"/>
    <x v="1"/>
    <x v="3135"/>
    <n v="1797622.4879393301"/>
  </r>
  <r>
    <x v="19"/>
    <s v="Yellowtail snapper"/>
    <x v="28"/>
    <s v="Unreported"/>
    <x v="2"/>
    <x v="3136"/>
    <n v="1438645.7389656301"/>
  </r>
  <r>
    <x v="19"/>
    <s v="Yellowtail snapper"/>
    <x v="29"/>
    <s v="Reported"/>
    <x v="7"/>
    <x v="3137"/>
    <n v="24075.767340185699"/>
  </r>
  <r>
    <x v="19"/>
    <s v="Yellowtail snapper"/>
    <x v="29"/>
    <s v="Reported"/>
    <x v="1"/>
    <x v="3122"/>
    <n v="303321.86441756302"/>
  </r>
  <r>
    <x v="19"/>
    <s v="Yellowtail snapper"/>
    <x v="29"/>
    <s v="Unreported"/>
    <x v="1"/>
    <x v="3138"/>
    <n v="1978081.9552902901"/>
  </r>
  <r>
    <x v="19"/>
    <s v="Yellowtail snapper"/>
    <x v="29"/>
    <s v="Unreported"/>
    <x v="2"/>
    <x v="3139"/>
    <n v="1561917.60230548"/>
  </r>
  <r>
    <x v="19"/>
    <s v="Yellowtail snapper"/>
    <x v="30"/>
    <s v="Reported"/>
    <x v="7"/>
    <x v="3140"/>
    <n v="3494.0792805967499"/>
  </r>
  <r>
    <x v="19"/>
    <s v="Yellowtail snapper"/>
    <x v="30"/>
    <s v="Reported"/>
    <x v="1"/>
    <x v="3141"/>
    <n v="243582.92611035201"/>
  </r>
  <r>
    <x v="19"/>
    <s v="Yellowtail snapper"/>
    <x v="30"/>
    <s v="Unreported"/>
    <x v="1"/>
    <x v="3142"/>
    <n v="1644368.90933399"/>
  </r>
  <r>
    <x v="19"/>
    <s v="Yellowtail snapper"/>
    <x v="30"/>
    <s v="Unreported"/>
    <x v="2"/>
    <x v="3143"/>
    <n v="1278537.5936557699"/>
  </r>
  <r>
    <x v="19"/>
    <s v="Yellowtail snapper"/>
    <x v="31"/>
    <s v="Reported"/>
    <x v="7"/>
    <x v="3144"/>
    <n v="6681.5182025044596"/>
  </r>
  <r>
    <x v="19"/>
    <s v="Yellowtail snapper"/>
    <x v="31"/>
    <s v="Reported"/>
    <x v="1"/>
    <x v="3145"/>
    <n v="348024.638041005"/>
  </r>
  <r>
    <x v="19"/>
    <s v="Yellowtail snapper"/>
    <x v="31"/>
    <s v="Unreported"/>
    <x v="1"/>
    <x v="3146"/>
    <n v="1695742.9312104101"/>
  </r>
  <r>
    <x v="19"/>
    <s v="Yellowtail snapper"/>
    <x v="31"/>
    <s v="Unreported"/>
    <x v="2"/>
    <x v="3147"/>
    <n v="1269829.9009789601"/>
  </r>
  <r>
    <x v="19"/>
    <s v="Yellowtail snapper"/>
    <x v="42"/>
    <s v="Reported"/>
    <x v="1"/>
    <x v="3148"/>
    <n v="213382.068048332"/>
  </r>
  <r>
    <x v="19"/>
    <s v="Yellowtail snapper"/>
    <x v="42"/>
    <s v="Unreported"/>
    <x v="1"/>
    <x v="3149"/>
    <n v="1249464.07640168"/>
  </r>
  <r>
    <x v="19"/>
    <s v="Yellowtail snapper"/>
    <x v="42"/>
    <s v="Unreported"/>
    <x v="2"/>
    <x v="3150"/>
    <n v="999651.58239708305"/>
  </r>
  <r>
    <x v="19"/>
    <s v="Yellowtail snapper"/>
    <x v="43"/>
    <s v="Reported"/>
    <x v="1"/>
    <x v="3151"/>
    <n v="142475.094526236"/>
  </r>
  <r>
    <x v="19"/>
    <s v="Yellowtail snapper"/>
    <x v="43"/>
    <s v="Unreported"/>
    <x v="1"/>
    <x v="3152"/>
    <n v="1237355.2650510001"/>
  </r>
  <r>
    <x v="19"/>
    <s v="Yellowtail snapper"/>
    <x v="43"/>
    <s v="Unreported"/>
    <x v="2"/>
    <x v="3153"/>
    <n v="960182.28866659699"/>
  </r>
  <r>
    <x v="19"/>
    <s v="Yellowtail snapper"/>
    <x v="44"/>
    <s v="Reported"/>
    <x v="1"/>
    <x v="3154"/>
    <n v="90971.742456023901"/>
  </r>
  <r>
    <x v="19"/>
    <s v="Yellowtail snapper"/>
    <x v="44"/>
    <s v="Unreported"/>
    <x v="1"/>
    <x v="3155"/>
    <n v="1154945.5391067001"/>
  </r>
  <r>
    <x v="19"/>
    <s v="Yellowtail snapper"/>
    <x v="44"/>
    <s v="Unreported"/>
    <x v="2"/>
    <x v="3156"/>
    <n v="928767.19780121697"/>
  </r>
  <r>
    <x v="19"/>
    <s v="Yellowtail snapper"/>
    <x v="45"/>
    <s v="Reported"/>
    <x v="1"/>
    <x v="3157"/>
    <n v="97308.653449848294"/>
  </r>
  <r>
    <x v="19"/>
    <s v="Yellowtail snapper"/>
    <x v="45"/>
    <s v="Unreported"/>
    <x v="1"/>
    <x v="3158"/>
    <n v="1050337.4199437101"/>
  </r>
  <r>
    <x v="19"/>
    <s v="Yellowtail snapper"/>
    <x v="45"/>
    <s v="Unreported"/>
    <x v="2"/>
    <x v="3159"/>
    <n v="875755.60563141794"/>
  </r>
  <r>
    <x v="19"/>
    <s v="Yellowtail snapper"/>
    <x v="46"/>
    <s v="Reported"/>
    <x v="1"/>
    <x v="3160"/>
    <n v="264106.95096778899"/>
  </r>
  <r>
    <x v="19"/>
    <s v="Yellowtail snapper"/>
    <x v="46"/>
    <s v="Unreported"/>
    <x v="1"/>
    <x v="3161"/>
    <n v="1147098.29024891"/>
  </r>
  <r>
    <x v="19"/>
    <s v="Yellowtail snapper"/>
    <x v="46"/>
    <s v="Unreported"/>
    <x v="2"/>
    <x v="3162"/>
    <n v="992529.461356543"/>
  </r>
  <r>
    <x v="19"/>
    <s v="Yellowtail snapper"/>
    <x v="47"/>
    <s v="Reported"/>
    <x v="1"/>
    <x v="3163"/>
    <n v="79748.909621835701"/>
  </r>
  <r>
    <x v="19"/>
    <s v="Yellowtail snapper"/>
    <x v="47"/>
    <s v="Unreported"/>
    <x v="1"/>
    <x v="3164"/>
    <n v="1105604.2861903701"/>
  </r>
  <r>
    <x v="19"/>
    <s v="Yellowtail snapper"/>
    <x v="47"/>
    <s v="Unreported"/>
    <x v="2"/>
    <x v="3165"/>
    <n v="953088.96127268299"/>
  </r>
  <r>
    <x v="19"/>
    <s v="Yellowtail snapper"/>
    <x v="48"/>
    <s v="Reported"/>
    <x v="1"/>
    <x v="3166"/>
    <n v="85104.983233058898"/>
  </r>
  <r>
    <x v="19"/>
    <s v="Yellowtail snapper"/>
    <x v="48"/>
    <s v="Unreported"/>
    <x v="1"/>
    <x v="3167"/>
    <n v="1044341.79935534"/>
  </r>
  <r>
    <x v="19"/>
    <s v="Yellowtail snapper"/>
    <x v="48"/>
    <s v="Unreported"/>
    <x v="2"/>
    <x v="3168"/>
    <n v="879671.06378335296"/>
  </r>
  <r>
    <x v="19"/>
    <s v="Yellowtail snapper"/>
    <x v="49"/>
    <s v="Reported"/>
    <x v="1"/>
    <x v="3169"/>
    <n v="119730.743200504"/>
  </r>
  <r>
    <x v="19"/>
    <s v="Yellowtail snapper"/>
    <x v="49"/>
    <s v="Unreported"/>
    <x v="1"/>
    <x v="3170"/>
    <n v="879612.139989877"/>
  </r>
  <r>
    <x v="19"/>
    <s v="Yellowtail snapper"/>
    <x v="49"/>
    <s v="Unreported"/>
    <x v="2"/>
    <x v="3171"/>
    <n v="797731.02067171095"/>
  </r>
  <r>
    <x v="19"/>
    <s v="Yellowtail snapper"/>
    <x v="50"/>
    <s v="Reported"/>
    <x v="1"/>
    <x v="3172"/>
    <n v="69083.958059959506"/>
  </r>
  <r>
    <x v="19"/>
    <s v="Yellowtail snapper"/>
    <x v="50"/>
    <s v="Unreported"/>
    <x v="1"/>
    <x v="3173"/>
    <n v="753869.573780815"/>
  </r>
  <r>
    <x v="19"/>
    <s v="Yellowtail snapper"/>
    <x v="50"/>
    <s v="Unreported"/>
    <x v="2"/>
    <x v="3174"/>
    <n v="782858.98468887701"/>
  </r>
  <r>
    <x v="19"/>
    <s v="Yellowtail snapper"/>
    <x v="51"/>
    <s v="Reported"/>
    <x v="1"/>
    <x v="3175"/>
    <n v="39004.5423247504"/>
  </r>
  <r>
    <x v="19"/>
    <s v="Yellowtail snapper"/>
    <x v="51"/>
    <s v="Unreported"/>
    <x v="1"/>
    <x v="3176"/>
    <n v="736178.40689271095"/>
  </r>
  <r>
    <x v="19"/>
    <s v="Yellowtail snapper"/>
    <x v="51"/>
    <s v="Unreported"/>
    <x v="2"/>
    <x v="3177"/>
    <n v="798301.49155880196"/>
  </r>
  <r>
    <x v="19"/>
    <s v="Yellowtail snapper"/>
    <x v="52"/>
    <s v="Reported"/>
    <x v="1"/>
    <x v="3178"/>
    <n v="41951.061633884303"/>
  </r>
  <r>
    <x v="19"/>
    <s v="Yellowtail snapper"/>
    <x v="52"/>
    <s v="Unreported"/>
    <x v="1"/>
    <x v="3179"/>
    <n v="598733.36469325598"/>
  </r>
  <r>
    <x v="19"/>
    <s v="Yellowtail snapper"/>
    <x v="52"/>
    <s v="Unreported"/>
    <x v="2"/>
    <x v="3180"/>
    <n v="681488.53434205696"/>
  </r>
  <r>
    <x v="19"/>
    <s v="Yellowtail snapper"/>
    <x v="53"/>
    <s v="Reported"/>
    <x v="1"/>
    <x v="3181"/>
    <n v="32579.521029480598"/>
  </r>
  <r>
    <x v="19"/>
    <s v="Yellowtail snapper"/>
    <x v="53"/>
    <s v="Unreported"/>
    <x v="1"/>
    <x v="3182"/>
    <n v="605610.734910322"/>
  </r>
  <r>
    <x v="19"/>
    <s v="Yellowtail snapper"/>
    <x v="53"/>
    <s v="Unreported"/>
    <x v="2"/>
    <x v="3183"/>
    <n v="728143.78917309199"/>
  </r>
  <r>
    <x v="19"/>
    <s v="Yellowtail snapper"/>
    <x v="54"/>
    <s v="Reported"/>
    <x v="1"/>
    <x v="3184"/>
    <n v="20872.358346331799"/>
  </r>
  <r>
    <x v="19"/>
    <s v="Yellowtail snapper"/>
    <x v="54"/>
    <s v="Unreported"/>
    <x v="1"/>
    <x v="3185"/>
    <n v="492377.77439076197"/>
  </r>
  <r>
    <x v="19"/>
    <s v="Yellowtail snapper"/>
    <x v="54"/>
    <s v="Unreported"/>
    <x v="2"/>
    <x v="3186"/>
    <n v="630328.78054529999"/>
  </r>
  <r>
    <x v="19"/>
    <s v="Yellowtail snapper"/>
    <x v="55"/>
    <s v="Reported"/>
    <x v="1"/>
    <x v="3187"/>
    <n v="23397.0662293143"/>
  </r>
  <r>
    <x v="19"/>
    <s v="Yellowtail snapper"/>
    <x v="55"/>
    <s v="Unreported"/>
    <x v="1"/>
    <x v="3188"/>
    <n v="412729.03993698797"/>
  </r>
  <r>
    <x v="19"/>
    <s v="Yellowtail snapper"/>
    <x v="55"/>
    <s v="Unreported"/>
    <x v="2"/>
    <x v="3189"/>
    <n v="568301.64725526294"/>
  </r>
  <r>
    <x v="19"/>
    <s v="Yellowtail snapper"/>
    <x v="56"/>
    <s v="Reported"/>
    <x v="1"/>
    <x v="3190"/>
    <n v="37688.409052235598"/>
  </r>
  <r>
    <x v="19"/>
    <s v="Yellowtail snapper"/>
    <x v="56"/>
    <s v="Unreported"/>
    <x v="1"/>
    <x v="3191"/>
    <n v="462616.55697407399"/>
  </r>
  <r>
    <x v="19"/>
    <s v="Yellowtail snapper"/>
    <x v="56"/>
    <s v="Unreported"/>
    <x v="2"/>
    <x v="3192"/>
    <n v="694297.06886668596"/>
  </r>
  <r>
    <x v="19"/>
    <s v="Yellowtail snapper"/>
    <x v="57"/>
    <s v="Reported"/>
    <x v="1"/>
    <x v="3193"/>
    <n v="35987.906106503498"/>
  </r>
  <r>
    <x v="19"/>
    <s v="Yellowtail snapper"/>
    <x v="57"/>
    <s v="Unreported"/>
    <x v="1"/>
    <x v="3194"/>
    <n v="293327.70453685999"/>
  </r>
  <r>
    <x v="19"/>
    <s v="Yellowtail snapper"/>
    <x v="57"/>
    <s v="Unreported"/>
    <x v="2"/>
    <x v="3195"/>
    <n v="488532.81122009899"/>
  </r>
  <r>
    <x v="19"/>
    <s v="Yellowtail snapper"/>
    <x v="58"/>
    <s v="Reported"/>
    <x v="1"/>
    <x v="3196"/>
    <n v="21339.478015739202"/>
  </r>
  <r>
    <x v="19"/>
    <s v="Yellowtail snapper"/>
    <x v="58"/>
    <s v="Unreported"/>
    <x v="1"/>
    <x v="3197"/>
    <n v="266330.95772344299"/>
  </r>
  <r>
    <x v="19"/>
    <s v="Yellowtail snapper"/>
    <x v="58"/>
    <s v="Unreported"/>
    <x v="2"/>
    <x v="3198"/>
    <n v="504912.28150747903"/>
  </r>
  <r>
    <x v="19"/>
    <s v="Yellowtail snapper"/>
    <x v="59"/>
    <s v="Reported"/>
    <x v="3"/>
    <x v="3199"/>
    <n v="7399.5936765874203"/>
  </r>
  <r>
    <x v="19"/>
    <s v="Yellowtail snapper"/>
    <x v="59"/>
    <s v="Unreported"/>
    <x v="3"/>
    <x v="3200"/>
    <n v="261938.643000026"/>
  </r>
  <r>
    <x v="19"/>
    <s v="Yellowtail snapper"/>
    <x v="59"/>
    <s v="Unreported"/>
    <x v="2"/>
    <x v="3201"/>
    <n v="476906.81999769399"/>
  </r>
  <r>
    <x v="19"/>
    <s v="Yellowtail snapper"/>
    <x v="60"/>
    <s v="Reported"/>
    <x v="3"/>
    <x v="3202"/>
    <n v="27722.7450265443"/>
  </r>
  <r>
    <x v="19"/>
    <s v="Yellowtail snapper"/>
    <x v="60"/>
    <s v="Unreported"/>
    <x v="3"/>
    <x v="3203"/>
    <n v="234501.97999177701"/>
  </r>
  <r>
    <x v="19"/>
    <s v="Yellowtail snapper"/>
    <x v="60"/>
    <s v="Unreported"/>
    <x v="2"/>
    <x v="3204"/>
    <n v="456580.92725211801"/>
  </r>
  <r>
    <x v="19"/>
    <s v="Yellowtail snapper"/>
    <x v="61"/>
    <s v="Reported"/>
    <x v="3"/>
    <x v="3205"/>
    <n v="57964.791222161701"/>
  </r>
  <r>
    <x v="19"/>
    <s v="Yellowtail snapper"/>
    <x v="61"/>
    <s v="Unreported"/>
    <x v="3"/>
    <x v="3206"/>
    <n v="220047.64475212299"/>
  </r>
  <r>
    <x v="19"/>
    <s v="Yellowtail snapper"/>
    <x v="61"/>
    <s v="Unreported"/>
    <x v="2"/>
    <x v="3207"/>
    <n v="471025.17776499398"/>
  </r>
  <r>
    <x v="19"/>
    <s v="Yellowtail snapper"/>
    <x v="62"/>
    <s v="Reported"/>
    <x v="3"/>
    <x v="3208"/>
    <n v="59125.447790951803"/>
  </r>
  <r>
    <x v="19"/>
    <s v="Yellowtail snapper"/>
    <x v="62"/>
    <s v="Unreported"/>
    <x v="3"/>
    <x v="3209"/>
    <n v="146525.197271843"/>
  </r>
  <r>
    <x v="19"/>
    <s v="Yellowtail snapper"/>
    <x v="62"/>
    <s v="Unreported"/>
    <x v="2"/>
    <x v="3210"/>
    <n v="338062.738210565"/>
  </r>
  <r>
    <x v="19"/>
    <s v="Yellowtail snapper"/>
    <x v="63"/>
    <s v="Reported"/>
    <x v="3"/>
    <x v="3211"/>
    <n v="103681.71868064901"/>
  </r>
  <r>
    <x v="19"/>
    <s v="Yellowtail snapper"/>
    <x v="63"/>
    <s v="Unreported"/>
    <x v="3"/>
    <x v="3212"/>
    <n v="166780.23565226601"/>
  </r>
  <r>
    <x v="19"/>
    <s v="Yellowtail snapper"/>
    <x v="63"/>
    <s v="Unreported"/>
    <x v="2"/>
    <x v="3213"/>
    <n v="430038.41977861902"/>
  </r>
  <r>
    <x v="19"/>
    <s v="Yellowtail snapper"/>
    <x v="64"/>
    <s v="Reported"/>
    <x v="3"/>
    <x v="3214"/>
    <n v="69706.462895222197"/>
  </r>
  <r>
    <x v="19"/>
    <s v="Yellowtail snapper"/>
    <x v="64"/>
    <s v="Unreported"/>
    <x v="3"/>
    <x v="3215"/>
    <n v="215700.63677456"/>
  </r>
  <r>
    <x v="19"/>
    <s v="Yellowtail snapper"/>
    <x v="64"/>
    <s v="Unreported"/>
    <x v="2"/>
    <x v="3216"/>
    <n v="437444.47733880702"/>
  </r>
  <r>
    <x v="19"/>
    <s v="Yellowtail snapper"/>
    <x v="65"/>
    <s v="Reported"/>
    <x v="3"/>
    <x v="3217"/>
    <n v="30045.5080667248"/>
  </r>
  <r>
    <x v="19"/>
    <s v="Yellowtail snapper"/>
    <x v="65"/>
    <s v="Unreported"/>
    <x v="3"/>
    <x v="3218"/>
    <n v="224178.42139766499"/>
  </r>
  <r>
    <x v="19"/>
    <s v="Yellowtail snapper"/>
    <x v="65"/>
    <s v="Unreported"/>
    <x v="2"/>
    <x v="3219"/>
    <n v="373705.44497781998"/>
  </r>
  <r>
    <x v="19"/>
    <s v="Yellowtail snapper"/>
    <x v="66"/>
    <s v="Reported"/>
    <x v="3"/>
    <x v="3220"/>
    <n v="33083.218399726102"/>
  </r>
  <r>
    <x v="19"/>
    <s v="Yellowtail snapper"/>
    <x v="66"/>
    <s v="Unreported"/>
    <x v="3"/>
    <x v="3221"/>
    <n v="257178.00944429901"/>
  </r>
  <r>
    <x v="19"/>
    <s v="Yellowtail snapper"/>
    <x v="66"/>
    <s v="Unreported"/>
    <x v="2"/>
    <x v="3222"/>
    <n v="408611.54063619499"/>
  </r>
  <r>
    <x v="19"/>
    <s v="Yellowtail snapper"/>
    <x v="67"/>
    <s v="Reported"/>
    <x v="3"/>
    <x v="3223"/>
    <n v="21473.529301864"/>
  </r>
  <r>
    <x v="19"/>
    <s v="Yellowtail snapper"/>
    <x v="67"/>
    <s v="Unreported"/>
    <x v="3"/>
    <x v="3224"/>
    <n v="255841.64792312699"/>
  </r>
  <r>
    <x v="19"/>
    <s v="Yellowtail snapper"/>
    <x v="67"/>
    <s v="Unreported"/>
    <x v="2"/>
    <x v="3225"/>
    <n v="371631.04816639802"/>
  </r>
  <r>
    <x v="19"/>
    <s v="Yellowtail snapper"/>
    <x v="68"/>
    <s v="Reported"/>
    <x v="3"/>
    <x v="3226"/>
    <n v="6402.3989815001496"/>
  </r>
  <r>
    <x v="19"/>
    <s v="Yellowtail snapper"/>
    <x v="68"/>
    <s v="Unreported"/>
    <x v="3"/>
    <x v="3227"/>
    <n v="94333.091031774005"/>
  </r>
  <r>
    <x v="19"/>
    <s v="Yellowtail snapper"/>
    <x v="68"/>
    <s v="Unreported"/>
    <x v="2"/>
    <x v="3228"/>
    <n v="127839.188568322"/>
  </r>
  <r>
    <x v="19"/>
    <s v="Yellowtail snapper"/>
    <x v="69"/>
    <s v="Reported"/>
    <x v="3"/>
    <x v="3229"/>
    <n v="6093.3000723517598"/>
  </r>
  <r>
    <x v="19"/>
    <s v="Yellowtail snapper"/>
    <x v="69"/>
    <s v="Unreported"/>
    <x v="3"/>
    <x v="3230"/>
    <n v="91300.7644307132"/>
  </r>
  <r>
    <x v="19"/>
    <s v="Yellowtail snapper"/>
    <x v="69"/>
    <s v="Unreported"/>
    <x v="2"/>
    <x v="3231"/>
    <n v="114273.28862324799"/>
  </r>
  <r>
    <x v="20"/>
    <s v="Cobia"/>
    <x v="32"/>
    <s v="Reported"/>
    <x v="1"/>
    <x v="1196"/>
    <n v="545.162134384615"/>
  </r>
  <r>
    <x v="20"/>
    <s v="Cobia"/>
    <x v="32"/>
    <s v="Unreported"/>
    <x v="1"/>
    <x v="1194"/>
    <n v="6869.04289324615"/>
  </r>
  <r>
    <x v="20"/>
    <s v="Cobia"/>
    <x v="32"/>
    <s v="Unreported"/>
    <x v="2"/>
    <x v="1195"/>
    <n v="8040.0557288290702"/>
  </r>
  <r>
    <x v="20"/>
    <s v="Cobia"/>
    <x v="33"/>
    <s v="Reported"/>
    <x v="1"/>
    <x v="1196"/>
    <n v="573.48427484615399"/>
  </r>
  <r>
    <x v="20"/>
    <s v="Cobia"/>
    <x v="33"/>
    <s v="Unreported"/>
    <x v="1"/>
    <x v="1197"/>
    <n v="7408.4371157846499"/>
  </r>
  <r>
    <x v="20"/>
    <s v="Cobia"/>
    <x v="33"/>
    <s v="Unreported"/>
    <x v="2"/>
    <x v="1198"/>
    <n v="8573.9757245819292"/>
  </r>
  <r>
    <x v="20"/>
    <s v="Cobia"/>
    <x v="34"/>
    <s v="Reported"/>
    <x v="1"/>
    <x v="1196"/>
    <n v="582.75814784615397"/>
  </r>
  <r>
    <x v="20"/>
    <s v="Cobia"/>
    <x v="34"/>
    <s v="Unreported"/>
    <x v="1"/>
    <x v="1199"/>
    <n v="7712.4591883256799"/>
  </r>
  <r>
    <x v="20"/>
    <s v="Cobia"/>
    <x v="34"/>
    <s v="Unreported"/>
    <x v="2"/>
    <x v="1200"/>
    <n v="8822.1053382035097"/>
  </r>
  <r>
    <x v="20"/>
    <s v="Cobia"/>
    <x v="35"/>
    <s v="Reported"/>
    <x v="1"/>
    <x v="1196"/>
    <n v="531.93084561538399"/>
  </r>
  <r>
    <x v="20"/>
    <s v="Cobia"/>
    <x v="35"/>
    <s v="Unreported"/>
    <x v="1"/>
    <x v="1201"/>
    <n v="7206.7850347416997"/>
  </r>
  <r>
    <x v="20"/>
    <s v="Cobia"/>
    <x v="35"/>
    <s v="Unreported"/>
    <x v="2"/>
    <x v="1202"/>
    <n v="8144.71170923308"/>
  </r>
  <r>
    <x v="20"/>
    <s v="Cobia"/>
    <x v="36"/>
    <s v="Reported"/>
    <x v="1"/>
    <x v="1203"/>
    <n v="1505.19354030769"/>
  </r>
  <r>
    <x v="20"/>
    <s v="Cobia"/>
    <x v="36"/>
    <s v="Unreported"/>
    <x v="1"/>
    <x v="1204"/>
    <n v="10702.0132365557"/>
  </r>
  <r>
    <x v="20"/>
    <s v="Cobia"/>
    <x v="36"/>
    <s v="Unreported"/>
    <x v="2"/>
    <x v="1205"/>
    <n v="11642.5670581213"/>
  </r>
  <r>
    <x v="20"/>
    <s v="Cobia"/>
    <x v="37"/>
    <s v="Reported"/>
    <x v="1"/>
    <x v="1196"/>
    <n v="564.79040715384599"/>
  </r>
  <r>
    <x v="20"/>
    <s v="Cobia"/>
    <x v="37"/>
    <s v="Unreported"/>
    <x v="1"/>
    <x v="1206"/>
    <n v="8002.9145620793897"/>
  </r>
  <r>
    <x v="20"/>
    <s v="Cobia"/>
    <x v="37"/>
    <s v="Unreported"/>
    <x v="2"/>
    <x v="1207"/>
    <n v="8818.2541018881402"/>
  </r>
  <r>
    <x v="20"/>
    <s v="Cobia"/>
    <x v="38"/>
    <s v="Reported"/>
    <x v="1"/>
    <x v="1203"/>
    <n v="1358.4228147692299"/>
  </r>
  <r>
    <x v="20"/>
    <s v="Cobia"/>
    <x v="38"/>
    <s v="Unreported"/>
    <x v="1"/>
    <x v="1208"/>
    <n v="10077.5431745756"/>
  </r>
  <r>
    <x v="20"/>
    <s v="Cobia"/>
    <x v="38"/>
    <s v="Unreported"/>
    <x v="2"/>
    <x v="1209"/>
    <n v="10692.133219221399"/>
  </r>
  <r>
    <x v="20"/>
    <s v="Cobia"/>
    <x v="39"/>
    <s v="Reported"/>
    <x v="1"/>
    <x v="1196"/>
    <n v="647.75103838461496"/>
  </r>
  <r>
    <x v="20"/>
    <s v="Cobia"/>
    <x v="39"/>
    <s v="Unreported"/>
    <x v="1"/>
    <x v="1210"/>
    <n v="9575.2915384237695"/>
  </r>
  <r>
    <x v="20"/>
    <s v="Cobia"/>
    <x v="39"/>
    <s v="Unreported"/>
    <x v="2"/>
    <x v="1211"/>
    <n v="10270.636974777501"/>
  </r>
  <r>
    <x v="20"/>
    <s v="Cobia"/>
    <x v="40"/>
    <s v="Reported"/>
    <x v="1"/>
    <x v="1203"/>
    <n v="849.26486738461597"/>
  </r>
  <r>
    <x v="20"/>
    <s v="Cobia"/>
    <x v="40"/>
    <s v="Unreported"/>
    <x v="1"/>
    <x v="1212"/>
    <n v="6558.6303679967104"/>
  </r>
  <r>
    <x v="20"/>
    <s v="Cobia"/>
    <x v="40"/>
    <s v="Unreported"/>
    <x v="2"/>
    <x v="1213"/>
    <n v="6774.9673161426499"/>
  </r>
  <r>
    <x v="20"/>
    <s v="Cobia"/>
    <x v="41"/>
    <s v="Reported"/>
    <x v="1"/>
    <x v="1196"/>
    <n v="567.57179723076899"/>
  </r>
  <r>
    <x v="20"/>
    <s v="Cobia"/>
    <x v="41"/>
    <s v="Unreported"/>
    <x v="1"/>
    <x v="1214"/>
    <n v="8732.8414380609993"/>
  </r>
  <r>
    <x v="20"/>
    <s v="Cobia"/>
    <x v="41"/>
    <s v="Unreported"/>
    <x v="2"/>
    <x v="1215"/>
    <n v="9103.3723567782999"/>
  </r>
  <r>
    <x v="20"/>
    <s v="Cobia"/>
    <x v="0"/>
    <s v="Reported"/>
    <x v="1"/>
    <x v="1196"/>
    <n v="506.91248153846101"/>
  </r>
  <r>
    <x v="20"/>
    <s v="Cobia"/>
    <x v="0"/>
    <s v="Unreported"/>
    <x v="1"/>
    <x v="1216"/>
    <n v="7950.9403998886701"/>
  </r>
  <r>
    <x v="20"/>
    <s v="Cobia"/>
    <x v="0"/>
    <s v="Unreported"/>
    <x v="2"/>
    <x v="1217"/>
    <n v="8165.6564369795697"/>
  </r>
  <r>
    <x v="20"/>
    <s v="Cobia"/>
    <x v="1"/>
    <s v="Reported"/>
    <x v="1"/>
    <x v="1218"/>
    <n v="204.158002730769"/>
  </r>
  <r>
    <x v="20"/>
    <s v="Cobia"/>
    <x v="1"/>
    <s v="Unreported"/>
    <x v="1"/>
    <x v="1219"/>
    <n v="6452.0364499136203"/>
  </r>
  <r>
    <x v="20"/>
    <s v="Cobia"/>
    <x v="1"/>
    <s v="Unreported"/>
    <x v="2"/>
    <x v="1220"/>
    <n v="6647.9439816110798"/>
  </r>
  <r>
    <x v="20"/>
    <s v="Cobia"/>
    <x v="2"/>
    <s v="Reported"/>
    <x v="1"/>
    <x v="1196"/>
    <n v="320.14969230769202"/>
  </r>
  <r>
    <x v="20"/>
    <s v="Cobia"/>
    <x v="2"/>
    <s v="Unreported"/>
    <x v="1"/>
    <x v="1221"/>
    <n v="5219.0082702740901"/>
  </r>
  <r>
    <x v="20"/>
    <s v="Cobia"/>
    <x v="2"/>
    <s v="Unreported"/>
    <x v="2"/>
    <x v="1222"/>
    <n v="5254.3194554427801"/>
  </r>
  <r>
    <x v="20"/>
    <s v="Cobia"/>
    <x v="3"/>
    <s v="Reported"/>
    <x v="1"/>
    <x v="1196"/>
    <n v="389.57123076923102"/>
  </r>
  <r>
    <x v="20"/>
    <s v="Cobia"/>
    <x v="3"/>
    <s v="Unreported"/>
    <x v="1"/>
    <x v="1223"/>
    <n v="6474.5317953535596"/>
  </r>
  <r>
    <x v="20"/>
    <s v="Cobia"/>
    <x v="3"/>
    <s v="Unreported"/>
    <x v="2"/>
    <x v="1224"/>
    <n v="6437.5464243207498"/>
  </r>
  <r>
    <x v="20"/>
    <s v="Cobia"/>
    <x v="4"/>
    <s v="Reported"/>
    <x v="1"/>
    <x v="1196"/>
    <n v="340.48092307692298"/>
  </r>
  <r>
    <x v="20"/>
    <s v="Cobia"/>
    <x v="4"/>
    <s v="Unreported"/>
    <x v="1"/>
    <x v="1225"/>
    <n v="5766.0978816424904"/>
  </r>
  <r>
    <x v="20"/>
    <s v="Cobia"/>
    <x v="4"/>
    <s v="Unreported"/>
    <x v="2"/>
    <x v="1226"/>
    <n v="5658.5366719391805"/>
  </r>
  <r>
    <x v="20"/>
    <s v="Cobia"/>
    <x v="5"/>
    <s v="Reported"/>
    <x v="1"/>
    <x v="1196"/>
    <n v="356.76007692307701"/>
  </r>
  <r>
    <x v="20"/>
    <s v="Cobia"/>
    <x v="5"/>
    <s v="Unreported"/>
    <x v="1"/>
    <x v="1227"/>
    <n v="6153.5190981158703"/>
  </r>
  <r>
    <x v="20"/>
    <s v="Cobia"/>
    <x v="5"/>
    <s v="Unreported"/>
    <x v="2"/>
    <x v="1228"/>
    <n v="5956.3673745863098"/>
  </r>
  <r>
    <x v="20"/>
    <s v="Cobia"/>
    <x v="6"/>
    <s v="Reported"/>
    <x v="1"/>
    <x v="1196"/>
    <n v="290.99330769230801"/>
  </r>
  <r>
    <x v="20"/>
    <s v="Cobia"/>
    <x v="6"/>
    <s v="Unreported"/>
    <x v="1"/>
    <x v="1229"/>
    <n v="5121.51526972794"/>
  </r>
  <r>
    <x v="20"/>
    <s v="Cobia"/>
    <x v="6"/>
    <s v="Unreported"/>
    <x v="2"/>
    <x v="1230"/>
    <n v="4864.9330581377199"/>
  </r>
  <r>
    <x v="20"/>
    <s v="Cobia"/>
    <x v="7"/>
    <s v="Reported"/>
    <x v="1"/>
    <x v="1196"/>
    <n v="356.20130769230798"/>
  </r>
  <r>
    <x v="20"/>
    <s v="Cobia"/>
    <x v="7"/>
    <s v="Unreported"/>
    <x v="1"/>
    <x v="1231"/>
    <n v="6393.5592085961698"/>
  </r>
  <r>
    <x v="20"/>
    <s v="Cobia"/>
    <x v="7"/>
    <s v="Unreported"/>
    <x v="2"/>
    <x v="1232"/>
    <n v="5957.0558461638002"/>
  </r>
  <r>
    <x v="20"/>
    <s v="Cobia"/>
    <x v="8"/>
    <s v="Reported"/>
    <x v="1"/>
    <x v="1203"/>
    <n v="797.93230769230797"/>
  </r>
  <r>
    <x v="20"/>
    <s v="Cobia"/>
    <x v="8"/>
    <s v="Unreported"/>
    <x v="1"/>
    <x v="1233"/>
    <n v="7443.0558086791298"/>
  </r>
  <r>
    <x v="20"/>
    <s v="Cobia"/>
    <x v="8"/>
    <s v="Unreported"/>
    <x v="2"/>
    <x v="1234"/>
    <n v="6667.5856512884602"/>
  </r>
  <r>
    <x v="20"/>
    <s v="Cobia"/>
    <x v="9"/>
    <s v="Reported"/>
    <x v="1"/>
    <x v="1196"/>
    <n v="370.69315384615402"/>
  </r>
  <r>
    <x v="20"/>
    <s v="Cobia"/>
    <x v="9"/>
    <s v="Unreported"/>
    <x v="1"/>
    <x v="1235"/>
    <n v="6909.6567302469102"/>
  </r>
  <r>
    <x v="20"/>
    <s v="Cobia"/>
    <x v="9"/>
    <s v="Unreported"/>
    <x v="2"/>
    <x v="1236"/>
    <n v="6184.3869945287097"/>
  </r>
  <r>
    <x v="20"/>
    <s v="Cobia"/>
    <x v="10"/>
    <s v="Reported"/>
    <x v="1"/>
    <x v="1196"/>
    <n v="372.72130769230802"/>
  </r>
  <r>
    <x v="20"/>
    <s v="Cobia"/>
    <x v="10"/>
    <s v="Unreported"/>
    <x v="1"/>
    <x v="1237"/>
    <n v="7074.6968601352801"/>
  </r>
  <r>
    <x v="20"/>
    <s v="Cobia"/>
    <x v="10"/>
    <s v="Unreported"/>
    <x v="2"/>
    <x v="1238"/>
    <n v="6201.0708381141503"/>
  </r>
  <r>
    <x v="20"/>
    <s v="Cobia"/>
    <x v="11"/>
    <s v="Reported"/>
    <x v="1"/>
    <x v="1196"/>
    <n v="355.939153846154"/>
  </r>
  <r>
    <x v="20"/>
    <s v="Cobia"/>
    <x v="11"/>
    <s v="Unreported"/>
    <x v="1"/>
    <x v="1239"/>
    <n v="6769.5327582454202"/>
  </r>
  <r>
    <x v="20"/>
    <s v="Cobia"/>
    <x v="11"/>
    <s v="Unreported"/>
    <x v="2"/>
    <x v="1240"/>
    <n v="5918.4631946628897"/>
  </r>
  <r>
    <x v="20"/>
    <s v="Cobia"/>
    <x v="12"/>
    <s v="Reported"/>
    <x v="1"/>
    <x v="1241"/>
    <n v="0.94029576923076796"/>
  </r>
  <r>
    <x v="20"/>
    <s v="Cobia"/>
    <x v="12"/>
    <s v="Unreported"/>
    <x v="1"/>
    <x v="1242"/>
    <n v="7032.1514231419997"/>
  </r>
  <r>
    <x v="20"/>
    <s v="Cobia"/>
    <x v="12"/>
    <s v="Unreported"/>
    <x v="2"/>
    <x v="1243"/>
    <n v="6244.2666135046902"/>
  </r>
  <r>
    <x v="20"/>
    <s v="Cobia"/>
    <x v="13"/>
    <s v="Reported"/>
    <x v="1"/>
    <x v="1241"/>
    <n v="1.09950942307692"/>
  </r>
  <r>
    <x v="20"/>
    <s v="Cobia"/>
    <x v="13"/>
    <s v="Unreported"/>
    <x v="1"/>
    <x v="1244"/>
    <n v="8238.8282237907097"/>
  </r>
  <r>
    <x v="20"/>
    <s v="Cobia"/>
    <x v="13"/>
    <s v="Unreported"/>
    <x v="2"/>
    <x v="1245"/>
    <n v="7283.0074039666997"/>
  </r>
  <r>
    <x v="20"/>
    <s v="Cobia"/>
    <x v="14"/>
    <s v="Reported"/>
    <x v="1"/>
    <x v="1246"/>
    <n v="271.08212307692298"/>
  </r>
  <r>
    <x v="20"/>
    <s v="Cobia"/>
    <x v="14"/>
    <s v="Unreported"/>
    <x v="1"/>
    <x v="1247"/>
    <n v="8303.3948979775996"/>
  </r>
  <r>
    <x v="20"/>
    <s v="Cobia"/>
    <x v="14"/>
    <s v="Unreported"/>
    <x v="2"/>
    <x v="1248"/>
    <n v="7214.7886619294804"/>
  </r>
  <r>
    <x v="20"/>
    <s v="Cobia"/>
    <x v="15"/>
    <s v="Reported"/>
    <x v="1"/>
    <x v="1249"/>
    <n v="555.22813846153895"/>
  </r>
  <r>
    <x v="20"/>
    <s v="Cobia"/>
    <x v="15"/>
    <s v="Unreported"/>
    <x v="1"/>
    <x v="1250"/>
    <n v="11547.526644305501"/>
  </r>
  <r>
    <x v="20"/>
    <s v="Cobia"/>
    <x v="15"/>
    <s v="Unreported"/>
    <x v="2"/>
    <x v="1251"/>
    <n v="9913.4283060550697"/>
  </r>
  <r>
    <x v="20"/>
    <s v="Cobia"/>
    <x v="16"/>
    <s v="Reported"/>
    <x v="1"/>
    <x v="1252"/>
    <n v="1208.99316461538"/>
  </r>
  <r>
    <x v="20"/>
    <s v="Cobia"/>
    <x v="16"/>
    <s v="Unreported"/>
    <x v="1"/>
    <x v="1253"/>
    <n v="12484.985065417701"/>
  </r>
  <r>
    <x v="20"/>
    <s v="Cobia"/>
    <x v="16"/>
    <s v="Unreported"/>
    <x v="2"/>
    <x v="1254"/>
    <n v="10449.2543219913"/>
  </r>
  <r>
    <x v="20"/>
    <s v="Cobia"/>
    <x v="17"/>
    <s v="Reported"/>
    <x v="1"/>
    <x v="1255"/>
    <n v="3862.7152307692299"/>
  </r>
  <r>
    <x v="20"/>
    <s v="Cobia"/>
    <x v="17"/>
    <s v="Unreported"/>
    <x v="1"/>
    <x v="1256"/>
    <n v="14876.137769449901"/>
  </r>
  <r>
    <x v="20"/>
    <s v="Cobia"/>
    <x v="17"/>
    <s v="Unreported"/>
    <x v="2"/>
    <x v="1257"/>
    <n v="12792.420881522999"/>
  </r>
  <r>
    <x v="20"/>
    <s v="Cobia"/>
    <x v="18"/>
    <s v="Reported"/>
    <x v="1"/>
    <x v="1258"/>
    <n v="3118.5969"/>
  </r>
  <r>
    <x v="20"/>
    <s v="Cobia"/>
    <x v="18"/>
    <s v="Unreported"/>
    <x v="1"/>
    <x v="1259"/>
    <n v="14628.822946394301"/>
  </r>
  <r>
    <x v="20"/>
    <s v="Cobia"/>
    <x v="18"/>
    <s v="Unreported"/>
    <x v="2"/>
    <x v="1260"/>
    <n v="12461.896841592001"/>
  </r>
  <r>
    <x v="20"/>
    <s v="Cobia"/>
    <x v="19"/>
    <s v="Reported"/>
    <x v="1"/>
    <x v="1261"/>
    <n v="2064.5544615384601"/>
  </r>
  <r>
    <x v="20"/>
    <s v="Cobia"/>
    <x v="19"/>
    <s v="Unreported"/>
    <x v="1"/>
    <x v="1262"/>
    <n v="13207.9507948625"/>
  </r>
  <r>
    <x v="20"/>
    <s v="Cobia"/>
    <x v="19"/>
    <s v="Unreported"/>
    <x v="2"/>
    <x v="1263"/>
    <n v="11134.4532491317"/>
  </r>
  <r>
    <x v="20"/>
    <s v="Cobia"/>
    <x v="20"/>
    <s v="Reported"/>
    <x v="1"/>
    <x v="1264"/>
    <n v="4725.7647692307601"/>
  </r>
  <r>
    <x v="20"/>
    <s v="Cobia"/>
    <x v="20"/>
    <s v="Unreported"/>
    <x v="1"/>
    <x v="1265"/>
    <n v="23589.516061882601"/>
  </r>
  <r>
    <x v="20"/>
    <s v="Cobia"/>
    <x v="20"/>
    <s v="Unreported"/>
    <x v="2"/>
    <x v="1266"/>
    <n v="19658.273352676701"/>
  </r>
  <r>
    <x v="20"/>
    <s v="Cobia"/>
    <x v="21"/>
    <s v="Reported"/>
    <x v="1"/>
    <x v="1267"/>
    <n v="4256.1017000000002"/>
  </r>
  <r>
    <x v="20"/>
    <s v="Cobia"/>
    <x v="21"/>
    <s v="Unreported"/>
    <x v="1"/>
    <x v="1268"/>
    <n v="27142.218463709702"/>
  </r>
  <r>
    <x v="20"/>
    <s v="Cobia"/>
    <x v="21"/>
    <s v="Unreported"/>
    <x v="2"/>
    <x v="1269"/>
    <n v="22650.6520764134"/>
  </r>
  <r>
    <x v="20"/>
    <s v="Cobia"/>
    <x v="22"/>
    <s v="Reported"/>
    <x v="1"/>
    <x v="1270"/>
    <n v="4782.4850153846101"/>
  </r>
  <r>
    <x v="20"/>
    <s v="Cobia"/>
    <x v="22"/>
    <s v="Unreported"/>
    <x v="1"/>
    <x v="1271"/>
    <n v="23624.5571995551"/>
  </r>
  <r>
    <x v="20"/>
    <s v="Cobia"/>
    <x v="22"/>
    <s v="Unreported"/>
    <x v="2"/>
    <x v="1272"/>
    <n v="19705.8880274158"/>
  </r>
  <r>
    <x v="20"/>
    <s v="Cobia"/>
    <x v="23"/>
    <s v="Reported"/>
    <x v="1"/>
    <x v="1273"/>
    <n v="6777.0690000000004"/>
  </r>
  <r>
    <x v="20"/>
    <s v="Cobia"/>
    <x v="23"/>
    <s v="Unreported"/>
    <x v="1"/>
    <x v="1274"/>
    <n v="25749.9704838531"/>
  </r>
  <r>
    <x v="20"/>
    <s v="Cobia"/>
    <x v="23"/>
    <s v="Unreported"/>
    <x v="2"/>
    <x v="1275"/>
    <n v="21429.166464375401"/>
  </r>
  <r>
    <x v="20"/>
    <s v="Cobia"/>
    <x v="24"/>
    <s v="Reported"/>
    <x v="1"/>
    <x v="1276"/>
    <n v="4218.6200538461499"/>
  </r>
  <r>
    <x v="20"/>
    <s v="Cobia"/>
    <x v="24"/>
    <s v="Unreported"/>
    <x v="1"/>
    <x v="1277"/>
    <n v="26954.781543787802"/>
  </r>
  <r>
    <x v="20"/>
    <s v="Cobia"/>
    <x v="24"/>
    <s v="Unreported"/>
    <x v="2"/>
    <x v="1278"/>
    <n v="22339.127777196602"/>
  </r>
  <r>
    <x v="20"/>
    <s v="Cobia"/>
    <x v="25"/>
    <s v="Reported"/>
    <x v="1"/>
    <x v="1279"/>
    <n v="5406.9276307692298"/>
  </r>
  <r>
    <x v="20"/>
    <s v="Cobia"/>
    <x v="25"/>
    <s v="Unreported"/>
    <x v="1"/>
    <x v="1280"/>
    <n v="34603.096926065402"/>
  </r>
  <r>
    <x v="20"/>
    <s v="Cobia"/>
    <x v="25"/>
    <s v="Unreported"/>
    <x v="2"/>
    <x v="1281"/>
    <n v="28507.1951046391"/>
  </r>
  <r>
    <x v="20"/>
    <s v="Cobia"/>
    <x v="26"/>
    <s v="Reported"/>
    <x v="1"/>
    <x v="1282"/>
    <n v="7293.2337153846202"/>
  </r>
  <r>
    <x v="20"/>
    <s v="Cobia"/>
    <x v="26"/>
    <s v="Unreported"/>
    <x v="1"/>
    <x v="1283"/>
    <n v="34522.578288355799"/>
  </r>
  <r>
    <x v="20"/>
    <s v="Cobia"/>
    <x v="26"/>
    <s v="Unreported"/>
    <x v="2"/>
    <x v="1284"/>
    <n v="28219.936239079299"/>
  </r>
  <r>
    <x v="20"/>
    <s v="Cobia"/>
    <x v="27"/>
    <s v="Reported"/>
    <x v="1"/>
    <x v="1285"/>
    <n v="7934.9779384615304"/>
  </r>
  <r>
    <x v="20"/>
    <s v="Cobia"/>
    <x v="27"/>
    <s v="Unreported"/>
    <x v="1"/>
    <x v="1286"/>
    <n v="33736.317506170097"/>
  </r>
  <r>
    <x v="20"/>
    <s v="Cobia"/>
    <x v="27"/>
    <s v="Unreported"/>
    <x v="2"/>
    <x v="1287"/>
    <n v="27312.410932930299"/>
  </r>
  <r>
    <x v="20"/>
    <s v="Cobia"/>
    <x v="28"/>
    <s v="Reported"/>
    <x v="1"/>
    <x v="1288"/>
    <n v="10632.383030769201"/>
  </r>
  <r>
    <x v="20"/>
    <s v="Cobia"/>
    <x v="28"/>
    <s v="Unreported"/>
    <x v="1"/>
    <x v="1289"/>
    <n v="50681.686546553501"/>
  </r>
  <r>
    <x v="20"/>
    <s v="Cobia"/>
    <x v="28"/>
    <s v="Unreported"/>
    <x v="2"/>
    <x v="1290"/>
    <n v="40560.792314838996"/>
  </r>
  <r>
    <x v="20"/>
    <s v="Cobia"/>
    <x v="29"/>
    <s v="Reported"/>
    <x v="1"/>
    <x v="1279"/>
    <n v="8439.1428923077001"/>
  </r>
  <r>
    <x v="20"/>
    <s v="Cobia"/>
    <x v="29"/>
    <s v="Unreported"/>
    <x v="1"/>
    <x v="1291"/>
    <n v="55034.991643100198"/>
  </r>
  <r>
    <x v="20"/>
    <s v="Cobia"/>
    <x v="29"/>
    <s v="Unreported"/>
    <x v="2"/>
    <x v="1292"/>
    <n v="43456.299654418603"/>
  </r>
  <r>
    <x v="20"/>
    <s v="Cobia"/>
    <x v="30"/>
    <s v="Reported"/>
    <x v="1"/>
    <x v="1293"/>
    <n v="5725.9704230769303"/>
  </r>
  <r>
    <x v="20"/>
    <s v="Cobia"/>
    <x v="30"/>
    <s v="Unreported"/>
    <x v="1"/>
    <x v="1294"/>
    <n v="38654.629410306297"/>
  </r>
  <r>
    <x v="20"/>
    <s v="Cobia"/>
    <x v="30"/>
    <s v="Unreported"/>
    <x v="2"/>
    <x v="1295"/>
    <n v="30054.932679264301"/>
  </r>
  <r>
    <x v="20"/>
    <s v="Cobia"/>
    <x v="31"/>
    <s v="Reported"/>
    <x v="1"/>
    <x v="1296"/>
    <n v="8492.9548923076909"/>
  </r>
  <r>
    <x v="20"/>
    <s v="Cobia"/>
    <x v="31"/>
    <s v="Unreported"/>
    <x v="1"/>
    <x v="1297"/>
    <n v="41381.749018650698"/>
  </r>
  <r>
    <x v="20"/>
    <s v="Cobia"/>
    <x v="31"/>
    <s v="Unreported"/>
    <x v="2"/>
    <x v="1298"/>
    <n v="30988.059151855799"/>
  </r>
  <r>
    <x v="20"/>
    <s v="Cobia"/>
    <x v="42"/>
    <s v="Reported"/>
    <x v="1"/>
    <x v="1299"/>
    <n v="6206.0650615384702"/>
  </r>
  <r>
    <x v="20"/>
    <s v="Cobia"/>
    <x v="42"/>
    <s v="Unreported"/>
    <x v="1"/>
    <x v="1300"/>
    <n v="36339.7703524342"/>
  </r>
  <r>
    <x v="20"/>
    <s v="Cobia"/>
    <x v="42"/>
    <s v="Unreported"/>
    <x v="2"/>
    <x v="1301"/>
    <n v="29074.1523688905"/>
  </r>
  <r>
    <x v="20"/>
    <s v="Cobia"/>
    <x v="43"/>
    <s v="Reported"/>
    <x v="1"/>
    <x v="1302"/>
    <n v="4356.0413076923096"/>
  </r>
  <r>
    <x v="20"/>
    <s v="Cobia"/>
    <x v="43"/>
    <s v="Unreported"/>
    <x v="1"/>
    <x v="1303"/>
    <n v="37830.967333453496"/>
  </r>
  <r>
    <x v="20"/>
    <s v="Cobia"/>
    <x v="43"/>
    <s v="Unreported"/>
    <x v="2"/>
    <x v="1304"/>
    <n v="29356.665642190699"/>
  </r>
  <r>
    <x v="20"/>
    <s v="Cobia"/>
    <x v="44"/>
    <s v="Reported"/>
    <x v="1"/>
    <x v="1305"/>
    <n v="2851.5086538461701"/>
  </r>
  <r>
    <x v="20"/>
    <s v="Cobia"/>
    <x v="44"/>
    <s v="Unreported"/>
    <x v="1"/>
    <x v="1306"/>
    <n v="36201.7601353055"/>
  </r>
  <r>
    <x v="20"/>
    <s v="Cobia"/>
    <x v="44"/>
    <s v="Unreported"/>
    <x v="2"/>
    <x v="1307"/>
    <n v="29112.2015522441"/>
  </r>
  <r>
    <x v="20"/>
    <s v="Cobia"/>
    <x v="45"/>
    <s v="Reported"/>
    <x v="1"/>
    <x v="1308"/>
    <n v="3233.3914153846199"/>
  </r>
  <r>
    <x v="20"/>
    <s v="Cobia"/>
    <x v="45"/>
    <s v="Unreported"/>
    <x v="1"/>
    <x v="1309"/>
    <n v="34900.822038952298"/>
  </r>
  <r>
    <x v="20"/>
    <s v="Cobia"/>
    <x v="45"/>
    <s v="Unreported"/>
    <x v="2"/>
    <x v="1310"/>
    <n v="29099.7825664392"/>
  </r>
  <r>
    <x v="20"/>
    <s v="Cobia"/>
    <x v="46"/>
    <s v="Reported"/>
    <x v="1"/>
    <x v="1311"/>
    <n v="8890.9538461538596"/>
  </r>
  <r>
    <x v="20"/>
    <s v="Cobia"/>
    <x v="46"/>
    <s v="Unreported"/>
    <x v="1"/>
    <x v="1312"/>
    <n v="38616.166360759496"/>
  </r>
  <r>
    <x v="20"/>
    <s v="Cobia"/>
    <x v="46"/>
    <s v="Unreported"/>
    <x v="2"/>
    <x v="1313"/>
    <n v="33412.727682980301"/>
  </r>
  <r>
    <x v="20"/>
    <s v="Cobia"/>
    <x v="47"/>
    <s v="Reported"/>
    <x v="1"/>
    <x v="1314"/>
    <n v="2622.0122923076901"/>
  </r>
  <r>
    <x v="20"/>
    <s v="Cobia"/>
    <x v="47"/>
    <s v="Unreported"/>
    <x v="1"/>
    <x v="1315"/>
    <n v="36350.440934749597"/>
  </r>
  <r>
    <x v="20"/>
    <s v="Cobia"/>
    <x v="47"/>
    <s v="Unreported"/>
    <x v="2"/>
    <x v="1316"/>
    <n v="31335.989218785598"/>
  </r>
  <r>
    <x v="20"/>
    <s v="Cobia"/>
    <x v="48"/>
    <s v="Reported"/>
    <x v="1"/>
    <x v="1317"/>
    <n v="3033.9110846153799"/>
  </r>
  <r>
    <x v="20"/>
    <s v="Cobia"/>
    <x v="48"/>
    <s v="Unreported"/>
    <x v="1"/>
    <x v="1318"/>
    <n v="37229.784212689599"/>
  </r>
  <r>
    <x v="20"/>
    <s v="Cobia"/>
    <x v="48"/>
    <s v="Unreported"/>
    <x v="2"/>
    <x v="1319"/>
    <n v="31359.430315838599"/>
  </r>
  <r>
    <x v="20"/>
    <s v="Cobia"/>
    <x v="49"/>
    <s v="Reported"/>
    <x v="1"/>
    <x v="1320"/>
    <n v="4593.8451538461404"/>
  </r>
  <r>
    <x v="20"/>
    <s v="Cobia"/>
    <x v="49"/>
    <s v="Unreported"/>
    <x v="1"/>
    <x v="1321"/>
    <n v="33749.076123163497"/>
  </r>
  <r>
    <x v="20"/>
    <s v="Cobia"/>
    <x v="49"/>
    <s v="Unreported"/>
    <x v="2"/>
    <x v="1322"/>
    <n v="30607.4503959988"/>
  </r>
  <r>
    <x v="20"/>
    <s v="Cobia"/>
    <x v="50"/>
    <s v="Reported"/>
    <x v="1"/>
    <x v="1323"/>
    <n v="2509.49213846154"/>
  </r>
  <r>
    <x v="20"/>
    <s v="Cobia"/>
    <x v="50"/>
    <s v="Unreported"/>
    <x v="1"/>
    <x v="1324"/>
    <n v="27384.501727395898"/>
  </r>
  <r>
    <x v="20"/>
    <s v="Cobia"/>
    <x v="50"/>
    <s v="Unreported"/>
    <x v="2"/>
    <x v="1325"/>
    <n v="28437.5493641463"/>
  </r>
  <r>
    <x v="20"/>
    <s v="Cobia"/>
    <x v="51"/>
    <s v="Reported"/>
    <x v="1"/>
    <x v="3232"/>
    <n v="1307.8361542958201"/>
  </r>
  <r>
    <x v="20"/>
    <s v="Cobia"/>
    <x v="51"/>
    <s v="Unreported"/>
    <x v="1"/>
    <x v="3233"/>
    <n v="24684.323393156101"/>
  </r>
  <r>
    <x v="20"/>
    <s v="Cobia"/>
    <x v="51"/>
    <s v="Unreported"/>
    <x v="2"/>
    <x v="3234"/>
    <n v="26767.332481334401"/>
  </r>
  <r>
    <x v="20"/>
    <s v="Cobia"/>
    <x v="52"/>
    <s v="Reported"/>
    <x v="1"/>
    <x v="3235"/>
    <n v="1574.86249145282"/>
  </r>
  <r>
    <x v="20"/>
    <s v="Cobia"/>
    <x v="52"/>
    <s v="Unreported"/>
    <x v="1"/>
    <x v="3236"/>
    <n v="22476.730783736399"/>
  </r>
  <r>
    <x v="20"/>
    <s v="Cobia"/>
    <x v="52"/>
    <s v="Unreported"/>
    <x v="2"/>
    <x v="3237"/>
    <n v="25583.398590885401"/>
  </r>
  <r>
    <x v="20"/>
    <s v="Cobia"/>
    <x v="53"/>
    <s v="Reported"/>
    <x v="1"/>
    <x v="3238"/>
    <n v="1109.2956044816499"/>
  </r>
  <r>
    <x v="20"/>
    <s v="Cobia"/>
    <x v="53"/>
    <s v="Unreported"/>
    <x v="1"/>
    <x v="3239"/>
    <n v="20620.356132768899"/>
  </r>
  <r>
    <x v="20"/>
    <s v="Cobia"/>
    <x v="53"/>
    <s v="Unreported"/>
    <x v="2"/>
    <x v="3240"/>
    <n v="24792.467146138399"/>
  </r>
  <r>
    <x v="20"/>
    <s v="Cobia"/>
    <x v="54"/>
    <s v="Reported"/>
    <x v="1"/>
    <x v="3241"/>
    <n v="769.74426664140401"/>
  </r>
  <r>
    <x v="20"/>
    <s v="Cobia"/>
    <x v="54"/>
    <s v="Unreported"/>
    <x v="1"/>
    <x v="3242"/>
    <n v="18158.2245077519"/>
  </r>
  <r>
    <x v="20"/>
    <s v="Cobia"/>
    <x v="54"/>
    <s v="Unreported"/>
    <x v="2"/>
    <x v="3243"/>
    <n v="23245.670511836601"/>
  </r>
  <r>
    <x v="20"/>
    <s v="Cobia"/>
    <x v="55"/>
    <s v="Reported"/>
    <x v="1"/>
    <x v="3244"/>
    <n v="849.774582921042"/>
  </r>
  <r>
    <x v="20"/>
    <s v="Cobia"/>
    <x v="55"/>
    <s v="Unreported"/>
    <x v="1"/>
    <x v="3245"/>
    <n v="14990.197674118101"/>
  </r>
  <r>
    <x v="20"/>
    <s v="Cobia"/>
    <x v="55"/>
    <s v="Unreported"/>
    <x v="2"/>
    <x v="3246"/>
    <n v="20640.549141354299"/>
  </r>
  <r>
    <x v="20"/>
    <s v="Cobia"/>
    <x v="56"/>
    <s v="Reported"/>
    <x v="1"/>
    <x v="3247"/>
    <n v="1017.58828737024"/>
  </r>
  <r>
    <x v="20"/>
    <s v="Cobia"/>
    <x v="56"/>
    <s v="Unreported"/>
    <x v="1"/>
    <x v="3248"/>
    <n v="12490.662295346699"/>
  </r>
  <r>
    <x v="20"/>
    <s v="Cobia"/>
    <x v="56"/>
    <s v="Unreported"/>
    <x v="2"/>
    <x v="3249"/>
    <n v="18746.0437572468"/>
  </r>
  <r>
    <x v="20"/>
    <s v="Cobia"/>
    <x v="57"/>
    <s v="Reported"/>
    <x v="1"/>
    <x v="3250"/>
    <n v="1401.8438081627901"/>
  </r>
  <r>
    <x v="20"/>
    <s v="Cobia"/>
    <x v="57"/>
    <s v="Unreported"/>
    <x v="1"/>
    <x v="3251"/>
    <n v="11426.050327871"/>
  </r>
  <r>
    <x v="20"/>
    <s v="Cobia"/>
    <x v="57"/>
    <s v="Unreported"/>
    <x v="2"/>
    <x v="3252"/>
    <n v="19029.912284046401"/>
  </r>
  <r>
    <x v="20"/>
    <s v="Cobia"/>
    <x v="58"/>
    <s v="Reported"/>
    <x v="1"/>
    <x v="3253"/>
    <n v="700.58534642662403"/>
  </r>
  <r>
    <x v="20"/>
    <s v="Cobia"/>
    <x v="58"/>
    <s v="Unreported"/>
    <x v="1"/>
    <x v="3254"/>
    <n v="8743.7736828985508"/>
  </r>
  <r>
    <x v="20"/>
    <s v="Cobia"/>
    <x v="58"/>
    <s v="Unreported"/>
    <x v="2"/>
    <x v="3255"/>
    <n v="16576.5135114398"/>
  </r>
  <r>
    <x v="20"/>
    <s v="Cobia"/>
    <x v="59"/>
    <s v="Reported"/>
    <x v="1"/>
    <x v="3256"/>
    <n v="254.71457122211999"/>
  </r>
  <r>
    <x v="20"/>
    <s v="Cobia"/>
    <x v="59"/>
    <s v="Unreported"/>
    <x v="1"/>
    <x v="3257"/>
    <n v="9016.6557860276698"/>
  </r>
  <r>
    <x v="20"/>
    <s v="Cobia"/>
    <x v="59"/>
    <s v="Unreported"/>
    <x v="2"/>
    <x v="3258"/>
    <n v="16416.457643204001"/>
  </r>
  <r>
    <x v="20"/>
    <s v="Cobia"/>
    <x v="60"/>
    <s v="Reported"/>
    <x v="1"/>
    <x v="3259"/>
    <n v="509.64076927755599"/>
  </r>
  <r>
    <x v="20"/>
    <s v="Cobia"/>
    <x v="60"/>
    <s v="Unreported"/>
    <x v="1"/>
    <x v="3260"/>
    <n v="4310.9644938005704"/>
  </r>
  <r>
    <x v="20"/>
    <s v="Cobia"/>
    <x v="60"/>
    <s v="Unreported"/>
    <x v="2"/>
    <x v="3261"/>
    <n v="8393.5503060547198"/>
  </r>
  <r>
    <x v="20"/>
    <s v="Cobia"/>
    <x v="61"/>
    <s v="Reported"/>
    <x v="1"/>
    <x v="3262"/>
    <n v="1384.6969364628101"/>
  </r>
  <r>
    <x v="20"/>
    <s v="Cobia"/>
    <x v="61"/>
    <s v="Unreported"/>
    <x v="1"/>
    <x v="3263"/>
    <n v="5256.6272238659503"/>
  </r>
  <r>
    <x v="20"/>
    <s v="Cobia"/>
    <x v="61"/>
    <s v="Unreported"/>
    <x v="2"/>
    <x v="3264"/>
    <n v="11252.1257628316"/>
  </r>
  <r>
    <x v="20"/>
    <s v="Cobia"/>
    <x v="62"/>
    <s v="Reported"/>
    <x v="1"/>
    <x v="3265"/>
    <n v="1548.0715910849599"/>
  </r>
  <r>
    <x v="20"/>
    <s v="Cobia"/>
    <x v="62"/>
    <s v="Unreported"/>
    <x v="1"/>
    <x v="3266"/>
    <n v="3836.4444372017701"/>
  </r>
  <r>
    <x v="20"/>
    <s v="Cobia"/>
    <x v="62"/>
    <s v="Unreported"/>
    <x v="2"/>
    <x v="3267"/>
    <n v="8851.4394491953099"/>
  </r>
  <r>
    <x v="20"/>
    <s v="Cobia"/>
    <x v="63"/>
    <s v="Reported"/>
    <x v="1"/>
    <x v="3268"/>
    <n v="1857.29461648659"/>
  </r>
  <r>
    <x v="20"/>
    <s v="Cobia"/>
    <x v="63"/>
    <s v="Unreported"/>
    <x v="1"/>
    <x v="3269"/>
    <n v="2987.6051222434899"/>
  </r>
  <r>
    <x v="20"/>
    <s v="Cobia"/>
    <x v="63"/>
    <s v="Unreported"/>
    <x v="2"/>
    <x v="3270"/>
    <n v="7703.4606688700196"/>
  </r>
  <r>
    <x v="20"/>
    <s v="Cobia"/>
    <x v="64"/>
    <s v="Reported"/>
    <x v="1"/>
    <x v="3271"/>
    <n v="1508.24795984664"/>
  </r>
  <r>
    <x v="20"/>
    <s v="Cobia"/>
    <x v="64"/>
    <s v="Unreported"/>
    <x v="1"/>
    <x v="3272"/>
    <n v="4667.1432151401104"/>
  </r>
  <r>
    <x v="20"/>
    <s v="Cobia"/>
    <x v="64"/>
    <s v="Unreported"/>
    <x v="2"/>
    <x v="3273"/>
    <n v="9465.0440301950493"/>
  </r>
  <r>
    <x v="20"/>
    <s v="Cobia"/>
    <x v="65"/>
    <s v="Reported"/>
    <x v="1"/>
    <x v="3274"/>
    <n v="595.26140157568"/>
  </r>
  <r>
    <x v="20"/>
    <s v="Cobia"/>
    <x v="65"/>
    <s v="Unreported"/>
    <x v="1"/>
    <x v="3275"/>
    <n v="4441.4213608185401"/>
  </r>
  <r>
    <x v="20"/>
    <s v="Cobia"/>
    <x v="65"/>
    <s v="Unreported"/>
    <x v="2"/>
    <x v="3276"/>
    <n v="7403.8497355391601"/>
  </r>
  <r>
    <x v="20"/>
    <s v="Cobia"/>
    <x v="66"/>
    <s v="Reported"/>
    <x v="1"/>
    <x v="3277"/>
    <n v="640.52856879007402"/>
  </r>
  <r>
    <x v="20"/>
    <s v="Cobia"/>
    <x v="66"/>
    <s v="Unreported"/>
    <x v="1"/>
    <x v="3278"/>
    <n v="4979.2574689468702"/>
  </r>
  <r>
    <x v="20"/>
    <s v="Cobia"/>
    <x v="66"/>
    <s v="Unreported"/>
    <x v="2"/>
    <x v="3279"/>
    <n v="7911.1821030379697"/>
  </r>
  <r>
    <x v="20"/>
    <s v="Cobia"/>
    <x v="67"/>
    <s v="Reported"/>
    <x v="1"/>
    <x v="3280"/>
    <n v="365.14760949708602"/>
  </r>
  <r>
    <x v="20"/>
    <s v="Cobia"/>
    <x v="67"/>
    <s v="Unreported"/>
    <x v="1"/>
    <x v="3281"/>
    <n v="4350.4709838645904"/>
  </r>
  <r>
    <x v="20"/>
    <s v="Cobia"/>
    <x v="67"/>
    <s v="Unreported"/>
    <x v="2"/>
    <x v="3282"/>
    <n v="6319.4171272571502"/>
  </r>
  <r>
    <x v="20"/>
    <s v="Cobia"/>
    <x v="68"/>
    <s v="Reported"/>
    <x v="1"/>
    <x v="3283"/>
    <n v="127.887876599205"/>
  </r>
  <r>
    <x v="20"/>
    <s v="Cobia"/>
    <x v="68"/>
    <s v="Unreported"/>
    <x v="1"/>
    <x v="3284"/>
    <n v="1884.3028589677699"/>
  </r>
  <r>
    <x v="20"/>
    <s v="Cobia"/>
    <x v="68"/>
    <s v="Unreported"/>
    <x v="2"/>
    <x v="3285"/>
    <n v="2553.58693193115"/>
  </r>
  <r>
    <x v="20"/>
    <s v="Cobia"/>
    <x v="69"/>
    <s v="Reported"/>
    <x v="1"/>
    <x v="3286"/>
    <n v="100.34544298873"/>
  </r>
  <r>
    <x v="20"/>
    <s v="Cobia"/>
    <x v="69"/>
    <s v="Unreported"/>
    <x v="1"/>
    <x v="3287"/>
    <n v="1503.5556337657299"/>
  </r>
  <r>
    <x v="20"/>
    <s v="Cobia"/>
    <x v="69"/>
    <s v="Unreported"/>
    <x v="2"/>
    <x v="3288"/>
    <n v="1881.87084708157"/>
  </r>
  <r>
    <x v="21"/>
    <s v="King mackerel"/>
    <x v="32"/>
    <s v="Reported"/>
    <x v="1"/>
    <x v="3289"/>
    <n v="106.185107210853"/>
  </r>
  <r>
    <x v="21"/>
    <s v="King mackerel"/>
    <x v="32"/>
    <s v="Unreported"/>
    <x v="1"/>
    <x v="3290"/>
    <n v="1337.93235085676"/>
  </r>
  <r>
    <x v="21"/>
    <s v="King mackerel"/>
    <x v="32"/>
    <s v="Unreported"/>
    <x v="2"/>
    <x v="3291"/>
    <n v="1566.0188514572101"/>
  </r>
  <r>
    <x v="21"/>
    <s v="King mackerel"/>
    <x v="33"/>
    <s v="Reported"/>
    <x v="1"/>
    <x v="3289"/>
    <n v="109.330134756812"/>
  </r>
  <r>
    <x v="21"/>
    <s v="King mackerel"/>
    <x v="33"/>
    <s v="Unreported"/>
    <x v="1"/>
    <x v="3292"/>
    <n v="1412.3585662804701"/>
  </r>
  <r>
    <x v="21"/>
    <s v="King mackerel"/>
    <x v="33"/>
    <s v="Unreported"/>
    <x v="2"/>
    <x v="3293"/>
    <n v="1634.5590672414701"/>
  </r>
  <r>
    <x v="21"/>
    <s v="King mackerel"/>
    <x v="34"/>
    <s v="Reported"/>
    <x v="1"/>
    <x v="3289"/>
    <n v="114.56229200259401"/>
  </r>
  <r>
    <x v="21"/>
    <s v="King mackerel"/>
    <x v="34"/>
    <s v="Unreported"/>
    <x v="1"/>
    <x v="3294"/>
    <n v="1516.1641323362901"/>
  </r>
  <r>
    <x v="21"/>
    <s v="King mackerel"/>
    <x v="34"/>
    <s v="Unreported"/>
    <x v="2"/>
    <x v="3295"/>
    <n v="1734.30540880183"/>
  </r>
  <r>
    <x v="21"/>
    <s v="King mackerel"/>
    <x v="35"/>
    <s v="Reported"/>
    <x v="1"/>
    <x v="3289"/>
    <n v="117.12096389958801"/>
  </r>
  <r>
    <x v="21"/>
    <s v="King mackerel"/>
    <x v="35"/>
    <s v="Unreported"/>
    <x v="1"/>
    <x v="3296"/>
    <n v="1586.7957589667301"/>
  </r>
  <r>
    <x v="21"/>
    <s v="King mackerel"/>
    <x v="35"/>
    <s v="Unreported"/>
    <x v="2"/>
    <x v="3297"/>
    <n v="1793.3092129035599"/>
  </r>
  <r>
    <x v="21"/>
    <s v="King mackerel"/>
    <x v="36"/>
    <s v="Reported"/>
    <x v="1"/>
    <x v="3298"/>
    <n v="180.21243176113001"/>
  </r>
  <r>
    <x v="21"/>
    <s v="King mackerel"/>
    <x v="36"/>
    <s v="Unreported"/>
    <x v="1"/>
    <x v="3299"/>
    <n v="1281.3208258289801"/>
  </r>
  <r>
    <x v="21"/>
    <s v="King mackerel"/>
    <x v="36"/>
    <s v="Unreported"/>
    <x v="2"/>
    <x v="3300"/>
    <n v="1393.93059118309"/>
  </r>
  <r>
    <x v="21"/>
    <s v="King mackerel"/>
    <x v="37"/>
    <s v="Reported"/>
    <x v="1"/>
    <x v="3289"/>
    <n v="100.226554643478"/>
  </r>
  <r>
    <x v="21"/>
    <s v="King mackerel"/>
    <x v="37"/>
    <s v="Unreported"/>
    <x v="1"/>
    <x v="3301"/>
    <n v="1420.1809087115901"/>
  </r>
  <r>
    <x v="21"/>
    <s v="King mackerel"/>
    <x v="37"/>
    <s v="Unreported"/>
    <x v="2"/>
    <x v="3302"/>
    <n v="1564.86940183143"/>
  </r>
  <r>
    <x v="21"/>
    <s v="King mackerel"/>
    <x v="38"/>
    <s v="Reported"/>
    <x v="1"/>
    <x v="3298"/>
    <n v="141.26571381757401"/>
  </r>
  <r>
    <x v="21"/>
    <s v="King mackerel"/>
    <x v="38"/>
    <s v="Unreported"/>
    <x v="1"/>
    <x v="3303"/>
    <n v="1047.9883837387399"/>
  </r>
  <r>
    <x v="21"/>
    <s v="King mackerel"/>
    <x v="38"/>
    <s v="Unreported"/>
    <x v="2"/>
    <x v="3304"/>
    <n v="1111.90110694842"/>
  </r>
  <r>
    <x v="21"/>
    <s v="King mackerel"/>
    <x v="39"/>
    <s v="Reported"/>
    <x v="1"/>
    <x v="3289"/>
    <n v="63.475158578244503"/>
  </r>
  <r>
    <x v="21"/>
    <s v="King mackerel"/>
    <x v="39"/>
    <s v="Unreported"/>
    <x v="1"/>
    <x v="3305"/>
    <n v="938.31289001111804"/>
  </r>
  <r>
    <x v="21"/>
    <s v="King mackerel"/>
    <x v="39"/>
    <s v="Unreported"/>
    <x v="2"/>
    <x v="3306"/>
    <n v="1006.45197312133"/>
  </r>
  <r>
    <x v="21"/>
    <s v="King mackerel"/>
    <x v="40"/>
    <s v="Reported"/>
    <x v="1"/>
    <x v="3298"/>
    <n v="121.326266445337"/>
  </r>
  <r>
    <x v="21"/>
    <s v="King mackerel"/>
    <x v="40"/>
    <s v="Unreported"/>
    <x v="1"/>
    <x v="3307"/>
    <n v="936.96815458124195"/>
  </r>
  <r>
    <x v="21"/>
    <s v="King mackerel"/>
    <x v="40"/>
    <s v="Unreported"/>
    <x v="2"/>
    <x v="3308"/>
    <n v="967.87412422715101"/>
  </r>
  <r>
    <x v="21"/>
    <s v="King mackerel"/>
    <x v="41"/>
    <s v="Reported"/>
    <x v="0"/>
    <x v="3309"/>
    <n v="4.5596912846414197"/>
  </r>
  <r>
    <x v="21"/>
    <s v="King mackerel"/>
    <x v="41"/>
    <s v="Reported"/>
    <x v="1"/>
    <x v="3289"/>
    <n v="64.505703714043605"/>
  </r>
  <r>
    <x v="21"/>
    <s v="King mackerel"/>
    <x v="41"/>
    <s v="Unreported"/>
    <x v="1"/>
    <x v="3310"/>
    <n v="992.50541540958295"/>
  </r>
  <r>
    <x v="21"/>
    <s v="King mackerel"/>
    <x v="41"/>
    <s v="Unreported"/>
    <x v="2"/>
    <x v="3311"/>
    <n v="1034.6170174593799"/>
  </r>
  <r>
    <x v="21"/>
    <s v="King mackerel"/>
    <x v="0"/>
    <s v="Reported"/>
    <x v="0"/>
    <x v="3312"/>
    <n v="173803.17434308899"/>
  </r>
  <r>
    <x v="21"/>
    <s v="King mackerel"/>
    <x v="0"/>
    <s v="Reported"/>
    <x v="1"/>
    <x v="3289"/>
    <n v="79.937790062801696"/>
  </r>
  <r>
    <x v="21"/>
    <s v="King mackerel"/>
    <x v="0"/>
    <s v="Unreported"/>
    <x v="1"/>
    <x v="3313"/>
    <n v="1253.8270956737599"/>
  </r>
  <r>
    <x v="21"/>
    <s v="King mackerel"/>
    <x v="0"/>
    <s v="Unreported"/>
    <x v="2"/>
    <x v="3314"/>
    <n v="1287.68683699242"/>
  </r>
  <r>
    <x v="21"/>
    <s v="King mackerel"/>
    <x v="1"/>
    <s v="Reported"/>
    <x v="0"/>
    <x v="3315"/>
    <n v="165704.29014417401"/>
  </r>
  <r>
    <x v="21"/>
    <s v="King mackerel"/>
    <x v="1"/>
    <s v="Reported"/>
    <x v="1"/>
    <x v="3316"/>
    <n v="32.859822322834802"/>
  </r>
  <r>
    <x v="21"/>
    <s v="King mackerel"/>
    <x v="1"/>
    <s v="Unreported"/>
    <x v="1"/>
    <x v="3317"/>
    <n v="1038.4739688319"/>
  </r>
  <r>
    <x v="21"/>
    <s v="King mackerel"/>
    <x v="1"/>
    <s v="Unreported"/>
    <x v="2"/>
    <x v="3318"/>
    <n v="1070.0058539266699"/>
  </r>
  <r>
    <x v="21"/>
    <s v="King mackerel"/>
    <x v="2"/>
    <s v="Reported"/>
    <x v="0"/>
    <x v="3319"/>
    <n v="238162.385263078"/>
  </r>
  <r>
    <x v="21"/>
    <s v="King mackerel"/>
    <x v="2"/>
    <s v="Reported"/>
    <x v="1"/>
    <x v="3289"/>
    <n v="83.560261880109394"/>
  </r>
  <r>
    <x v="21"/>
    <s v="King mackerel"/>
    <x v="2"/>
    <s v="Unreported"/>
    <x v="1"/>
    <x v="3320"/>
    <n v="1362.18059331892"/>
  </r>
  <r>
    <x v="21"/>
    <s v="King mackerel"/>
    <x v="2"/>
    <s v="Unreported"/>
    <x v="2"/>
    <x v="3321"/>
    <n v="1371.3969441413301"/>
  </r>
  <r>
    <x v="21"/>
    <s v="King mackerel"/>
    <x v="3"/>
    <s v="Reported"/>
    <x v="0"/>
    <x v="3322"/>
    <n v="169981.15250774199"/>
  </r>
  <r>
    <x v="21"/>
    <s v="King mackerel"/>
    <x v="3"/>
    <s v="Reported"/>
    <x v="1"/>
    <x v="3289"/>
    <n v="74.428660053358598"/>
  </r>
  <r>
    <x v="21"/>
    <s v="King mackerel"/>
    <x v="3"/>
    <s v="Unreported"/>
    <x v="1"/>
    <x v="3323"/>
    <n v="1236.9771891253799"/>
  </r>
  <r>
    <x v="21"/>
    <s v="King mackerel"/>
    <x v="3"/>
    <s v="Unreported"/>
    <x v="2"/>
    <x v="3324"/>
    <n v="1229.9110317961599"/>
  </r>
  <r>
    <x v="21"/>
    <s v="King mackerel"/>
    <x v="4"/>
    <s v="Reported"/>
    <x v="0"/>
    <x v="3325"/>
    <n v="135929.693894803"/>
  </r>
  <r>
    <x v="21"/>
    <s v="King mackerel"/>
    <x v="4"/>
    <s v="Reported"/>
    <x v="1"/>
    <x v="3289"/>
    <n v="76.112023371411794"/>
  </r>
  <r>
    <x v="21"/>
    <s v="King mackerel"/>
    <x v="4"/>
    <s v="Unreported"/>
    <x v="1"/>
    <x v="3326"/>
    <n v="1288.96906400325"/>
  </r>
  <r>
    <x v="21"/>
    <s v="King mackerel"/>
    <x v="4"/>
    <s v="Unreported"/>
    <x v="2"/>
    <x v="3327"/>
    <n v="1264.92454123582"/>
  </r>
  <r>
    <x v="21"/>
    <s v="King mackerel"/>
    <x v="5"/>
    <s v="Reported"/>
    <x v="1"/>
    <x v="3289"/>
    <n v="89.491042081430095"/>
  </r>
  <r>
    <x v="21"/>
    <s v="King mackerel"/>
    <x v="5"/>
    <s v="Unreported"/>
    <x v="1"/>
    <x v="3328"/>
    <n v="1543.57191899897"/>
  </r>
  <r>
    <x v="21"/>
    <s v="King mackerel"/>
    <x v="5"/>
    <s v="Unreported"/>
    <x v="2"/>
    <x v="3329"/>
    <n v="1494.11763773807"/>
  </r>
  <r>
    <x v="21"/>
    <s v="King mackerel"/>
    <x v="6"/>
    <s v="Reported"/>
    <x v="1"/>
    <x v="3289"/>
    <n v="90.264197986792993"/>
  </r>
  <r>
    <x v="21"/>
    <s v="King mackerel"/>
    <x v="6"/>
    <s v="Unreported"/>
    <x v="1"/>
    <x v="3330"/>
    <n v="1588.66013780608"/>
  </r>
  <r>
    <x v="21"/>
    <s v="King mackerel"/>
    <x v="6"/>
    <s v="Unreported"/>
    <x v="2"/>
    <x v="3331"/>
    <n v="1509.0700340661101"/>
  </r>
  <r>
    <x v="21"/>
    <s v="King mackerel"/>
    <x v="7"/>
    <s v="Reported"/>
    <x v="1"/>
    <x v="3289"/>
    <n v="80.0422834728883"/>
  </r>
  <r>
    <x v="21"/>
    <s v="King mackerel"/>
    <x v="7"/>
    <s v="Unreported"/>
    <x v="1"/>
    <x v="3332"/>
    <n v="1436.70185236158"/>
  </r>
  <r>
    <x v="21"/>
    <s v="King mackerel"/>
    <x v="7"/>
    <s v="Unreported"/>
    <x v="2"/>
    <x v="3333"/>
    <n v="1338.6148293266599"/>
  </r>
  <r>
    <x v="21"/>
    <s v="King mackerel"/>
    <x v="8"/>
    <s v="Reported"/>
    <x v="1"/>
    <x v="3298"/>
    <n v="164.94661928227401"/>
  </r>
  <r>
    <x v="21"/>
    <s v="King mackerel"/>
    <x v="8"/>
    <s v="Unreported"/>
    <x v="1"/>
    <x v="3334"/>
    <n v="1538.6103318984001"/>
  </r>
  <r>
    <x v="21"/>
    <s v="King mackerel"/>
    <x v="8"/>
    <s v="Unreported"/>
    <x v="2"/>
    <x v="3335"/>
    <n v="1378.3070335073201"/>
  </r>
  <r>
    <x v="21"/>
    <s v="King mackerel"/>
    <x v="9"/>
    <s v="Reported"/>
    <x v="1"/>
    <x v="3289"/>
    <n v="84.285086323856902"/>
  </r>
  <r>
    <x v="21"/>
    <s v="King mackerel"/>
    <x v="9"/>
    <s v="Unreported"/>
    <x v="1"/>
    <x v="3336"/>
    <n v="1571.05953518306"/>
  </r>
  <r>
    <x v="21"/>
    <s v="King mackerel"/>
    <x v="9"/>
    <s v="Unreported"/>
    <x v="2"/>
    <x v="3337"/>
    <n v="1406.15381289271"/>
  </r>
  <r>
    <x v="21"/>
    <s v="King mackerel"/>
    <x v="10"/>
    <s v="Reported"/>
    <x v="1"/>
    <x v="3289"/>
    <n v="90.385026640831697"/>
  </r>
  <r>
    <x v="21"/>
    <s v="King mackerel"/>
    <x v="10"/>
    <s v="Unreported"/>
    <x v="1"/>
    <x v="3338"/>
    <n v="1715.61606750699"/>
  </r>
  <r>
    <x v="21"/>
    <s v="King mackerel"/>
    <x v="10"/>
    <s v="Unreported"/>
    <x v="2"/>
    <x v="3339"/>
    <n v="1503.76150044883"/>
  </r>
  <r>
    <x v="21"/>
    <s v="King mackerel"/>
    <x v="11"/>
    <s v="Reported"/>
    <x v="1"/>
    <x v="3289"/>
    <n v="91.252454178713506"/>
  </r>
  <r>
    <x v="21"/>
    <s v="King mackerel"/>
    <x v="11"/>
    <s v="Unreported"/>
    <x v="1"/>
    <x v="3340"/>
    <n v="1735.51145233124"/>
  </r>
  <r>
    <x v="21"/>
    <s v="King mackerel"/>
    <x v="11"/>
    <s v="Unreported"/>
    <x v="2"/>
    <x v="3341"/>
    <n v="1517.3219513603001"/>
  </r>
  <r>
    <x v="21"/>
    <s v="King mackerel"/>
    <x v="12"/>
    <s v="Reported"/>
    <x v="1"/>
    <x v="3342"/>
    <n v="0.26026054905632301"/>
  </r>
  <r>
    <x v="21"/>
    <s v="King mackerel"/>
    <x v="12"/>
    <s v="Unreported"/>
    <x v="1"/>
    <x v="3343"/>
    <n v="1946.39989918434"/>
  </r>
  <r>
    <x v="21"/>
    <s v="King mackerel"/>
    <x v="12"/>
    <s v="Unreported"/>
    <x v="2"/>
    <x v="3344"/>
    <n v="1728.32454474867"/>
  </r>
  <r>
    <x v="21"/>
    <s v="King mackerel"/>
    <x v="13"/>
    <s v="Reported"/>
    <x v="1"/>
    <x v="3342"/>
    <n v="0.47156858564288301"/>
  </r>
  <r>
    <x v="21"/>
    <s v="King mackerel"/>
    <x v="13"/>
    <s v="Unreported"/>
    <x v="1"/>
    <x v="3345"/>
    <n v="3533.5509558211802"/>
  </r>
  <r>
    <x v="21"/>
    <s v="King mackerel"/>
    <x v="13"/>
    <s v="Unreported"/>
    <x v="2"/>
    <x v="3346"/>
    <n v="3123.6089738133401"/>
  </r>
  <r>
    <x v="21"/>
    <s v="King mackerel"/>
    <x v="14"/>
    <s v="Reported"/>
    <x v="1"/>
    <x v="3347"/>
    <n v="107.510789164945"/>
  </r>
  <r>
    <x v="21"/>
    <s v="King mackerel"/>
    <x v="14"/>
    <s v="Unreported"/>
    <x v="1"/>
    <x v="3348"/>
    <n v="3293.11475097318"/>
  </r>
  <r>
    <x v="21"/>
    <s v="King mackerel"/>
    <x v="14"/>
    <s v="Unreported"/>
    <x v="2"/>
    <x v="3349"/>
    <n v="2861.3750471558401"/>
  </r>
  <r>
    <x v="21"/>
    <s v="King mackerel"/>
    <x v="15"/>
    <s v="Reported"/>
    <x v="1"/>
    <x v="3350"/>
    <n v="158.09206767742299"/>
  </r>
  <r>
    <x v="21"/>
    <s v="King mackerel"/>
    <x v="15"/>
    <s v="Unreported"/>
    <x v="1"/>
    <x v="3351"/>
    <n v="3287.9680212476301"/>
  </r>
  <r>
    <x v="21"/>
    <s v="King mackerel"/>
    <x v="15"/>
    <s v="Unreported"/>
    <x v="2"/>
    <x v="3352"/>
    <n v="2822.6854334485602"/>
  </r>
  <r>
    <x v="21"/>
    <s v="King mackerel"/>
    <x v="16"/>
    <s v="Reported"/>
    <x v="1"/>
    <x v="3353"/>
    <n v="301.59603476325702"/>
  </r>
  <r>
    <x v="21"/>
    <s v="King mackerel"/>
    <x v="16"/>
    <s v="Unreported"/>
    <x v="1"/>
    <x v="3354"/>
    <n v="3114.5105696328301"/>
  </r>
  <r>
    <x v="21"/>
    <s v="King mackerel"/>
    <x v="16"/>
    <s v="Unreported"/>
    <x v="2"/>
    <x v="3355"/>
    <n v="2606.67616822134"/>
  </r>
  <r>
    <x v="21"/>
    <s v="King mackerel"/>
    <x v="17"/>
    <s v="Reported"/>
    <x v="1"/>
    <x v="3356"/>
    <n v="769.37243048078903"/>
  </r>
  <r>
    <x v="21"/>
    <s v="King mackerel"/>
    <x v="17"/>
    <s v="Unreported"/>
    <x v="1"/>
    <x v="3357"/>
    <n v="2963.0168386939099"/>
  </r>
  <r>
    <x v="21"/>
    <s v="King mackerel"/>
    <x v="17"/>
    <s v="Unreported"/>
    <x v="2"/>
    <x v="3358"/>
    <n v="2547.98382934136"/>
  </r>
  <r>
    <x v="21"/>
    <s v="King mackerel"/>
    <x v="18"/>
    <s v="Reported"/>
    <x v="1"/>
    <x v="3359"/>
    <n v="535.722575306213"/>
  </r>
  <r>
    <x v="21"/>
    <s v="King mackerel"/>
    <x v="18"/>
    <s v="Unreported"/>
    <x v="1"/>
    <x v="3360"/>
    <n v="2512.9861132552801"/>
  </r>
  <r>
    <x v="21"/>
    <s v="King mackerel"/>
    <x v="18"/>
    <s v="Unreported"/>
    <x v="2"/>
    <x v="3361"/>
    <n v="2140.74459869372"/>
  </r>
  <r>
    <x v="21"/>
    <s v="King mackerel"/>
    <x v="19"/>
    <s v="Reported"/>
    <x v="1"/>
    <x v="3362"/>
    <n v="425.740931814764"/>
  </r>
  <r>
    <x v="21"/>
    <s v="King mackerel"/>
    <x v="19"/>
    <s v="Unreported"/>
    <x v="1"/>
    <x v="3363"/>
    <n v="2723.6701106823998"/>
  </r>
  <r>
    <x v="21"/>
    <s v="King mackerel"/>
    <x v="19"/>
    <s v="Unreported"/>
    <x v="2"/>
    <x v="3364"/>
    <n v="2296.0849858137499"/>
  </r>
  <r>
    <x v="21"/>
    <s v="King mackerel"/>
    <x v="20"/>
    <s v="Reported"/>
    <x v="1"/>
    <x v="3365"/>
    <n v="620.56673907794595"/>
  </r>
  <r>
    <x v="21"/>
    <s v="King mackerel"/>
    <x v="20"/>
    <s v="Unreported"/>
    <x v="1"/>
    <x v="3366"/>
    <n v="3097.6719692571901"/>
  </r>
  <r>
    <x v="21"/>
    <s v="King mackerel"/>
    <x v="20"/>
    <s v="Unreported"/>
    <x v="2"/>
    <x v="3367"/>
    <n v="2581.43838851275"/>
  </r>
  <r>
    <x v="21"/>
    <s v="King mackerel"/>
    <x v="21"/>
    <s v="Reported"/>
    <x v="1"/>
    <x v="3368"/>
    <n v="571.601758186653"/>
  </r>
  <r>
    <x v="21"/>
    <s v="King mackerel"/>
    <x v="21"/>
    <s v="Unreported"/>
    <x v="1"/>
    <x v="3369"/>
    <n v="3645.24649280413"/>
  </r>
  <r>
    <x v="21"/>
    <s v="King mackerel"/>
    <x v="21"/>
    <s v="Unreported"/>
    <x v="2"/>
    <x v="3370"/>
    <n v="3042.0214232550102"/>
  </r>
  <r>
    <x v="21"/>
    <s v="King mackerel"/>
    <x v="22"/>
    <s v="Reported"/>
    <x v="1"/>
    <x v="3371"/>
    <n v="637.95772629154999"/>
  </r>
  <r>
    <x v="21"/>
    <s v="King mackerel"/>
    <x v="22"/>
    <s v="Unreported"/>
    <x v="1"/>
    <x v="3372"/>
    <n v="3151.3886080541702"/>
  </r>
  <r>
    <x v="21"/>
    <s v="King mackerel"/>
    <x v="22"/>
    <s v="Unreported"/>
    <x v="2"/>
    <x v="3373"/>
    <n v="2628.6592597959402"/>
  </r>
  <r>
    <x v="21"/>
    <s v="King mackerel"/>
    <x v="23"/>
    <s v="Reported"/>
    <x v="1"/>
    <x v="3374"/>
    <n v="789.52287447403501"/>
  </r>
  <r>
    <x v="21"/>
    <s v="King mackerel"/>
    <x v="23"/>
    <s v="Unreported"/>
    <x v="1"/>
    <x v="3375"/>
    <n v="2999.8500404870101"/>
  </r>
  <r>
    <x v="21"/>
    <s v="King mackerel"/>
    <x v="23"/>
    <s v="Unreported"/>
    <x v="2"/>
    <x v="3376"/>
    <n v="2496.47998338754"/>
  </r>
  <r>
    <x v="21"/>
    <s v="King mackerel"/>
    <x v="24"/>
    <s v="Reported"/>
    <x v="1"/>
    <x v="3377"/>
    <n v="472.10006422498401"/>
  </r>
  <r>
    <x v="21"/>
    <s v="King mackerel"/>
    <x v="24"/>
    <s v="Unreported"/>
    <x v="1"/>
    <x v="3378"/>
    <n v="3016.4731441957701"/>
  </r>
  <r>
    <x v="21"/>
    <s v="King mackerel"/>
    <x v="24"/>
    <s v="Unreported"/>
    <x v="2"/>
    <x v="3379"/>
    <n v="2499.9415741954499"/>
  </r>
  <r>
    <x v="21"/>
    <s v="King mackerel"/>
    <x v="25"/>
    <s v="Reported"/>
    <x v="1"/>
    <x v="3380"/>
    <n v="561.90888777339899"/>
  </r>
  <r>
    <x v="21"/>
    <s v="King mackerel"/>
    <x v="25"/>
    <s v="Unreported"/>
    <x v="1"/>
    <x v="3381"/>
    <n v="3596.0880254049698"/>
  </r>
  <r>
    <x v="21"/>
    <s v="King mackerel"/>
    <x v="25"/>
    <s v="Unreported"/>
    <x v="2"/>
    <x v="3382"/>
    <n v="2962.5782678559999"/>
  </r>
  <r>
    <x v="21"/>
    <s v="King mackerel"/>
    <x v="26"/>
    <s v="Reported"/>
    <x v="1"/>
    <x v="3383"/>
    <n v="830.16434335697602"/>
  </r>
  <r>
    <x v="21"/>
    <s v="King mackerel"/>
    <x v="26"/>
    <s v="Unreported"/>
    <x v="1"/>
    <x v="3384"/>
    <n v="3929.58935009686"/>
  </r>
  <r>
    <x v="21"/>
    <s v="King mackerel"/>
    <x v="26"/>
    <s v="Unreported"/>
    <x v="2"/>
    <x v="3385"/>
    <n v="3212.1807351480902"/>
  </r>
  <r>
    <x v="21"/>
    <s v="King mackerel"/>
    <x v="27"/>
    <s v="Reported"/>
    <x v="1"/>
    <x v="3386"/>
    <n v="975.09844450191895"/>
  </r>
  <r>
    <x v="21"/>
    <s v="King mackerel"/>
    <x v="27"/>
    <s v="Unreported"/>
    <x v="1"/>
    <x v="3387"/>
    <n v="4145.7242828664002"/>
  </r>
  <r>
    <x v="21"/>
    <s v="King mackerel"/>
    <x v="27"/>
    <s v="Unreported"/>
    <x v="2"/>
    <x v="3388"/>
    <n v="3356.31549612866"/>
  </r>
  <r>
    <x v="21"/>
    <s v="King mackerel"/>
    <x v="28"/>
    <s v="Reported"/>
    <x v="1"/>
    <x v="3389"/>
    <n v="785.73409661501296"/>
  </r>
  <r>
    <x v="21"/>
    <s v="King mackerel"/>
    <x v="28"/>
    <s v="Unreported"/>
    <x v="1"/>
    <x v="3390"/>
    <n v="3745.3813579081102"/>
  </r>
  <r>
    <x v="21"/>
    <s v="King mackerel"/>
    <x v="28"/>
    <s v="Unreported"/>
    <x v="2"/>
    <x v="3391"/>
    <n v="2997.4463311996901"/>
  </r>
  <r>
    <x v="21"/>
    <s v="King mackerel"/>
    <x v="29"/>
    <s v="Reported"/>
    <x v="0"/>
    <x v="3392"/>
    <n v="388390.81475641503"/>
  </r>
  <r>
    <x v="21"/>
    <s v="King mackerel"/>
    <x v="29"/>
    <s v="Reported"/>
    <x v="1"/>
    <x v="3380"/>
    <n v="628.10959053114004"/>
  </r>
  <r>
    <x v="21"/>
    <s v="King mackerel"/>
    <x v="29"/>
    <s v="Unreported"/>
    <x v="1"/>
    <x v="3393"/>
    <n v="4096.1512924898198"/>
  </r>
  <r>
    <x v="21"/>
    <s v="King mackerel"/>
    <x v="29"/>
    <s v="Unreported"/>
    <x v="2"/>
    <x v="3394"/>
    <n v="3234.3709462266902"/>
  </r>
  <r>
    <x v="21"/>
    <s v="King mackerel"/>
    <x v="30"/>
    <s v="Reported"/>
    <x v="0"/>
    <x v="3395"/>
    <n v="1065468.63504335"/>
  </r>
  <r>
    <x v="21"/>
    <s v="King mackerel"/>
    <x v="30"/>
    <s v="Reported"/>
    <x v="1"/>
    <x v="3396"/>
    <n v="413.16178404643301"/>
  </r>
  <r>
    <x v="21"/>
    <s v="King mackerel"/>
    <x v="30"/>
    <s v="Unreported"/>
    <x v="1"/>
    <x v="3397"/>
    <n v="2789.1544085611699"/>
  </r>
  <r>
    <x v="21"/>
    <s v="King mackerel"/>
    <x v="30"/>
    <s v="Unreported"/>
    <x v="2"/>
    <x v="3398"/>
    <n v="2168.63670044729"/>
  </r>
  <r>
    <x v="21"/>
    <s v="King mackerel"/>
    <x v="31"/>
    <s v="Reported"/>
    <x v="1"/>
    <x v="3399"/>
    <n v="586.13301031865001"/>
  </r>
  <r>
    <x v="21"/>
    <s v="King mackerel"/>
    <x v="31"/>
    <s v="Unreported"/>
    <x v="1"/>
    <x v="3400"/>
    <n v="2855.9211054471998"/>
  </r>
  <r>
    <x v="21"/>
    <s v="King mackerel"/>
    <x v="31"/>
    <s v="Unreported"/>
    <x v="2"/>
    <x v="3401"/>
    <n v="2138.6107220539402"/>
  </r>
  <r>
    <x v="21"/>
    <s v="King mackerel"/>
    <x v="42"/>
    <s v="Reported"/>
    <x v="1"/>
    <x v="3402"/>
    <n v="394.20607419048599"/>
  </r>
  <r>
    <x v="21"/>
    <s v="King mackerel"/>
    <x v="42"/>
    <s v="Unreported"/>
    <x v="1"/>
    <x v="3403"/>
    <n v="2308.2836008918198"/>
  </r>
  <r>
    <x v="21"/>
    <s v="King mackerel"/>
    <x v="42"/>
    <s v="Unreported"/>
    <x v="2"/>
    <x v="3404"/>
    <n v="1846.77526775962"/>
  </r>
  <r>
    <x v="21"/>
    <s v="King mackerel"/>
    <x v="43"/>
    <s v="Reported"/>
    <x v="1"/>
    <x v="3405"/>
    <n v="465.67402454170099"/>
  </r>
  <r>
    <x v="21"/>
    <s v="King mackerel"/>
    <x v="43"/>
    <s v="Unreported"/>
    <x v="1"/>
    <x v="3406"/>
    <n v="4044.2451221399901"/>
  </r>
  <r>
    <x v="21"/>
    <s v="King mackerel"/>
    <x v="43"/>
    <s v="Unreported"/>
    <x v="2"/>
    <x v="3407"/>
    <n v="3138.31657486424"/>
  </r>
  <r>
    <x v="21"/>
    <s v="King mackerel"/>
    <x v="44"/>
    <s v="Reported"/>
    <x v="1"/>
    <x v="3408"/>
    <n v="255.641512955238"/>
  </r>
  <r>
    <x v="21"/>
    <s v="King mackerel"/>
    <x v="44"/>
    <s v="Unreported"/>
    <x v="1"/>
    <x v="3409"/>
    <n v="3245.5355589221999"/>
  </r>
  <r>
    <x v="21"/>
    <s v="King mackerel"/>
    <x v="44"/>
    <s v="Unreported"/>
    <x v="2"/>
    <x v="3410"/>
    <n v="2609.94727834168"/>
  </r>
  <r>
    <x v="21"/>
    <s v="King mackerel"/>
    <x v="45"/>
    <s v="Reported"/>
    <x v="1"/>
    <x v="3411"/>
    <n v="301.72720495955099"/>
  </r>
  <r>
    <x v="21"/>
    <s v="King mackerel"/>
    <x v="45"/>
    <s v="Unreported"/>
    <x v="1"/>
    <x v="3412"/>
    <n v="3256.8056667989699"/>
  </r>
  <r>
    <x v="21"/>
    <s v="King mackerel"/>
    <x v="45"/>
    <s v="Unreported"/>
    <x v="2"/>
    <x v="3413"/>
    <n v="2715.4757747317099"/>
  </r>
  <r>
    <x v="21"/>
    <s v="King mackerel"/>
    <x v="46"/>
    <s v="Reported"/>
    <x v="1"/>
    <x v="3414"/>
    <n v="910.88287330890205"/>
  </r>
  <r>
    <x v="21"/>
    <s v="King mackerel"/>
    <x v="46"/>
    <s v="Unreported"/>
    <x v="1"/>
    <x v="3415"/>
    <n v="3956.2464477396302"/>
  </r>
  <r>
    <x v="21"/>
    <s v="King mackerel"/>
    <x v="46"/>
    <s v="Unreported"/>
    <x v="2"/>
    <x v="3416"/>
    <n v="3423.1514327483601"/>
  </r>
  <r>
    <x v="21"/>
    <s v="King mackerel"/>
    <x v="47"/>
    <s v="Reported"/>
    <x v="1"/>
    <x v="3417"/>
    <n v="287.00999257785799"/>
  </r>
  <r>
    <x v="21"/>
    <s v="King mackerel"/>
    <x v="47"/>
    <s v="Unreported"/>
    <x v="1"/>
    <x v="3418"/>
    <n v="3978.98202593936"/>
  </r>
  <r>
    <x v="21"/>
    <s v="King mackerel"/>
    <x v="47"/>
    <s v="Unreported"/>
    <x v="2"/>
    <x v="3419"/>
    <n v="3430.0914833575698"/>
  </r>
  <r>
    <x v="21"/>
    <s v="King mackerel"/>
    <x v="48"/>
    <s v="Reported"/>
    <x v="1"/>
    <x v="3420"/>
    <n v="297.47417644385098"/>
  </r>
  <r>
    <x v="21"/>
    <s v="King mackerel"/>
    <x v="48"/>
    <s v="Unreported"/>
    <x v="1"/>
    <x v="3421"/>
    <n v="3650.3704587822699"/>
  </r>
  <r>
    <x v="21"/>
    <s v="King mackerel"/>
    <x v="48"/>
    <s v="Unreported"/>
    <x v="2"/>
    <x v="3422"/>
    <n v="3074.7838175801498"/>
  </r>
  <r>
    <x v="21"/>
    <s v="King mackerel"/>
    <x v="49"/>
    <s v="Reported"/>
    <x v="1"/>
    <x v="3423"/>
    <n v="434.942848122768"/>
  </r>
  <r>
    <x v="21"/>
    <s v="King mackerel"/>
    <x v="49"/>
    <s v="Unreported"/>
    <x v="1"/>
    <x v="3424"/>
    <n v="3195.3448144047902"/>
  </r>
  <r>
    <x v="21"/>
    <s v="King mackerel"/>
    <x v="49"/>
    <s v="Unreported"/>
    <x v="2"/>
    <x v="3425"/>
    <n v="2897.89733941432"/>
  </r>
  <r>
    <x v="21"/>
    <s v="King mackerel"/>
    <x v="50"/>
    <s v="Reported"/>
    <x v="1"/>
    <x v="3426"/>
    <n v="194.371476775948"/>
  </r>
  <r>
    <x v="21"/>
    <s v="King mackerel"/>
    <x v="50"/>
    <s v="Unreported"/>
    <x v="1"/>
    <x v="3427"/>
    <n v="2121.05308478495"/>
  </r>
  <r>
    <x v="21"/>
    <s v="King mackerel"/>
    <x v="50"/>
    <s v="Unreported"/>
    <x v="2"/>
    <x v="3428"/>
    <n v="2202.6163704926698"/>
  </r>
  <r>
    <x v="21"/>
    <s v="King mackerel"/>
    <x v="51"/>
    <s v="Reported"/>
    <x v="1"/>
    <x v="3429"/>
    <n v="167.77680769692699"/>
  </r>
  <r>
    <x v="21"/>
    <s v="King mackerel"/>
    <x v="51"/>
    <s v="Unreported"/>
    <x v="1"/>
    <x v="3430"/>
    <n v="3166.6481810118098"/>
  </r>
  <r>
    <x v="21"/>
    <s v="King mackerel"/>
    <x v="51"/>
    <s v="Unreported"/>
    <x v="2"/>
    <x v="3431"/>
    <n v="3433.8686688919602"/>
  </r>
  <r>
    <x v="21"/>
    <s v="King mackerel"/>
    <x v="52"/>
    <s v="Reported"/>
    <x v="1"/>
    <x v="3432"/>
    <n v="267.76816105967998"/>
  </r>
  <r>
    <x v="21"/>
    <s v="King mackerel"/>
    <x v="52"/>
    <s v="Unreported"/>
    <x v="1"/>
    <x v="3433"/>
    <n v="3821.6370643524901"/>
  </r>
  <r>
    <x v="21"/>
    <s v="King mackerel"/>
    <x v="52"/>
    <s v="Unreported"/>
    <x v="2"/>
    <x v="3434"/>
    <n v="4349.8525309461402"/>
  </r>
  <r>
    <x v="21"/>
    <s v="King mackerel"/>
    <x v="53"/>
    <s v="Reported"/>
    <x v="1"/>
    <x v="3435"/>
    <n v="175.771950066626"/>
  </r>
  <r>
    <x v="21"/>
    <s v="King mackerel"/>
    <x v="53"/>
    <s v="Unreported"/>
    <x v="1"/>
    <x v="3436"/>
    <n v="3267.37092789503"/>
  </r>
  <r>
    <x v="21"/>
    <s v="King mackerel"/>
    <x v="53"/>
    <s v="Unreported"/>
    <x v="2"/>
    <x v="3437"/>
    <n v="3928.45719358622"/>
  </r>
  <r>
    <x v="21"/>
    <s v="King mackerel"/>
    <x v="54"/>
    <s v="Reported"/>
    <x v="1"/>
    <x v="3438"/>
    <n v="201.936546653563"/>
  </r>
  <r>
    <x v="21"/>
    <s v="King mackerel"/>
    <x v="54"/>
    <s v="Unreported"/>
    <x v="1"/>
    <x v="3439"/>
    <n v="4763.6719224356902"/>
  </r>
  <r>
    <x v="21"/>
    <s v="King mackerel"/>
    <x v="54"/>
    <s v="Unreported"/>
    <x v="2"/>
    <x v="3440"/>
    <n v="6098.3246400634498"/>
  </r>
  <r>
    <x v="21"/>
    <s v="King mackerel"/>
    <x v="55"/>
    <s v="Reported"/>
    <x v="1"/>
    <x v="3441"/>
    <n v="332.07078472095498"/>
  </r>
  <r>
    <x v="21"/>
    <s v="King mackerel"/>
    <x v="55"/>
    <s v="Unreported"/>
    <x v="1"/>
    <x v="3442"/>
    <n v="5857.7966496194304"/>
  </r>
  <r>
    <x v="21"/>
    <s v="King mackerel"/>
    <x v="55"/>
    <s v="Unreported"/>
    <x v="2"/>
    <x v="3443"/>
    <n v="8065.8135559672501"/>
  </r>
  <r>
    <x v="21"/>
    <s v="King mackerel"/>
    <x v="56"/>
    <s v="Reported"/>
    <x v="1"/>
    <x v="3444"/>
    <n v="390.94408908281599"/>
  </r>
  <r>
    <x v="21"/>
    <s v="King mackerel"/>
    <x v="56"/>
    <s v="Unreported"/>
    <x v="1"/>
    <x v="3445"/>
    <n v="4798.74881983455"/>
  </r>
  <r>
    <x v="21"/>
    <s v="King mackerel"/>
    <x v="56"/>
    <s v="Unreported"/>
    <x v="2"/>
    <x v="3446"/>
    <n v="7201.9844288135"/>
  </r>
  <r>
    <x v="21"/>
    <s v="King mackerel"/>
    <x v="57"/>
    <s v="Reported"/>
    <x v="1"/>
    <x v="3447"/>
    <n v="646.51430300742004"/>
  </r>
  <r>
    <x v="21"/>
    <s v="King mackerel"/>
    <x v="57"/>
    <s v="Unreported"/>
    <x v="1"/>
    <x v="3448"/>
    <n v="5269.5634997543102"/>
  </r>
  <r>
    <x v="21"/>
    <s v="King mackerel"/>
    <x v="57"/>
    <s v="Unreported"/>
    <x v="2"/>
    <x v="3449"/>
    <n v="8776.3775143656203"/>
  </r>
  <r>
    <x v="21"/>
    <s v="King mackerel"/>
    <x v="58"/>
    <s v="Reported"/>
    <x v="1"/>
    <x v="3450"/>
    <n v="474.185623108507"/>
  </r>
  <r>
    <x v="21"/>
    <s v="King mackerel"/>
    <x v="58"/>
    <s v="Unreported"/>
    <x v="1"/>
    <x v="3451"/>
    <n v="5918.15371716353"/>
  </r>
  <r>
    <x v="21"/>
    <s v="King mackerel"/>
    <x v="58"/>
    <s v="Unreported"/>
    <x v="2"/>
    <x v="3452"/>
    <n v="11219.6814113809"/>
  </r>
  <r>
    <x v="21"/>
    <s v="King mackerel"/>
    <x v="59"/>
    <s v="Reported"/>
    <x v="1"/>
    <x v="3453"/>
    <n v="129.95227985601699"/>
  </r>
  <r>
    <x v="21"/>
    <s v="King mackerel"/>
    <x v="59"/>
    <s v="Unreported"/>
    <x v="1"/>
    <x v="3454"/>
    <n v="4600.1882438419498"/>
  </r>
  <r>
    <x v="21"/>
    <s v="King mackerel"/>
    <x v="59"/>
    <s v="Unreported"/>
    <x v="2"/>
    <x v="3455"/>
    <n v="8375.4772554167303"/>
  </r>
  <r>
    <x v="21"/>
    <s v="King mackerel"/>
    <x v="60"/>
    <s v="Reported"/>
    <x v="1"/>
    <x v="3456"/>
    <n v="789.64287209747499"/>
  </r>
  <r>
    <x v="21"/>
    <s v="King mackerel"/>
    <x v="60"/>
    <s v="Unreported"/>
    <x v="1"/>
    <x v="3457"/>
    <n v="6679.4546072529902"/>
  </r>
  <r>
    <x v="21"/>
    <s v="King mackerel"/>
    <x v="60"/>
    <s v="Unreported"/>
    <x v="2"/>
    <x v="3458"/>
    <n v="13005.056836726701"/>
  </r>
  <r>
    <x v="21"/>
    <s v="King mackerel"/>
    <x v="61"/>
    <s v="Reported"/>
    <x v="1"/>
    <x v="3459"/>
    <n v="2048.87750686754"/>
  </r>
  <r>
    <x v="21"/>
    <s v="King mackerel"/>
    <x v="61"/>
    <s v="Unreported"/>
    <x v="1"/>
    <x v="3460"/>
    <n v="7778.0090338603404"/>
  </r>
  <r>
    <x v="21"/>
    <s v="King mackerel"/>
    <x v="61"/>
    <s v="Unreported"/>
    <x v="2"/>
    <x v="3461"/>
    <n v="16649.294710510501"/>
  </r>
  <r>
    <x v="21"/>
    <s v="King mackerel"/>
    <x v="62"/>
    <s v="Reported"/>
    <x v="1"/>
    <x v="3462"/>
    <n v="3587.9009165190701"/>
  </r>
  <r>
    <x v="21"/>
    <s v="King mackerel"/>
    <x v="62"/>
    <s v="Unreported"/>
    <x v="1"/>
    <x v="3463"/>
    <n v="8891.5671546971098"/>
  </r>
  <r>
    <x v="21"/>
    <s v="King mackerel"/>
    <x v="62"/>
    <s v="Unreported"/>
    <x v="2"/>
    <x v="3464"/>
    <n v="20514.611788737398"/>
  </r>
  <r>
    <x v="21"/>
    <s v="King mackerel"/>
    <x v="63"/>
    <s v="Reported"/>
    <x v="1"/>
    <x v="3465"/>
    <n v="6395.6949312556699"/>
  </r>
  <r>
    <x v="21"/>
    <s v="King mackerel"/>
    <x v="63"/>
    <s v="Unreported"/>
    <x v="1"/>
    <x v="3466"/>
    <n v="10287.9805752477"/>
  </r>
  <r>
    <x v="21"/>
    <s v="King mackerel"/>
    <x v="63"/>
    <s v="Unreported"/>
    <x v="2"/>
    <x v="3467"/>
    <n v="26527.285394398401"/>
  </r>
  <r>
    <x v="21"/>
    <s v="King mackerel"/>
    <x v="64"/>
    <s v="Reported"/>
    <x v="1"/>
    <x v="3468"/>
    <n v="3966.90429572737"/>
  </r>
  <r>
    <x v="21"/>
    <s v="King mackerel"/>
    <x v="64"/>
    <s v="Unreported"/>
    <x v="1"/>
    <x v="3469"/>
    <n v="12275.243170756001"/>
  </r>
  <r>
    <x v="21"/>
    <s v="King mackerel"/>
    <x v="64"/>
    <s v="Unreported"/>
    <x v="2"/>
    <x v="3470"/>
    <n v="24894.397222620501"/>
  </r>
  <r>
    <x v="21"/>
    <s v="King mackerel"/>
    <x v="65"/>
    <s v="Reported"/>
    <x v="1"/>
    <x v="3471"/>
    <n v="2569.97410805236"/>
  </r>
  <r>
    <x v="21"/>
    <s v="King mackerel"/>
    <x v="65"/>
    <s v="Unreported"/>
    <x v="1"/>
    <x v="3472"/>
    <n v="19175.336868878301"/>
  </r>
  <r>
    <x v="21"/>
    <s v="King mackerel"/>
    <x v="65"/>
    <s v="Unreported"/>
    <x v="2"/>
    <x v="3473"/>
    <n v="31965.287972441802"/>
  </r>
  <r>
    <x v="21"/>
    <s v="King mackerel"/>
    <x v="66"/>
    <s v="Reported"/>
    <x v="1"/>
    <x v="3474"/>
    <n v="3120.2798756318198"/>
  </r>
  <r>
    <x v="21"/>
    <s v="King mackerel"/>
    <x v="66"/>
    <s v="Unreported"/>
    <x v="1"/>
    <x v="3475"/>
    <n v="24256.024841003298"/>
  </r>
  <r>
    <x v="21"/>
    <s v="King mackerel"/>
    <x v="66"/>
    <s v="Unreported"/>
    <x v="2"/>
    <x v="3476"/>
    <n v="38538.6437254419"/>
  </r>
  <r>
    <x v="21"/>
    <s v="King mackerel"/>
    <x v="67"/>
    <s v="Reported"/>
    <x v="1"/>
    <x v="3477"/>
    <n v="2599.58255511383"/>
  </r>
  <r>
    <x v="21"/>
    <s v="King mackerel"/>
    <x v="67"/>
    <s v="Unreported"/>
    <x v="1"/>
    <x v="3478"/>
    <n v="30972.155320308899"/>
  </r>
  <r>
    <x v="21"/>
    <s v="King mackerel"/>
    <x v="67"/>
    <s v="Unreported"/>
    <x v="2"/>
    <x v="3479"/>
    <n v="44989.604464701399"/>
  </r>
  <r>
    <x v="21"/>
    <s v="King mackerel"/>
    <x v="68"/>
    <s v="Reported"/>
    <x v="1"/>
    <x v="3480"/>
    <n v="1156.36044242291"/>
  </r>
  <r>
    <x v="21"/>
    <s v="King mackerel"/>
    <x v="68"/>
    <s v="Unreported"/>
    <x v="1"/>
    <x v="3481"/>
    <n v="17037.840846192201"/>
  </r>
  <r>
    <x v="21"/>
    <s v="King mackerel"/>
    <x v="68"/>
    <s v="Unreported"/>
    <x v="2"/>
    <x v="3482"/>
    <n v="23089.498339451002"/>
  </r>
  <r>
    <x v="21"/>
    <s v="King mackerel"/>
    <x v="69"/>
    <s v="Reported"/>
    <x v="1"/>
    <x v="3483"/>
    <n v="1270.6282829455799"/>
  </r>
  <r>
    <x v="21"/>
    <s v="King mackerel"/>
    <x v="69"/>
    <s v="Unreported"/>
    <x v="1"/>
    <x v="3484"/>
    <n v="19038.834812453399"/>
  </r>
  <r>
    <x v="21"/>
    <s v="King mackerel"/>
    <x v="69"/>
    <s v="Unreported"/>
    <x v="2"/>
    <x v="3485"/>
    <n v="23829.266700443499"/>
  </r>
  <r>
    <x v="22"/>
    <s v="Greater amberjack"/>
    <x v="51"/>
    <s v="Reported"/>
    <x v="3"/>
    <x v="3486"/>
    <n v="38.745962077199103"/>
  </r>
  <r>
    <x v="22"/>
    <s v="Greater amberjack"/>
    <x v="51"/>
    <s v="Unreported"/>
    <x v="3"/>
    <x v="3487"/>
    <n v="731.29791904821195"/>
  </r>
  <r>
    <x v="22"/>
    <s v="Greater amberjack"/>
    <x v="51"/>
    <s v="Unreported"/>
    <x v="2"/>
    <x v="3488"/>
    <n v="793.00915930710596"/>
  </r>
  <r>
    <x v="22"/>
    <s v="Greater amberjack"/>
    <x v="52"/>
    <s v="Reported"/>
    <x v="3"/>
    <x v="3489"/>
    <n v="97.646542621779602"/>
  </r>
  <r>
    <x v="22"/>
    <s v="Greater amberjack"/>
    <x v="52"/>
    <s v="Unreported"/>
    <x v="3"/>
    <x v="3490"/>
    <n v="1393.6296421966999"/>
  </r>
  <r>
    <x v="22"/>
    <s v="Greater amberjack"/>
    <x v="52"/>
    <s v="Unreported"/>
    <x v="2"/>
    <x v="3491"/>
    <n v="1586.2530439786699"/>
  </r>
  <r>
    <x v="22"/>
    <s v="Greater amberjack"/>
    <x v="53"/>
    <s v="Reported"/>
    <x v="3"/>
    <x v="3492"/>
    <n v="111.526070619706"/>
  </r>
  <r>
    <x v="22"/>
    <s v="Greater amberjack"/>
    <x v="53"/>
    <s v="Unreported"/>
    <x v="3"/>
    <x v="3493"/>
    <n v="2073.1239581006598"/>
  </r>
  <r>
    <x v="22"/>
    <s v="Greater amberjack"/>
    <x v="53"/>
    <s v="Unreported"/>
    <x v="2"/>
    <x v="3494"/>
    <n v="2492.57856121137"/>
  </r>
  <r>
    <x v="22"/>
    <s v="Greater amberjack"/>
    <x v="54"/>
    <s v="Reported"/>
    <x v="3"/>
    <x v="3495"/>
    <n v="124.747951905778"/>
  </r>
  <r>
    <x v="22"/>
    <s v="Greater amberjack"/>
    <x v="54"/>
    <s v="Unreported"/>
    <x v="3"/>
    <x v="3496"/>
    <n v="2942.79725845966"/>
  </r>
  <r>
    <x v="22"/>
    <s v="Greater amberjack"/>
    <x v="54"/>
    <s v="Unreported"/>
    <x v="2"/>
    <x v="3497"/>
    <n v="3767.2898814576101"/>
  </r>
  <r>
    <x v="22"/>
    <s v="Greater amberjack"/>
    <x v="55"/>
    <s v="Reported"/>
    <x v="3"/>
    <x v="3498"/>
    <n v="216.99306042452801"/>
  </r>
  <r>
    <x v="22"/>
    <s v="Greater amberjack"/>
    <x v="55"/>
    <s v="Unreported"/>
    <x v="3"/>
    <x v="3499"/>
    <n v="3827.80202544345"/>
  </r>
  <r>
    <x v="22"/>
    <s v="Greater amberjack"/>
    <x v="55"/>
    <s v="Unreported"/>
    <x v="2"/>
    <x v="3500"/>
    <n v="5270.6400227099703"/>
  </r>
  <r>
    <x v="22"/>
    <s v="Greater amberjack"/>
    <x v="56"/>
    <s v="Reported"/>
    <x v="3"/>
    <x v="3501"/>
    <n v="392.13983731762897"/>
  </r>
  <r>
    <x v="22"/>
    <s v="Greater amberjack"/>
    <x v="56"/>
    <s v="Unreported"/>
    <x v="3"/>
    <x v="3502"/>
    <n v="4813.42635452779"/>
  </r>
  <r>
    <x v="22"/>
    <s v="Greater amberjack"/>
    <x v="56"/>
    <s v="Unreported"/>
    <x v="2"/>
    <x v="3503"/>
    <n v="7224.0125407824298"/>
  </r>
  <r>
    <x v="22"/>
    <s v="Greater amberjack"/>
    <x v="57"/>
    <s v="Reported"/>
    <x v="3"/>
    <x v="3504"/>
    <n v="536.53155798812702"/>
  </r>
  <r>
    <x v="22"/>
    <s v="Greater amberjack"/>
    <x v="57"/>
    <s v="Unreported"/>
    <x v="3"/>
    <x v="3505"/>
    <n v="4373.1238447296901"/>
  </r>
  <r>
    <x v="22"/>
    <s v="Greater amberjack"/>
    <x v="57"/>
    <s v="Unreported"/>
    <x v="2"/>
    <x v="3506"/>
    <n v="7283.3709623598297"/>
  </r>
  <r>
    <x v="22"/>
    <s v="Greater amberjack"/>
    <x v="58"/>
    <s v="Reported"/>
    <x v="3"/>
    <x v="3507"/>
    <n v="445.83828320381701"/>
  </r>
  <r>
    <x v="22"/>
    <s v="Greater amberjack"/>
    <x v="58"/>
    <s v="Unreported"/>
    <x v="3"/>
    <x v="3508"/>
    <n v="5564.3599561277797"/>
  </r>
  <r>
    <x v="22"/>
    <s v="Greater amberjack"/>
    <x v="58"/>
    <s v="Unreported"/>
    <x v="2"/>
    <x v="3509"/>
    <n v="10548.9564735268"/>
  </r>
  <r>
    <x v="22"/>
    <s v="Greater amberjack"/>
    <x v="59"/>
    <s v="Reported"/>
    <x v="3"/>
    <x v="3510"/>
    <n v="166.574478986744"/>
  </r>
  <r>
    <x v="22"/>
    <s v="Greater amberjack"/>
    <x v="59"/>
    <s v="Unreported"/>
    <x v="3"/>
    <x v="3511"/>
    <n v="5896.5795814273197"/>
  </r>
  <r>
    <x v="22"/>
    <s v="Greater amberjack"/>
    <x v="59"/>
    <s v="Unreported"/>
    <x v="2"/>
    <x v="3512"/>
    <n v="10735.7928743701"/>
  </r>
  <r>
    <x v="22"/>
    <s v="Greater amberjack"/>
    <x v="60"/>
    <s v="Reported"/>
    <x v="3"/>
    <x v="3513"/>
    <n v="779.58429258642104"/>
  </r>
  <r>
    <x v="22"/>
    <s v="Greater amberjack"/>
    <x v="60"/>
    <s v="Unreported"/>
    <x v="3"/>
    <x v="3514"/>
    <n v="6594.3707957837896"/>
  </r>
  <r>
    <x v="22"/>
    <s v="Greater amberjack"/>
    <x v="60"/>
    <s v="Unreported"/>
    <x v="2"/>
    <x v="3515"/>
    <n v="12839.396634044801"/>
  </r>
  <r>
    <x v="22"/>
    <s v="Greater amberjack"/>
    <x v="61"/>
    <s v="Reported"/>
    <x v="3"/>
    <x v="3516"/>
    <n v="2689.30884743346"/>
  </r>
  <r>
    <x v="22"/>
    <s v="Greater amberjack"/>
    <x v="61"/>
    <s v="Unreported"/>
    <x v="3"/>
    <x v="3517"/>
    <n v="10209.233319252"/>
  </r>
  <r>
    <x v="22"/>
    <s v="Greater amberjack"/>
    <x v="61"/>
    <s v="Unreported"/>
    <x v="2"/>
    <x v="3518"/>
    <n v="21853.476070884299"/>
  </r>
  <r>
    <x v="22"/>
    <s v="Greater amberjack"/>
    <x v="62"/>
    <s v="Reported"/>
    <x v="3"/>
    <x v="3519"/>
    <n v="4194.9018696292296"/>
  </r>
  <r>
    <x v="22"/>
    <s v="Greater amberjack"/>
    <x v="62"/>
    <s v="Unreported"/>
    <x v="3"/>
    <x v="3520"/>
    <n v="10395.8421787633"/>
  </r>
  <r>
    <x v="22"/>
    <s v="Greater amberjack"/>
    <x v="62"/>
    <s v="Unreported"/>
    <x v="2"/>
    <x v="3521"/>
    <n v="23985.273102464202"/>
  </r>
  <r>
    <x v="22"/>
    <s v="Greater amberjack"/>
    <x v="63"/>
    <s v="Reported"/>
    <x v="3"/>
    <x v="3522"/>
    <n v="7410.0683983663903"/>
  </r>
  <r>
    <x v="22"/>
    <s v="Greater amberjack"/>
    <x v="63"/>
    <s v="Unreported"/>
    <x v="3"/>
    <x v="3523"/>
    <n v="11919.680435521201"/>
  </r>
  <r>
    <x v="22"/>
    <s v="Greater amberjack"/>
    <x v="63"/>
    <s v="Unreported"/>
    <x v="2"/>
    <x v="3524"/>
    <n v="30734.5802619272"/>
  </r>
  <r>
    <x v="22"/>
    <s v="Greater amberjack"/>
    <x v="64"/>
    <s v="Reported"/>
    <x v="3"/>
    <x v="3525"/>
    <n v="5414.0524887989804"/>
  </r>
  <r>
    <x v="22"/>
    <s v="Greater amberjack"/>
    <x v="64"/>
    <s v="Unreported"/>
    <x v="3"/>
    <x v="3526"/>
    <n v="16753.3184278796"/>
  </r>
  <r>
    <x v="22"/>
    <s v="Greater amberjack"/>
    <x v="64"/>
    <s v="Unreported"/>
    <x v="2"/>
    <x v="3527"/>
    <n v="33976.008290758597"/>
  </r>
  <r>
    <x v="22"/>
    <s v="Greater amberjack"/>
    <x v="65"/>
    <s v="Reported"/>
    <x v="3"/>
    <x v="3528"/>
    <n v="3126.8929649718498"/>
  </r>
  <r>
    <x v="22"/>
    <s v="Greater amberjack"/>
    <x v="65"/>
    <s v="Unreported"/>
    <x v="3"/>
    <x v="3529"/>
    <n v="23330.673164524898"/>
  </r>
  <r>
    <x v="22"/>
    <s v="Greater amberjack"/>
    <x v="65"/>
    <s v="Unreported"/>
    <x v="2"/>
    <x v="3530"/>
    <n v="38892.233883272602"/>
  </r>
  <r>
    <x v="22"/>
    <s v="Greater amberjack"/>
    <x v="66"/>
    <s v="Reported"/>
    <x v="3"/>
    <x v="3531"/>
    <n v="3755.4018322654201"/>
  </r>
  <r>
    <x v="22"/>
    <s v="Greater amberjack"/>
    <x v="66"/>
    <s v="Unreported"/>
    <x v="3"/>
    <x v="3532"/>
    <n v="29193.2530933415"/>
  </r>
  <r>
    <x v="22"/>
    <s v="Greater amberjack"/>
    <x v="66"/>
    <s v="Unreported"/>
    <x v="2"/>
    <x v="3533"/>
    <n v="46383.048645674302"/>
  </r>
  <r>
    <x v="22"/>
    <s v="Greater amberjack"/>
    <x v="67"/>
    <s v="Reported"/>
    <x v="3"/>
    <x v="3534"/>
    <n v="3128.2324035556599"/>
  </r>
  <r>
    <x v="22"/>
    <s v="Greater amberjack"/>
    <x v="67"/>
    <s v="Unreported"/>
    <x v="3"/>
    <x v="3535"/>
    <n v="37270.637814657501"/>
  </r>
  <r>
    <x v="22"/>
    <s v="Greater amberjack"/>
    <x v="67"/>
    <s v="Unreported"/>
    <x v="2"/>
    <x v="3536"/>
    <n v="54138.6686230739"/>
  </r>
  <r>
    <x v="22"/>
    <s v="Greater amberjack"/>
    <x v="68"/>
    <s v="Reported"/>
    <x v="3"/>
    <x v="3537"/>
    <n v="2432.0947729303498"/>
  </r>
  <r>
    <x v="22"/>
    <s v="Greater amberjack"/>
    <x v="68"/>
    <s v="Unreported"/>
    <x v="3"/>
    <x v="3538"/>
    <n v="35834.539252501003"/>
  </r>
  <r>
    <x v="22"/>
    <s v="Greater amberjack"/>
    <x v="68"/>
    <s v="Unreported"/>
    <x v="2"/>
    <x v="3539"/>
    <n v="48562.581493448502"/>
  </r>
  <r>
    <x v="22"/>
    <s v="Greater amberjack"/>
    <x v="69"/>
    <s v="Reported"/>
    <x v="3"/>
    <x v="3540"/>
    <n v="2567.21114920426"/>
  </r>
  <r>
    <x v="22"/>
    <s v="Greater amberjack"/>
    <x v="69"/>
    <s v="Unreported"/>
    <x v="3"/>
    <x v="3541"/>
    <n v="38466.567803041697"/>
  </r>
  <r>
    <x v="22"/>
    <s v="Greater amberjack"/>
    <x v="69"/>
    <s v="Unreported"/>
    <x v="2"/>
    <x v="3542"/>
    <n v="48145.283692981197"/>
  </r>
  <r>
    <x v="23"/>
    <s v="Great barracuda"/>
    <x v="32"/>
    <s v="Reported"/>
    <x v="1"/>
    <x v="3543"/>
    <n v="1038.2250518941901"/>
  </r>
  <r>
    <x v="23"/>
    <s v="Great barracuda"/>
    <x v="32"/>
    <s v="Unreported"/>
    <x v="1"/>
    <x v="3544"/>
    <n v="69191.605859834701"/>
  </r>
  <r>
    <x v="23"/>
    <s v="Great barracuda"/>
    <x v="32"/>
    <s v="Unreported"/>
    <x v="2"/>
    <x v="3545"/>
    <n v="80987.173282499207"/>
  </r>
  <r>
    <x v="23"/>
    <s v="Great barracuda"/>
    <x v="33"/>
    <s v="Reported"/>
    <x v="1"/>
    <x v="3546"/>
    <n v="5922.6469705252903"/>
  </r>
  <r>
    <x v="23"/>
    <s v="Great barracuda"/>
    <x v="33"/>
    <s v="Unreported"/>
    <x v="1"/>
    <x v="3547"/>
    <n v="76510.480870464802"/>
  </r>
  <r>
    <x v="23"/>
    <s v="Great barracuda"/>
    <x v="33"/>
    <s v="Unreported"/>
    <x v="2"/>
    <x v="3548"/>
    <n v="88547.556712300604"/>
  </r>
  <r>
    <x v="23"/>
    <s v="Great barracuda"/>
    <x v="34"/>
    <s v="Reported"/>
    <x v="1"/>
    <x v="3546"/>
    <n v="5423.7194737590999"/>
  </r>
  <r>
    <x v="23"/>
    <s v="Great barracuda"/>
    <x v="34"/>
    <s v="Unreported"/>
    <x v="1"/>
    <x v="3549"/>
    <n v="71779.717271902395"/>
  </r>
  <r>
    <x v="23"/>
    <s v="Great barracuda"/>
    <x v="34"/>
    <s v="Unreported"/>
    <x v="2"/>
    <x v="3550"/>
    <n v="82107.173789358203"/>
  </r>
  <r>
    <x v="23"/>
    <s v="Great barracuda"/>
    <x v="35"/>
    <s v="Reported"/>
    <x v="1"/>
    <x v="3546"/>
    <n v="5619.9292416640201"/>
  </r>
  <r>
    <x v="23"/>
    <s v="Great barracuda"/>
    <x v="35"/>
    <s v="Unreported"/>
    <x v="1"/>
    <x v="3551"/>
    <n v="76140.765832587902"/>
  </r>
  <r>
    <x v="23"/>
    <s v="Great barracuda"/>
    <x v="35"/>
    <s v="Unreported"/>
    <x v="2"/>
    <x v="3552"/>
    <n v="86050.1019576869"/>
  </r>
  <r>
    <x v="23"/>
    <s v="Great barracuda"/>
    <x v="36"/>
    <s v="Reported"/>
    <x v="1"/>
    <x v="3553"/>
    <n v="10152.4018192762"/>
  </r>
  <r>
    <x v="23"/>
    <s v="Great barracuda"/>
    <x v="36"/>
    <s v="Unreported"/>
    <x v="1"/>
    <x v="3554"/>
    <n v="72184.164855315204"/>
  </r>
  <r>
    <x v="23"/>
    <s v="Great barracuda"/>
    <x v="36"/>
    <s v="Unreported"/>
    <x v="2"/>
    <x v="3555"/>
    <n v="78528.120016880697"/>
  </r>
  <r>
    <x v="23"/>
    <s v="Great barracuda"/>
    <x v="37"/>
    <s v="Reported"/>
    <x v="1"/>
    <x v="3546"/>
    <n v="5343.3014882384896"/>
  </r>
  <r>
    <x v="23"/>
    <s v="Great barracuda"/>
    <x v="37"/>
    <s v="Unreported"/>
    <x v="1"/>
    <x v="3556"/>
    <n v="75713.016276772396"/>
  </r>
  <r>
    <x v="23"/>
    <s v="Great barracuda"/>
    <x v="37"/>
    <s v="Unreported"/>
    <x v="2"/>
    <x v="3557"/>
    <n v="83426.683012781999"/>
  </r>
  <r>
    <x v="23"/>
    <s v="Great barracuda"/>
    <x v="38"/>
    <s v="Reported"/>
    <x v="1"/>
    <x v="3553"/>
    <n v="12045.267466327599"/>
  </r>
  <r>
    <x v="23"/>
    <s v="Great barracuda"/>
    <x v="38"/>
    <s v="Unreported"/>
    <x v="1"/>
    <x v="3558"/>
    <n v="89358.557307392897"/>
  </r>
  <r>
    <x v="23"/>
    <s v="Great barracuda"/>
    <x v="38"/>
    <s v="Unreported"/>
    <x v="2"/>
    <x v="3559"/>
    <n v="94808.187120300994"/>
  </r>
  <r>
    <x v="23"/>
    <s v="Great barracuda"/>
    <x v="39"/>
    <s v="Reported"/>
    <x v="1"/>
    <x v="3546"/>
    <n v="5128.7696877638"/>
  </r>
  <r>
    <x v="23"/>
    <s v="Great barracuda"/>
    <x v="39"/>
    <s v="Unreported"/>
    <x v="1"/>
    <x v="3560"/>
    <n v="75815.339665436593"/>
  </r>
  <r>
    <x v="23"/>
    <s v="Great barracuda"/>
    <x v="39"/>
    <s v="Unreported"/>
    <x v="2"/>
    <x v="3561"/>
    <n v="81320.952756215804"/>
  </r>
  <r>
    <x v="23"/>
    <s v="Great barracuda"/>
    <x v="40"/>
    <s v="Reported"/>
    <x v="1"/>
    <x v="3553"/>
    <n v="8014.4622079365299"/>
  </r>
  <r>
    <x v="23"/>
    <s v="Great barracuda"/>
    <x v="40"/>
    <s v="Unreported"/>
    <x v="1"/>
    <x v="3562"/>
    <n v="61893.405978289797"/>
  </r>
  <r>
    <x v="23"/>
    <s v="Great barracuda"/>
    <x v="40"/>
    <s v="Unreported"/>
    <x v="2"/>
    <x v="3563"/>
    <n v="63934.964933195602"/>
  </r>
  <r>
    <x v="23"/>
    <s v="Great barracuda"/>
    <x v="41"/>
    <s v="Reported"/>
    <x v="1"/>
    <x v="3546"/>
    <n v="3152.4161089017002"/>
  </r>
  <r>
    <x v="23"/>
    <s v="Great barracuda"/>
    <x v="41"/>
    <s v="Unreported"/>
    <x v="1"/>
    <x v="3564"/>
    <n v="48504.083818376501"/>
  </r>
  <r>
    <x v="23"/>
    <s v="Great barracuda"/>
    <x v="41"/>
    <s v="Unreported"/>
    <x v="2"/>
    <x v="3565"/>
    <n v="50562.0924134292"/>
  </r>
  <r>
    <x v="23"/>
    <s v="Great barracuda"/>
    <x v="0"/>
    <s v="Reported"/>
    <x v="1"/>
    <x v="3546"/>
    <n v="3552.8216373427799"/>
  </r>
  <r>
    <x v="23"/>
    <s v="Great barracuda"/>
    <x v="0"/>
    <s v="Unreported"/>
    <x v="1"/>
    <x v="3566"/>
    <n v="55726.134428994003"/>
  </r>
  <r>
    <x v="23"/>
    <s v="Great barracuda"/>
    <x v="0"/>
    <s v="Unreported"/>
    <x v="2"/>
    <x v="3567"/>
    <n v="57231.024938191702"/>
  </r>
  <r>
    <x v="23"/>
    <s v="Great barracuda"/>
    <x v="1"/>
    <s v="Reported"/>
    <x v="1"/>
    <x v="3568"/>
    <n v="2322.31269995303"/>
  </r>
  <r>
    <x v="23"/>
    <s v="Great barracuda"/>
    <x v="1"/>
    <s v="Unreported"/>
    <x v="1"/>
    <x v="3569"/>
    <n v="73392.401903313104"/>
  </r>
  <r>
    <x v="23"/>
    <s v="Great barracuda"/>
    <x v="1"/>
    <s v="Unreported"/>
    <x v="2"/>
    <x v="3570"/>
    <n v="75620.864872151098"/>
  </r>
  <r>
    <x v="23"/>
    <s v="Great barracuda"/>
    <x v="2"/>
    <s v="Reported"/>
    <x v="1"/>
    <x v="3546"/>
    <n v="4518.6693836927698"/>
  </r>
  <r>
    <x v="23"/>
    <s v="Great barracuda"/>
    <x v="2"/>
    <s v="Unreported"/>
    <x v="1"/>
    <x v="3571"/>
    <n v="73662.331873995907"/>
  </r>
  <r>
    <x v="23"/>
    <s v="Great barracuda"/>
    <x v="2"/>
    <s v="Unreported"/>
    <x v="2"/>
    <x v="3572"/>
    <n v="74160.7223930482"/>
  </r>
  <r>
    <x v="23"/>
    <s v="Great barracuda"/>
    <x v="3"/>
    <s v="Reported"/>
    <x v="1"/>
    <x v="3546"/>
    <n v="4958.3981653670699"/>
  </r>
  <r>
    <x v="23"/>
    <s v="Great barracuda"/>
    <x v="3"/>
    <s v="Unreported"/>
    <x v="1"/>
    <x v="3573"/>
    <n v="82406.769391831403"/>
  </r>
  <r>
    <x v="23"/>
    <s v="Great barracuda"/>
    <x v="3"/>
    <s v="Unreported"/>
    <x v="2"/>
    <x v="3574"/>
    <n v="81936.025709058405"/>
  </r>
  <r>
    <x v="23"/>
    <s v="Great barracuda"/>
    <x v="4"/>
    <s v="Reported"/>
    <x v="1"/>
    <x v="3546"/>
    <n v="4912.2925270895403"/>
  </r>
  <r>
    <x v="23"/>
    <s v="Great barracuda"/>
    <x v="4"/>
    <s v="Unreported"/>
    <x v="1"/>
    <x v="3575"/>
    <n v="83190.445087168802"/>
  </r>
  <r>
    <x v="23"/>
    <s v="Great barracuda"/>
    <x v="4"/>
    <s v="Unreported"/>
    <x v="2"/>
    <x v="3576"/>
    <n v="81638.604467566707"/>
  </r>
  <r>
    <x v="23"/>
    <s v="Great barracuda"/>
    <x v="5"/>
    <s v="Reported"/>
    <x v="1"/>
    <x v="3546"/>
    <n v="4616.8961374814398"/>
  </r>
  <r>
    <x v="23"/>
    <s v="Great barracuda"/>
    <x v="5"/>
    <s v="Unreported"/>
    <x v="1"/>
    <x v="3577"/>
    <n v="79633.794232349494"/>
  </r>
  <r>
    <x v="23"/>
    <s v="Great barracuda"/>
    <x v="5"/>
    <s v="Unreported"/>
    <x v="2"/>
    <x v="3578"/>
    <n v="77082.418420593996"/>
  </r>
  <r>
    <x v="23"/>
    <s v="Great barracuda"/>
    <x v="6"/>
    <s v="Reported"/>
    <x v="1"/>
    <x v="3546"/>
    <n v="5065.4311264479402"/>
  </r>
  <r>
    <x v="23"/>
    <s v="Great barracuda"/>
    <x v="6"/>
    <s v="Unreported"/>
    <x v="1"/>
    <x v="3579"/>
    <n v="89152.1632150035"/>
  </r>
  <r>
    <x v="23"/>
    <s v="Great barracuda"/>
    <x v="6"/>
    <s v="Unreported"/>
    <x v="2"/>
    <x v="3580"/>
    <n v="84685.739119586506"/>
  </r>
  <r>
    <x v="23"/>
    <s v="Great barracuda"/>
    <x v="7"/>
    <s v="Reported"/>
    <x v="1"/>
    <x v="3546"/>
    <n v="4489.00865395648"/>
  </r>
  <r>
    <x v="23"/>
    <s v="Great barracuda"/>
    <x v="7"/>
    <s v="Unreported"/>
    <x v="1"/>
    <x v="3581"/>
    <n v="80574.500983481907"/>
  </r>
  <r>
    <x v="23"/>
    <s v="Great barracuda"/>
    <x v="7"/>
    <s v="Unreported"/>
    <x v="2"/>
    <x v="3582"/>
    <n v="75073.489816131798"/>
  </r>
  <r>
    <x v="23"/>
    <s v="Great barracuda"/>
    <x v="8"/>
    <s v="Reported"/>
    <x v="1"/>
    <x v="3553"/>
    <n v="11688.3239948346"/>
  </r>
  <r>
    <x v="23"/>
    <s v="Great barracuda"/>
    <x v="8"/>
    <s v="Unreported"/>
    <x v="1"/>
    <x v="3583"/>
    <n v="109027.85482528"/>
  </r>
  <r>
    <x v="23"/>
    <s v="Great barracuda"/>
    <x v="8"/>
    <s v="Unreported"/>
    <x v="2"/>
    <x v="3584"/>
    <n v="97668.562363339806"/>
  </r>
  <r>
    <x v="23"/>
    <s v="Great barracuda"/>
    <x v="9"/>
    <s v="Reported"/>
    <x v="1"/>
    <x v="3546"/>
    <n v="5711.3657803055803"/>
  </r>
  <r>
    <x v="23"/>
    <s v="Great barracuda"/>
    <x v="9"/>
    <s v="Unreported"/>
    <x v="1"/>
    <x v="3585"/>
    <n v="106458.877358087"/>
  </r>
  <r>
    <x v="23"/>
    <s v="Great barracuda"/>
    <x v="9"/>
    <s v="Unreported"/>
    <x v="2"/>
    <x v="3586"/>
    <n v="95284.458011267299"/>
  </r>
  <r>
    <x v="23"/>
    <s v="Great barracuda"/>
    <x v="10"/>
    <s v="Reported"/>
    <x v="1"/>
    <x v="3546"/>
    <n v="6627.8406635138299"/>
  </r>
  <r>
    <x v="23"/>
    <s v="Great barracuda"/>
    <x v="10"/>
    <s v="Unreported"/>
    <x v="1"/>
    <x v="3587"/>
    <n v="125804.35452417799"/>
  </r>
  <r>
    <x v="23"/>
    <s v="Great barracuda"/>
    <x v="10"/>
    <s v="Unreported"/>
    <x v="2"/>
    <x v="3588"/>
    <n v="110269.277902705"/>
  </r>
  <r>
    <x v="23"/>
    <s v="Great barracuda"/>
    <x v="11"/>
    <s v="Reported"/>
    <x v="1"/>
    <x v="3546"/>
    <n v="6973.8825104372299"/>
  </r>
  <r>
    <x v="23"/>
    <s v="Great barracuda"/>
    <x v="11"/>
    <s v="Unreported"/>
    <x v="1"/>
    <x v="3589"/>
    <n v="132634.821419407"/>
  </r>
  <r>
    <x v="23"/>
    <s v="Great barracuda"/>
    <x v="11"/>
    <s v="Unreported"/>
    <x v="2"/>
    <x v="3590"/>
    <n v="115959.89515603"/>
  </r>
  <r>
    <x v="23"/>
    <s v="Great barracuda"/>
    <x v="12"/>
    <s v="Reported"/>
    <x v="1"/>
    <x v="3591"/>
    <n v="15.468326627574999"/>
  </r>
  <r>
    <x v="23"/>
    <s v="Great barracuda"/>
    <x v="12"/>
    <s v="Unreported"/>
    <x v="1"/>
    <x v="3592"/>
    <n v="115682.34024567901"/>
  </r>
  <r>
    <x v="23"/>
    <s v="Great barracuda"/>
    <x v="12"/>
    <s v="Unreported"/>
    <x v="2"/>
    <x v="3593"/>
    <n v="102721.24866239401"/>
  </r>
  <r>
    <x v="23"/>
    <s v="Great barracuda"/>
    <x v="13"/>
    <s v="Reported"/>
    <x v="1"/>
    <x v="3591"/>
    <n v="32.445166546698601"/>
  </r>
  <r>
    <x v="23"/>
    <s v="Great barracuda"/>
    <x v="13"/>
    <s v="Unreported"/>
    <x v="1"/>
    <x v="3594"/>
    <n v="243117.65616566999"/>
  </r>
  <r>
    <x v="23"/>
    <s v="Great barracuda"/>
    <x v="13"/>
    <s v="Unreported"/>
    <x v="2"/>
    <x v="3595"/>
    <n v="214912.56302403301"/>
  </r>
  <r>
    <x v="23"/>
    <s v="Great barracuda"/>
    <x v="14"/>
    <s v="Reported"/>
    <x v="1"/>
    <x v="3596"/>
    <n v="7441.76815253942"/>
  </r>
  <r>
    <x v="23"/>
    <s v="Great barracuda"/>
    <x v="14"/>
    <s v="Unreported"/>
    <x v="1"/>
    <x v="3597"/>
    <n v="227945.461723396"/>
  </r>
  <r>
    <x v="23"/>
    <s v="Great barracuda"/>
    <x v="14"/>
    <s v="Unreported"/>
    <x v="2"/>
    <x v="3598"/>
    <n v="198060.95614949099"/>
  </r>
  <r>
    <x v="23"/>
    <s v="Great barracuda"/>
    <x v="15"/>
    <s v="Reported"/>
    <x v="1"/>
    <x v="3599"/>
    <n v="7071.1044277979699"/>
  </r>
  <r>
    <x v="23"/>
    <s v="Great barracuda"/>
    <x v="15"/>
    <s v="Unreported"/>
    <x v="1"/>
    <x v="3600"/>
    <n v="147063.452171057"/>
  </r>
  <r>
    <x v="23"/>
    <s v="Great barracuda"/>
    <x v="15"/>
    <s v="Unreported"/>
    <x v="2"/>
    <x v="3601"/>
    <n v="126252.40317221401"/>
  </r>
  <r>
    <x v="23"/>
    <s v="Great barracuda"/>
    <x v="16"/>
    <s v="Reported"/>
    <x v="1"/>
    <x v="3602"/>
    <n v="11824.6372696492"/>
  </r>
  <r>
    <x v="23"/>
    <s v="Great barracuda"/>
    <x v="16"/>
    <s v="Unreported"/>
    <x v="1"/>
    <x v="3603"/>
    <n v="122110.21868144"/>
  </r>
  <r>
    <x v="23"/>
    <s v="Great barracuda"/>
    <x v="16"/>
    <s v="Unreported"/>
    <x v="2"/>
    <x v="3604"/>
    <n v="102199.620074088"/>
  </r>
  <r>
    <x v="23"/>
    <s v="Great barracuda"/>
    <x v="17"/>
    <s v="Reported"/>
    <x v="1"/>
    <x v="3605"/>
    <n v="39258.754383561703"/>
  </r>
  <r>
    <x v="23"/>
    <s v="Great barracuda"/>
    <x v="17"/>
    <s v="Unreported"/>
    <x v="1"/>
    <x v="3606"/>
    <n v="151193.81160038401"/>
  </r>
  <r>
    <x v="23"/>
    <s v="Great barracuda"/>
    <x v="17"/>
    <s v="Unreported"/>
    <x v="2"/>
    <x v="3607"/>
    <n v="130015.929043479"/>
  </r>
  <r>
    <x v="23"/>
    <s v="Great barracuda"/>
    <x v="18"/>
    <s v="Reported"/>
    <x v="1"/>
    <x v="3608"/>
    <n v="23945.255506560501"/>
  </r>
  <r>
    <x v="23"/>
    <s v="Great barracuda"/>
    <x v="18"/>
    <s v="Unreported"/>
    <x v="1"/>
    <x v="3609"/>
    <n v="112323.23844471401"/>
  </r>
  <r>
    <x v="23"/>
    <s v="Great barracuda"/>
    <x v="18"/>
    <s v="Unreported"/>
    <x v="2"/>
    <x v="3610"/>
    <n v="95685.115305642394"/>
  </r>
  <r>
    <x v="23"/>
    <s v="Great barracuda"/>
    <x v="19"/>
    <s v="Reported"/>
    <x v="1"/>
    <x v="3611"/>
    <n v="19700.256006243198"/>
  </r>
  <r>
    <x v="23"/>
    <s v="Great barracuda"/>
    <x v="19"/>
    <s v="Unreported"/>
    <x v="1"/>
    <x v="3612"/>
    <n v="126032.040725513"/>
  </r>
  <r>
    <x v="23"/>
    <s v="Great barracuda"/>
    <x v="19"/>
    <s v="Unreported"/>
    <x v="2"/>
    <x v="3613"/>
    <n v="106246.44860857"/>
  </r>
  <r>
    <x v="23"/>
    <s v="Great barracuda"/>
    <x v="20"/>
    <s v="Reported"/>
    <x v="1"/>
    <x v="3614"/>
    <n v="25926.083628286098"/>
  </r>
  <r>
    <x v="23"/>
    <s v="Great barracuda"/>
    <x v="20"/>
    <s v="Unreported"/>
    <x v="1"/>
    <x v="3615"/>
    <n v="129414.771161096"/>
  </r>
  <r>
    <x v="23"/>
    <s v="Great barracuda"/>
    <x v="20"/>
    <s v="Unreported"/>
    <x v="2"/>
    <x v="3616"/>
    <n v="107847.526023214"/>
  </r>
  <r>
    <x v="23"/>
    <s v="Great barracuda"/>
    <x v="21"/>
    <s v="Reported"/>
    <x v="1"/>
    <x v="3617"/>
    <n v="37342.262051259699"/>
  </r>
  <r>
    <x v="23"/>
    <s v="Great barracuda"/>
    <x v="21"/>
    <s v="Unreported"/>
    <x v="1"/>
    <x v="3618"/>
    <n v="238140.88712316001"/>
  </r>
  <r>
    <x v="23"/>
    <s v="Great barracuda"/>
    <x v="21"/>
    <s v="Unreported"/>
    <x v="2"/>
    <x v="3619"/>
    <n v="198732.70074099599"/>
  </r>
  <r>
    <x v="23"/>
    <s v="Great barracuda"/>
    <x v="22"/>
    <s v="Reported"/>
    <x v="1"/>
    <x v="3620"/>
    <n v="38162.230624529002"/>
  </r>
  <r>
    <x v="23"/>
    <s v="Great barracuda"/>
    <x v="22"/>
    <s v="Unreported"/>
    <x v="1"/>
    <x v="3621"/>
    <n v="188514.08783333001"/>
  </r>
  <r>
    <x v="23"/>
    <s v="Great barracuda"/>
    <x v="22"/>
    <s v="Unreported"/>
    <x v="2"/>
    <x v="3622"/>
    <n v="157244.746432919"/>
  </r>
  <r>
    <x v="23"/>
    <s v="Great barracuda"/>
    <x v="23"/>
    <s v="Reported"/>
    <x v="1"/>
    <x v="3623"/>
    <n v="59577.484042877302"/>
  </r>
  <r>
    <x v="23"/>
    <s v="Great barracuda"/>
    <x v="23"/>
    <s v="Unreported"/>
    <x v="1"/>
    <x v="3624"/>
    <n v="226369.01817088199"/>
  </r>
  <r>
    <x v="23"/>
    <s v="Great barracuda"/>
    <x v="23"/>
    <s v="Unreported"/>
    <x v="2"/>
    <x v="3625"/>
    <n v="188384.657598069"/>
  </r>
  <r>
    <x v="23"/>
    <s v="Great barracuda"/>
    <x v="24"/>
    <s v="Reported"/>
    <x v="1"/>
    <x v="3626"/>
    <n v="77364.296860668401"/>
  </r>
  <r>
    <x v="23"/>
    <s v="Great barracuda"/>
    <x v="24"/>
    <s v="Unreported"/>
    <x v="1"/>
    <x v="3627"/>
    <n v="494317.50064024999"/>
  </r>
  <r>
    <x v="23"/>
    <s v="Great barracuda"/>
    <x v="24"/>
    <s v="Unreported"/>
    <x v="2"/>
    <x v="3628"/>
    <n v="409672.09440627001"/>
  </r>
  <r>
    <x v="23"/>
    <s v="Great barracuda"/>
    <x v="25"/>
    <s v="Reported"/>
    <x v="1"/>
    <x v="3629"/>
    <n v="102193.871616709"/>
  </r>
  <r>
    <x v="23"/>
    <s v="Great barracuda"/>
    <x v="25"/>
    <s v="Unreported"/>
    <x v="1"/>
    <x v="3630"/>
    <n v="654017.34335766803"/>
  </r>
  <r>
    <x v="23"/>
    <s v="Great barracuda"/>
    <x v="25"/>
    <s v="Unreported"/>
    <x v="2"/>
    <x v="3631"/>
    <n v="538801.48498704797"/>
  </r>
  <r>
    <x v="23"/>
    <s v="Great barracuda"/>
    <x v="26"/>
    <s v="Reported"/>
    <x v="1"/>
    <x v="3632"/>
    <n v="141163.768425735"/>
  </r>
  <r>
    <x v="23"/>
    <s v="Great barracuda"/>
    <x v="26"/>
    <s v="Unreported"/>
    <x v="1"/>
    <x v="3633"/>
    <n v="668199.79135959805"/>
  </r>
  <r>
    <x v="23"/>
    <s v="Great barracuda"/>
    <x v="26"/>
    <s v="Unreported"/>
    <x v="2"/>
    <x v="3634"/>
    <n v="546209.363322497"/>
  </r>
  <r>
    <x v="23"/>
    <s v="Great barracuda"/>
    <x v="27"/>
    <s v="Reported"/>
    <x v="1"/>
    <x v="3635"/>
    <n v="165831.12724463199"/>
  </r>
  <r>
    <x v="23"/>
    <s v="Great barracuda"/>
    <x v="27"/>
    <s v="Unreported"/>
    <x v="1"/>
    <x v="3636"/>
    <n v="705046.89546946599"/>
  </r>
  <r>
    <x v="23"/>
    <s v="Great barracuda"/>
    <x v="27"/>
    <s v="Unreported"/>
    <x v="2"/>
    <x v="3637"/>
    <n v="570795.27226191701"/>
  </r>
  <r>
    <x v="23"/>
    <s v="Great barracuda"/>
    <x v="28"/>
    <s v="Reported"/>
    <x v="1"/>
    <x v="3638"/>
    <n v="123729.521600161"/>
  </r>
  <r>
    <x v="23"/>
    <s v="Great barracuda"/>
    <x v="28"/>
    <s v="Unreported"/>
    <x v="1"/>
    <x v="3639"/>
    <n v="589785.07566433598"/>
  </r>
  <r>
    <x v="23"/>
    <s v="Great barracuda"/>
    <x v="28"/>
    <s v="Unreported"/>
    <x v="2"/>
    <x v="3640"/>
    <n v="472007.77232302597"/>
  </r>
  <r>
    <x v="23"/>
    <s v="Great barracuda"/>
    <x v="29"/>
    <s v="Reported"/>
    <x v="1"/>
    <x v="3629"/>
    <n v="97088.419945562404"/>
  </r>
  <r>
    <x v="23"/>
    <s v="Great barracuda"/>
    <x v="29"/>
    <s v="Unreported"/>
    <x v="1"/>
    <x v="3641"/>
    <n v="633152.02130494104"/>
  </r>
  <r>
    <x v="23"/>
    <s v="Great barracuda"/>
    <x v="29"/>
    <s v="Unreported"/>
    <x v="2"/>
    <x v="3642"/>
    <n v="499944.546972198"/>
  </r>
  <r>
    <x v="23"/>
    <s v="Great barracuda"/>
    <x v="30"/>
    <s v="Reported"/>
    <x v="1"/>
    <x v="3643"/>
    <n v="77383.7308450907"/>
  </r>
  <r>
    <x v="23"/>
    <s v="Great barracuda"/>
    <x v="30"/>
    <s v="Unreported"/>
    <x v="1"/>
    <x v="3644"/>
    <n v="522398.68829020002"/>
  </r>
  <r>
    <x v="23"/>
    <s v="Great barracuda"/>
    <x v="30"/>
    <s v="Unreported"/>
    <x v="2"/>
    <x v="3645"/>
    <n v="406177.93128063902"/>
  </r>
  <r>
    <x v="23"/>
    <s v="Great barracuda"/>
    <x v="31"/>
    <s v="Reported"/>
    <x v="1"/>
    <x v="3646"/>
    <n v="20668.212437339898"/>
  </r>
  <r>
    <x v="23"/>
    <s v="Great barracuda"/>
    <x v="31"/>
    <s v="Unreported"/>
    <x v="1"/>
    <x v="3647"/>
    <n v="100705.442403893"/>
  </r>
  <r>
    <x v="23"/>
    <s v="Great barracuda"/>
    <x v="31"/>
    <s v="Unreported"/>
    <x v="2"/>
    <x v="3648"/>
    <n v="75411.655624298597"/>
  </r>
  <r>
    <x v="23"/>
    <s v="Great barracuda"/>
    <x v="42"/>
    <s v="Reported"/>
    <x v="1"/>
    <x v="3649"/>
    <n v="32620.672565365399"/>
  </r>
  <r>
    <x v="23"/>
    <s v="Great barracuda"/>
    <x v="42"/>
    <s v="Unreported"/>
    <x v="1"/>
    <x v="3650"/>
    <n v="191011.17020411399"/>
  </r>
  <r>
    <x v="23"/>
    <s v="Great barracuda"/>
    <x v="42"/>
    <s v="Unreported"/>
    <x v="2"/>
    <x v="3651"/>
    <n v="152821.215236505"/>
  </r>
  <r>
    <x v="23"/>
    <s v="Great barracuda"/>
    <x v="43"/>
    <s v="Reported"/>
    <x v="1"/>
    <x v="3652"/>
    <n v="16932.4500807123"/>
  </r>
  <r>
    <x v="23"/>
    <s v="Great barracuda"/>
    <x v="43"/>
    <s v="Unreported"/>
    <x v="1"/>
    <x v="3653"/>
    <n v="147053.46451779001"/>
  </r>
  <r>
    <x v="23"/>
    <s v="Great barracuda"/>
    <x v="43"/>
    <s v="Unreported"/>
    <x v="2"/>
    <x v="3654"/>
    <n v="114112.847057893"/>
  </r>
  <r>
    <x v="23"/>
    <s v="Great barracuda"/>
    <x v="44"/>
    <s v="Reported"/>
    <x v="1"/>
    <x v="3655"/>
    <n v="12180.6636803359"/>
  </r>
  <r>
    <x v="23"/>
    <s v="Great barracuda"/>
    <x v="44"/>
    <s v="Unreported"/>
    <x v="1"/>
    <x v="3656"/>
    <n v="154641.46119618899"/>
  </r>
  <r>
    <x v="23"/>
    <s v="Great barracuda"/>
    <x v="44"/>
    <s v="Unreported"/>
    <x v="2"/>
    <x v="3657"/>
    <n v="124357.306657211"/>
  </r>
  <r>
    <x v="23"/>
    <s v="Great barracuda"/>
    <x v="45"/>
    <s v="Reported"/>
    <x v="1"/>
    <x v="3658"/>
    <n v="11217.858902206"/>
  </r>
  <r>
    <x v="23"/>
    <s v="Great barracuda"/>
    <x v="45"/>
    <s v="Unreported"/>
    <x v="1"/>
    <x v="3659"/>
    <n v="121084.164243505"/>
  </r>
  <r>
    <x v="23"/>
    <s v="Great barracuda"/>
    <x v="45"/>
    <s v="Unreported"/>
    <x v="2"/>
    <x v="3660"/>
    <n v="100958.162182899"/>
  </r>
  <r>
    <x v="23"/>
    <s v="Great barracuda"/>
    <x v="46"/>
    <s v="Reported"/>
    <x v="1"/>
    <x v="3661"/>
    <n v="18490.1187186104"/>
  </r>
  <r>
    <x v="23"/>
    <s v="Great barracuda"/>
    <x v="46"/>
    <s v="Unreported"/>
    <x v="1"/>
    <x v="3662"/>
    <n v="80308.312563890897"/>
  </r>
  <r>
    <x v="23"/>
    <s v="Great barracuda"/>
    <x v="46"/>
    <s v="Unreported"/>
    <x v="2"/>
    <x v="3663"/>
    <n v="69486.954072780703"/>
  </r>
  <r>
    <x v="23"/>
    <s v="Great barracuda"/>
    <x v="47"/>
    <s v="Reported"/>
    <x v="1"/>
    <x v="3664"/>
    <n v="5827.2252606797101"/>
  </r>
  <r>
    <x v="23"/>
    <s v="Great barracuda"/>
    <x v="47"/>
    <s v="Unreported"/>
    <x v="1"/>
    <x v="3665"/>
    <n v="80786.123037352299"/>
  </r>
  <r>
    <x v="23"/>
    <s v="Great barracuda"/>
    <x v="47"/>
    <s v="Unreported"/>
    <x v="2"/>
    <x v="3666"/>
    <n v="69641.880962877607"/>
  </r>
  <r>
    <x v="23"/>
    <s v="Great barracuda"/>
    <x v="48"/>
    <s v="Reported"/>
    <x v="1"/>
    <x v="3667"/>
    <n v="4939.1979208630801"/>
  </r>
  <r>
    <x v="23"/>
    <s v="Great barracuda"/>
    <x v="48"/>
    <s v="Unreported"/>
    <x v="1"/>
    <x v="3668"/>
    <n v="60609.974270491599"/>
  </r>
  <r>
    <x v="23"/>
    <s v="Great barracuda"/>
    <x v="48"/>
    <s v="Unreported"/>
    <x v="2"/>
    <x v="3669"/>
    <n v="51053.056169270203"/>
  </r>
  <r>
    <x v="23"/>
    <s v="Great barracuda"/>
    <x v="49"/>
    <s v="Reported"/>
    <x v="1"/>
    <x v="3670"/>
    <n v="8407.7629130732403"/>
  </r>
  <r>
    <x v="23"/>
    <s v="Great barracuda"/>
    <x v="49"/>
    <s v="Unreported"/>
    <x v="1"/>
    <x v="3671"/>
    <n v="61768.348970415202"/>
  </r>
  <r>
    <x v="23"/>
    <s v="Great barracuda"/>
    <x v="49"/>
    <s v="Unreported"/>
    <x v="2"/>
    <x v="3672"/>
    <n v="56018.472039213702"/>
  </r>
  <r>
    <x v="23"/>
    <s v="Great barracuda"/>
    <x v="50"/>
    <s v="Reported"/>
    <x v="1"/>
    <x v="3673"/>
    <n v="4319.3578603832802"/>
  </r>
  <r>
    <x v="23"/>
    <s v="Great barracuda"/>
    <x v="50"/>
    <s v="Unreported"/>
    <x v="1"/>
    <x v="3674"/>
    <n v="47134.422529580603"/>
  </r>
  <r>
    <x v="23"/>
    <s v="Great barracuda"/>
    <x v="50"/>
    <s v="Unreported"/>
    <x v="2"/>
    <x v="3675"/>
    <n v="48946.936510973101"/>
  </r>
  <r>
    <x v="23"/>
    <s v="Great barracuda"/>
    <x v="51"/>
    <s v="Reported"/>
    <x v="1"/>
    <x v="3676"/>
    <n v="7133.0831439224703"/>
  </r>
  <r>
    <x v="23"/>
    <s v="Great barracuda"/>
    <x v="51"/>
    <s v="Unreported"/>
    <x v="1"/>
    <x v="3677"/>
    <n v="134631.03198095801"/>
  </r>
  <r>
    <x v="23"/>
    <s v="Great barracuda"/>
    <x v="51"/>
    <s v="Unreported"/>
    <x v="2"/>
    <x v="3678"/>
    <n v="145991.994106617"/>
  </r>
  <r>
    <x v="23"/>
    <s v="Great barracuda"/>
    <x v="52"/>
    <s v="Reported"/>
    <x v="1"/>
    <x v="3679"/>
    <n v="9349.7245085147806"/>
  </r>
  <r>
    <x v="23"/>
    <s v="Great barracuda"/>
    <x v="52"/>
    <s v="Unreported"/>
    <x v="1"/>
    <x v="3680"/>
    <n v="133441.009497994"/>
  </r>
  <r>
    <x v="23"/>
    <s v="Great barracuda"/>
    <x v="52"/>
    <s v="Unreported"/>
    <x v="2"/>
    <x v="3681"/>
    <n v="151884.834463003"/>
  </r>
  <r>
    <x v="23"/>
    <s v="Great barracuda"/>
    <x v="53"/>
    <s v="Reported"/>
    <x v="1"/>
    <x v="3682"/>
    <n v="5864.6198966165402"/>
  </r>
  <r>
    <x v="23"/>
    <s v="Great barracuda"/>
    <x v="53"/>
    <s v="Unreported"/>
    <x v="1"/>
    <x v="3683"/>
    <n v="109015.622493216"/>
  </r>
  <r>
    <x v="23"/>
    <s v="Great barracuda"/>
    <x v="53"/>
    <s v="Unreported"/>
    <x v="2"/>
    <x v="3684"/>
    <n v="131072.723559017"/>
  </r>
  <r>
    <x v="23"/>
    <s v="Great barracuda"/>
    <x v="54"/>
    <s v="Reported"/>
    <x v="1"/>
    <x v="3685"/>
    <n v="3755.6134213198002"/>
  </r>
  <r>
    <x v="23"/>
    <s v="Great barracuda"/>
    <x v="54"/>
    <s v="Unreported"/>
    <x v="1"/>
    <x v="3686"/>
    <n v="88594.712067431101"/>
  </r>
  <r>
    <x v="23"/>
    <s v="Great barracuda"/>
    <x v="54"/>
    <s v="Unreported"/>
    <x v="2"/>
    <x v="3687"/>
    <n v="113416.566962885"/>
  </r>
  <r>
    <x v="23"/>
    <s v="Great barracuda"/>
    <x v="55"/>
    <s v="Reported"/>
    <x v="1"/>
    <x v="3688"/>
    <n v="4511.7682145896797"/>
  </r>
  <r>
    <x v="23"/>
    <s v="Great barracuda"/>
    <x v="55"/>
    <s v="Unreported"/>
    <x v="1"/>
    <x v="3689"/>
    <n v="79588.515302518193"/>
  </r>
  <r>
    <x v="23"/>
    <s v="Great barracuda"/>
    <x v="55"/>
    <s v="Unreported"/>
    <x v="2"/>
    <x v="3690"/>
    <n v="109588.325444527"/>
  </r>
  <r>
    <x v="23"/>
    <s v="Great barracuda"/>
    <x v="56"/>
    <s v="Reported"/>
    <x v="1"/>
    <x v="3691"/>
    <n v="5629.7477342463599"/>
  </r>
  <r>
    <x v="23"/>
    <s v="Great barracuda"/>
    <x v="56"/>
    <s v="Unreported"/>
    <x v="1"/>
    <x v="3692"/>
    <n v="69103.859222073996"/>
  </r>
  <r>
    <x v="23"/>
    <s v="Great barracuda"/>
    <x v="56"/>
    <s v="Unreported"/>
    <x v="2"/>
    <x v="3693"/>
    <n v="103711.39160925199"/>
  </r>
  <r>
    <x v="23"/>
    <s v="Great barracuda"/>
    <x v="57"/>
    <s v="Reported"/>
    <x v="1"/>
    <x v="3694"/>
    <n v="14383.4655687617"/>
  </r>
  <r>
    <x v="23"/>
    <s v="Great barracuda"/>
    <x v="57"/>
    <s v="Unreported"/>
    <x v="1"/>
    <x v="3695"/>
    <n v="117235.743754689"/>
  </r>
  <r>
    <x v="23"/>
    <s v="Great barracuda"/>
    <x v="57"/>
    <s v="Unreported"/>
    <x v="2"/>
    <x v="3696"/>
    <n v="195254.340405341"/>
  </r>
  <r>
    <x v="23"/>
    <s v="Great barracuda"/>
    <x v="58"/>
    <s v="Reported"/>
    <x v="1"/>
    <x v="3697"/>
    <n v="7040.1760989018003"/>
  </r>
  <r>
    <x v="23"/>
    <s v="Great barracuda"/>
    <x v="58"/>
    <s v="Unreported"/>
    <x v="1"/>
    <x v="3698"/>
    <n v="87866.106264608097"/>
  </r>
  <r>
    <x v="23"/>
    <s v="Great barracuda"/>
    <x v="58"/>
    <s v="Unreported"/>
    <x v="2"/>
    <x v="3699"/>
    <n v="166577.241190676"/>
  </r>
  <r>
    <x v="23"/>
    <s v="Great barracuda"/>
    <x v="59"/>
    <s v="Reported"/>
    <x v="3"/>
    <x v="3700"/>
    <n v="1223.7076790794299"/>
  </r>
  <r>
    <x v="23"/>
    <s v="Great barracuda"/>
    <x v="59"/>
    <s v="Unreported"/>
    <x v="3"/>
    <x v="3701"/>
    <n v="43318.098654655303"/>
  </r>
  <r>
    <x v="23"/>
    <s v="Great barracuda"/>
    <x v="59"/>
    <s v="Unreported"/>
    <x v="2"/>
    <x v="3702"/>
    <n v="78868.457288816193"/>
  </r>
  <r>
    <x v="23"/>
    <s v="Great barracuda"/>
    <x v="60"/>
    <s v="Reported"/>
    <x v="3"/>
    <x v="3703"/>
    <n v="8937.4729158646296"/>
  </r>
  <r>
    <x v="23"/>
    <s v="Great barracuda"/>
    <x v="60"/>
    <s v="Unreported"/>
    <x v="3"/>
    <x v="3704"/>
    <n v="75600.561664668203"/>
  </r>
  <r>
    <x v="23"/>
    <s v="Great barracuda"/>
    <x v="60"/>
    <s v="Unreported"/>
    <x v="2"/>
    <x v="3705"/>
    <n v="147196.08997265401"/>
  </r>
  <r>
    <x v="23"/>
    <s v="Great barracuda"/>
    <x v="61"/>
    <s v="Reported"/>
    <x v="3"/>
    <x v="3706"/>
    <n v="16745.0588874649"/>
  </r>
  <r>
    <x v="23"/>
    <s v="Great barracuda"/>
    <x v="61"/>
    <s v="Unreported"/>
    <x v="3"/>
    <x v="3707"/>
    <n v="63568.084896568798"/>
  </r>
  <r>
    <x v="23"/>
    <s v="Great barracuda"/>
    <x v="61"/>
    <s v="Unreported"/>
    <x v="2"/>
    <x v="3708"/>
    <n v="136071.29729707199"/>
  </r>
  <r>
    <x v="23"/>
    <s v="Great barracuda"/>
    <x v="62"/>
    <s v="Reported"/>
    <x v="3"/>
    <x v="3709"/>
    <n v="19805.503586324499"/>
  </r>
  <r>
    <x v="23"/>
    <s v="Great barracuda"/>
    <x v="62"/>
    <s v="Unreported"/>
    <x v="3"/>
    <x v="3710"/>
    <n v="49082.170680802898"/>
  </r>
  <r>
    <x v="23"/>
    <s v="Great barracuda"/>
    <x v="62"/>
    <s v="Unreported"/>
    <x v="2"/>
    <x v="3711"/>
    <n v="113242.31822658"/>
  </r>
  <r>
    <x v="23"/>
    <s v="Great barracuda"/>
    <x v="63"/>
    <s v="Reported"/>
    <x v="3"/>
    <x v="3712"/>
    <n v="24696.8566896302"/>
  </r>
  <r>
    <x v="23"/>
    <s v="Great barracuda"/>
    <x v="63"/>
    <s v="Unreported"/>
    <x v="3"/>
    <x v="3713"/>
    <n v="39726.845108090398"/>
  </r>
  <r>
    <x v="23"/>
    <s v="Great barracuda"/>
    <x v="63"/>
    <s v="Unreported"/>
    <x v="2"/>
    <x v="3714"/>
    <n v="102434.61778464699"/>
  </r>
  <r>
    <x v="23"/>
    <s v="Great barracuda"/>
    <x v="64"/>
    <s v="Reported"/>
    <x v="3"/>
    <x v="3715"/>
    <n v="21557.612784105298"/>
  </r>
  <r>
    <x v="23"/>
    <s v="Great barracuda"/>
    <x v="64"/>
    <s v="Unreported"/>
    <x v="3"/>
    <x v="3716"/>
    <n v="66708.173270252504"/>
  </r>
  <r>
    <x v="23"/>
    <s v="Great barracuda"/>
    <x v="64"/>
    <s v="Unreported"/>
    <x v="2"/>
    <x v="3717"/>
    <n v="135285.284395942"/>
  </r>
  <r>
    <x v="23"/>
    <s v="Great barracuda"/>
    <x v="65"/>
    <s v="Reported"/>
    <x v="3"/>
    <x v="3718"/>
    <n v="10295.047035968801"/>
  </r>
  <r>
    <x v="23"/>
    <s v="Great barracuda"/>
    <x v="65"/>
    <s v="Unreported"/>
    <x v="3"/>
    <x v="3719"/>
    <n v="76814.390610828501"/>
  </r>
  <r>
    <x v="23"/>
    <s v="Great barracuda"/>
    <x v="65"/>
    <s v="Unreported"/>
    <x v="2"/>
    <x v="3720"/>
    <n v="128049.594804662"/>
  </r>
  <r>
    <x v="23"/>
    <s v="Great barracuda"/>
    <x v="66"/>
    <s v="Reported"/>
    <x v="3"/>
    <x v="3721"/>
    <n v="12366.781401165899"/>
  </r>
  <r>
    <x v="23"/>
    <s v="Great barracuda"/>
    <x v="66"/>
    <s v="Unreported"/>
    <x v="3"/>
    <x v="3722"/>
    <n v="96135.2727403014"/>
  </r>
  <r>
    <x v="23"/>
    <s v="Great barracuda"/>
    <x v="66"/>
    <s v="Unreported"/>
    <x v="2"/>
    <x v="3723"/>
    <n v="152742.38255741401"/>
  </r>
  <r>
    <x v="23"/>
    <s v="Great barracuda"/>
    <x v="67"/>
    <s v="Reported"/>
    <x v="3"/>
    <x v="3724"/>
    <n v="8191.3640291362699"/>
  </r>
  <r>
    <x v="23"/>
    <s v="Great barracuda"/>
    <x v="67"/>
    <s v="Unreported"/>
    <x v="3"/>
    <x v="3725"/>
    <n v="97594.207383997404"/>
  </r>
  <r>
    <x v="23"/>
    <s v="Great barracuda"/>
    <x v="67"/>
    <s v="Unreported"/>
    <x v="2"/>
    <x v="3726"/>
    <n v="141763.617767118"/>
  </r>
  <r>
    <x v="23"/>
    <s v="Great barracuda"/>
    <x v="68"/>
    <s v="Reported"/>
    <x v="3"/>
    <x v="3727"/>
    <n v="5231.4700015955304"/>
  </r>
  <r>
    <x v="23"/>
    <s v="Great barracuda"/>
    <x v="68"/>
    <s v="Unreported"/>
    <x v="3"/>
    <x v="3728"/>
    <n v="77080.597025659707"/>
  </r>
  <r>
    <x v="23"/>
    <s v="Great barracuda"/>
    <x v="68"/>
    <s v="Unreported"/>
    <x v="2"/>
    <x v="3729"/>
    <n v="104458.794579339"/>
  </r>
  <r>
    <x v="23"/>
    <s v="Great barracuda"/>
    <x v="69"/>
    <s v="Reported"/>
    <x v="3"/>
    <x v="3730"/>
    <n v="5473.3533853182098"/>
  </r>
  <r>
    <x v="23"/>
    <s v="Great barracuda"/>
    <x v="69"/>
    <s v="Unreported"/>
    <x v="3"/>
    <x v="3731"/>
    <n v="82011.609824774496"/>
  </r>
  <r>
    <x v="23"/>
    <s v="Great barracuda"/>
    <x v="69"/>
    <s v="Unreported"/>
    <x v="2"/>
    <x v="3732"/>
    <n v="102646.855351094"/>
  </r>
  <r>
    <x v="24"/>
    <s v="Yellowfin tuna"/>
    <x v="25"/>
    <s v="Reported"/>
    <x v="0"/>
    <x v="3733"/>
    <n v="109674.314514356"/>
  </r>
  <r>
    <x v="24"/>
    <s v="Yellowfin tuna"/>
    <x v="26"/>
    <s v="Reported"/>
    <x v="0"/>
    <x v="3734"/>
    <n v="85651.650565749995"/>
  </r>
  <r>
    <x v="24"/>
    <s v="Yellowfin tuna"/>
    <x v="27"/>
    <s v="Reported"/>
    <x v="0"/>
    <x v="3735"/>
    <n v="4374.5023301801302"/>
  </r>
  <r>
    <x v="24"/>
    <s v="Yellowfin tuna"/>
    <x v="29"/>
    <s v="Reported"/>
    <x v="0"/>
    <x v="3736"/>
    <n v="20378.536878604398"/>
  </r>
  <r>
    <x v="24"/>
    <s v="Yellowfin tuna"/>
    <x v="30"/>
    <s v="Reported"/>
    <x v="0"/>
    <x v="3737"/>
    <n v="29561.6122748636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45567-C3BA-4D8C-B578-BE94CB205D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5" firstHeaderRow="1" firstDataRow="2" firstDataCol="1" rowPageCount="1" colPageCount="1"/>
  <pivotFields count="7">
    <pivotField axis="axisPage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axis="axisRow" showAll="0">
      <items count="71">
        <item x="32"/>
        <item x="33"/>
        <item x="34"/>
        <item x="35"/>
        <item x="36"/>
        <item x="37"/>
        <item x="38"/>
        <item x="39"/>
        <item x="40"/>
        <item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/>
    <pivotField axis="axisCol" showAll="0">
      <items count="11">
        <item x="5"/>
        <item x="0"/>
        <item x="7"/>
        <item x="8"/>
        <item x="1"/>
        <item x="3"/>
        <item x="4"/>
        <item x="6"/>
        <item x="2"/>
        <item x="9"/>
        <item t="default"/>
      </items>
    </pivotField>
    <pivotField dataField="1" showAll="0">
      <items count="3739">
        <item x="3342"/>
        <item x="2875"/>
        <item x="998"/>
        <item x="512"/>
        <item x="2332"/>
        <item x="2336"/>
        <item x="2337"/>
        <item x="2333"/>
        <item x="758"/>
        <item x="1241"/>
        <item x="255"/>
        <item x="2102"/>
        <item x="520"/>
        <item x="1487"/>
        <item x="525"/>
        <item x="458"/>
        <item x="3591"/>
        <item x="708"/>
        <item x="988"/>
        <item x="945"/>
        <item x="963"/>
        <item x="973"/>
        <item x="468"/>
        <item x="530"/>
        <item x="508"/>
        <item x="503"/>
        <item x="968"/>
        <item x="940"/>
        <item x="66"/>
        <item x="978"/>
        <item x="498"/>
        <item x="453"/>
        <item x="473"/>
        <item x="1796"/>
        <item x="1801"/>
        <item x="1023"/>
        <item x="483"/>
        <item x="1033"/>
        <item x="1802"/>
        <item x="1797"/>
        <item x="705"/>
        <item x="1028"/>
        <item x="2591"/>
        <item x="478"/>
        <item x="1018"/>
        <item x="930"/>
        <item x="448"/>
        <item x="935"/>
        <item x="488"/>
        <item x="540"/>
        <item x="550"/>
        <item x="920"/>
        <item x="545"/>
        <item x="983"/>
        <item x="535"/>
        <item x="2984"/>
        <item x="1161"/>
        <item x="438"/>
        <item x="954"/>
        <item x="702"/>
        <item x="443"/>
        <item x="1043"/>
        <item x="678"/>
        <item x="3074"/>
        <item x="3286"/>
        <item x="3316"/>
        <item x="428"/>
        <item x="1191"/>
        <item x="493"/>
        <item x="1188"/>
        <item x="925"/>
        <item x="3347"/>
        <item x="463"/>
        <item x="3486"/>
        <item x="3283"/>
        <item x="1038"/>
        <item x="915"/>
        <item x="560"/>
        <item x="1998"/>
        <item x="1185"/>
        <item x="1048"/>
        <item x="1007"/>
        <item x="699"/>
        <item x="867"/>
        <item x="3256"/>
        <item x="1118"/>
        <item x="2969"/>
        <item x="1020"/>
        <item x="3350"/>
        <item x="1000"/>
        <item x="1123"/>
        <item x="2852"/>
        <item x="1015"/>
        <item x="3429"/>
        <item x="3453"/>
        <item x="433"/>
        <item x="897"/>
        <item x="3280"/>
        <item x="901"/>
        <item x="1025"/>
        <item x="696"/>
        <item x="3289"/>
        <item x="3011"/>
        <item x="3014"/>
        <item x="2981"/>
        <item x="1133"/>
        <item x="2972"/>
        <item x="1035"/>
        <item x="1003"/>
        <item x="1011"/>
        <item x="894"/>
        <item x="1146"/>
        <item x="1158"/>
        <item x="555"/>
        <item x="423"/>
        <item x="2966"/>
        <item x="2880"/>
        <item x="1108"/>
        <item x="1182"/>
        <item x="3426"/>
        <item x="565"/>
        <item x="1383"/>
        <item x="3417"/>
        <item x="3008"/>
        <item x="522"/>
        <item x="1103"/>
        <item x="3438"/>
        <item x="2960"/>
        <item x="1149"/>
        <item x="1179"/>
        <item x="635"/>
        <item x="2803"/>
        <item x="3420"/>
        <item x="2975"/>
        <item x="1128"/>
        <item x="675"/>
        <item x="2762"/>
        <item x="3435"/>
        <item x="1164"/>
        <item x="949"/>
        <item x="537"/>
        <item x="891"/>
        <item x="514"/>
        <item x="3408"/>
        <item x="2987"/>
        <item x="960"/>
        <item x="640"/>
        <item x="532"/>
        <item x="1030"/>
        <item x="1143"/>
        <item x="2288"/>
        <item x="409"/>
        <item x="542"/>
        <item x="663"/>
        <item x="3432"/>
        <item x="2963"/>
        <item x="650"/>
        <item x="1152"/>
        <item x="3489"/>
        <item x="681"/>
        <item x="3411"/>
        <item x="552"/>
        <item x="3510"/>
        <item x="517"/>
        <item x="709"/>
        <item x="527"/>
        <item x="3495"/>
        <item x="3277"/>
        <item x="2883"/>
        <item x="3005"/>
        <item x="3492"/>
        <item x="3441"/>
        <item x="996"/>
        <item x="1005"/>
        <item x="3002"/>
        <item x="993"/>
        <item x="2978"/>
        <item x="666"/>
        <item x="1137"/>
        <item x="625"/>
        <item x="900"/>
        <item x="3042"/>
        <item x="3353"/>
        <item x="2001"/>
        <item x="2828"/>
        <item x="947"/>
        <item x="620"/>
        <item x="951"/>
        <item x="2022"/>
        <item x="1058"/>
        <item x="3298"/>
        <item x="2007"/>
        <item x="1098"/>
        <item x="3423"/>
        <item x="937"/>
        <item x="397"/>
        <item x="1653"/>
        <item x="1155"/>
        <item x="2004"/>
        <item x="1053"/>
        <item x="3274"/>
        <item x="710"/>
        <item x="457"/>
        <item x="965"/>
        <item x="3405"/>
        <item x="645"/>
        <item x="669"/>
        <item x="990"/>
        <item x="1140"/>
        <item x="2957"/>
        <item x="660"/>
        <item x="2948"/>
        <item x="470"/>
        <item x="888"/>
        <item x="1045"/>
        <item x="547"/>
        <item x="864"/>
        <item x="2300"/>
        <item x="1132"/>
        <item x="975"/>
        <item x="852"/>
        <item x="3450"/>
        <item x="3253"/>
        <item x="693"/>
        <item x="953"/>
        <item x="919"/>
        <item x="942"/>
        <item x="2951"/>
        <item x="364"/>
        <item x="885"/>
        <item x="1078"/>
        <item x="3444"/>
        <item x="970"/>
        <item x="929"/>
        <item x="3241"/>
        <item x="3498"/>
        <item x="1117"/>
        <item x="1009"/>
        <item x="2733"/>
        <item x="1083"/>
        <item x="977"/>
        <item x="939"/>
        <item x="672"/>
        <item x="967"/>
        <item x="1167"/>
        <item x="972"/>
        <item x="519"/>
        <item x="962"/>
        <item x="944"/>
        <item x="987"/>
        <item x="2939"/>
        <item x="510"/>
        <item x="505"/>
        <item x="654"/>
        <item x="2341"/>
        <item x="1176"/>
        <item x="855"/>
        <item x="958"/>
        <item x="1122"/>
        <item x="1050"/>
        <item x="1102"/>
        <item x="408"/>
        <item x="2990"/>
        <item x="3259"/>
        <item x="2472"/>
        <item x="3396"/>
        <item x="3362"/>
        <item x="684"/>
        <item x="455"/>
        <item x="3368"/>
        <item x="870"/>
        <item x="460"/>
        <item x="3377"/>
        <item x="1386"/>
        <item x="3380"/>
        <item x="3244"/>
        <item x="575"/>
        <item x="2010"/>
        <item x="2304"/>
        <item x="1407"/>
        <item x="2942"/>
        <item x="615"/>
        <item x="2284"/>
        <item x="445"/>
        <item x="3402"/>
        <item x="735"/>
        <item x="570"/>
        <item x="1392"/>
        <item x="3109"/>
        <item x="1113"/>
        <item x="2308"/>
        <item x="1389"/>
        <item x="706"/>
        <item x="980"/>
        <item x="1093"/>
        <item x="657"/>
        <item x="475"/>
        <item x="1073"/>
        <item x="849"/>
        <item x="985"/>
        <item x="500"/>
        <item x="0"/>
        <item x="858"/>
        <item x="2340"/>
        <item x="2766"/>
        <item x="2289"/>
        <item x="1107"/>
        <item x="2312"/>
        <item x="2886"/>
        <item x="562"/>
        <item x="1170"/>
        <item x="2999"/>
        <item x="2792"/>
        <item x="398"/>
        <item x="1218"/>
        <item x="1068"/>
        <item x="1063"/>
        <item x="932"/>
        <item x="687"/>
        <item x="3247"/>
        <item x="2773"/>
        <item x="649"/>
        <item x="485"/>
        <item x="3238"/>
        <item x="2837"/>
        <item x="3365"/>
        <item x="2770"/>
        <item x="2954"/>
        <item x="462"/>
        <item x="2296"/>
        <item x="3447"/>
        <item x="3371"/>
        <item x="1638"/>
        <item x="427"/>
        <item x="3399"/>
        <item x="450"/>
        <item x="763"/>
        <item x="2280"/>
        <item x="3414"/>
        <item x="3359"/>
        <item x="524"/>
        <item x="595"/>
        <item x="3507"/>
        <item x="843"/>
        <item x="2320"/>
        <item x="480"/>
        <item x="437"/>
        <item x="3501"/>
        <item x="3456"/>
        <item x="2993"/>
        <item x="2345"/>
        <item x="634"/>
        <item x="2936"/>
        <item x="3383"/>
        <item x="3389"/>
        <item x="2329"/>
        <item x="600"/>
        <item x="487"/>
        <item x="1097"/>
        <item x="2292"/>
        <item x="447"/>
        <item x="477"/>
        <item x="482"/>
        <item x="472"/>
        <item x="452"/>
        <item x="497"/>
        <item x="1088"/>
        <item x="502"/>
        <item x="507"/>
        <item x="467"/>
        <item x="2211"/>
        <item x="1596"/>
        <item x="690"/>
        <item x="1127"/>
        <item x="861"/>
        <item x="707"/>
        <item x="639"/>
        <item x="1040"/>
        <item x="1246"/>
        <item x="567"/>
        <item x="619"/>
        <item x="3480"/>
        <item x="927"/>
        <item x="3232"/>
        <item x="1173"/>
        <item x="2273"/>
        <item x="3386"/>
        <item x="3250"/>
        <item x="2244"/>
        <item x="2019"/>
        <item x="2265"/>
        <item x="2013"/>
        <item x="703"/>
        <item x="3483"/>
        <item x="3271"/>
        <item x="232"/>
        <item x="922"/>
        <item x="3356"/>
        <item x="846"/>
        <item x="2248"/>
        <item x="1395"/>
        <item x="349"/>
        <item x="1641"/>
        <item x="2324"/>
        <item x="2257"/>
        <item x="914"/>
        <item x="630"/>
        <item x="917"/>
        <item x="2252"/>
        <item x="3374"/>
        <item x="1629"/>
        <item x="1635"/>
        <item x="2079"/>
        <item x="924"/>
        <item x="2253"/>
        <item x="490"/>
        <item x="2256"/>
        <item x="2325"/>
        <item x="610"/>
        <item x="3477"/>
        <item x="2344"/>
        <item x="2249"/>
        <item x="590"/>
        <item x="982"/>
        <item x="495"/>
        <item x="3262"/>
        <item x="1650"/>
        <item x="1013"/>
        <item x="2264"/>
        <item x="2245"/>
        <item x="934"/>
        <item x="2444"/>
        <item x="2432"/>
        <item x="3235"/>
        <item x="2457"/>
        <item x="2996"/>
        <item x="2272"/>
        <item x="624"/>
        <item x="2927"/>
        <item x="2895"/>
        <item x="882"/>
        <item x="873"/>
        <item x="2901"/>
        <item x="2777"/>
        <item x="1092"/>
        <item x="2910"/>
        <item x="585"/>
        <item x="580"/>
        <item x="2913"/>
        <item x="1082"/>
        <item x="440"/>
        <item x="3092"/>
        <item x="766"/>
        <item x="2293"/>
        <item x="260"/>
        <item x="2933"/>
        <item x="2328"/>
        <item x="700"/>
        <item x="1077"/>
        <item x="2321"/>
        <item x="2436"/>
        <item x="2281"/>
        <item x="1350"/>
        <item x="2421"/>
        <item x="2107"/>
        <item x="2297"/>
        <item x="2530"/>
        <item x="352"/>
        <item x="3504"/>
        <item x="711"/>
        <item x="956"/>
        <item x="3"/>
        <item x="4"/>
        <item x="346"/>
        <item x="614"/>
        <item x="1052"/>
        <item x="2313"/>
        <item x="2445"/>
        <item x="340"/>
        <item x="1326"/>
        <item x="1632"/>
        <item x="1249"/>
        <item x="605"/>
        <item x="1057"/>
        <item x="1644"/>
        <item x="361"/>
        <item x="2369"/>
        <item x="2433"/>
        <item x="644"/>
        <item x="3265"/>
        <item x="3471"/>
        <item x="2309"/>
        <item x="2196"/>
        <item x="704"/>
        <item x="1087"/>
        <item x="557"/>
        <item x="2285"/>
        <item x="691"/>
        <item x="2305"/>
        <item x="2460"/>
        <item x="2448"/>
        <item x="1680"/>
        <item x="1"/>
        <item x="1626"/>
        <item x="435"/>
        <item x="3474"/>
        <item x="2454"/>
        <item x="3513"/>
        <item x="2898"/>
        <item x="2276"/>
        <item x="2"/>
        <item x="1196"/>
        <item x="1683"/>
        <item x="2904"/>
        <item x="2437"/>
        <item x="5"/>
        <item x="876"/>
        <item x="1174"/>
        <item x="697"/>
        <item x="2016"/>
        <item x="3287"/>
        <item x="2930"/>
        <item x="694"/>
        <item x="1623"/>
        <item x="2945"/>
        <item x="840"/>
        <item x="1404"/>
        <item x="430"/>
        <item x="2892"/>
        <item x="2187"/>
        <item x="1398"/>
        <item x="2349"/>
        <item x="831"/>
        <item x="2469"/>
        <item x="3700"/>
        <item x="3543"/>
        <item x="2301"/>
        <item x="422"/>
        <item x="2916"/>
        <item x="1037"/>
        <item x="2922"/>
        <item x="3099"/>
        <item x="425"/>
        <item x="432"/>
        <item x="1062"/>
        <item x="1192"/>
        <item x="1335"/>
        <item x="1112"/>
        <item x="1027"/>
        <item x="1656"/>
        <item x="529"/>
        <item x="1677"/>
        <item x="3268"/>
        <item x="492"/>
        <item x="2424"/>
        <item x="2025"/>
        <item x="1072"/>
        <item x="2425"/>
        <item x="2440"/>
        <item x="834"/>
        <item x="355"/>
        <item x="2420"/>
        <item x="442"/>
        <item x="391"/>
        <item x="2193"/>
        <item x="1189"/>
        <item x="1323"/>
        <item x="1177"/>
        <item x="343"/>
        <item x="3537"/>
        <item x="2919"/>
        <item x="2789"/>
        <item x="394"/>
        <item x="1314"/>
        <item x="3459"/>
        <item x="263"/>
        <item x="2781"/>
        <item x="1171"/>
        <item x="2997"/>
        <item x="609"/>
        <item x="599"/>
        <item x="1186"/>
        <item x="688"/>
        <item x="1183"/>
        <item x="3540"/>
        <item x="822"/>
        <item x="2889"/>
        <item x="2199"/>
        <item x="1647"/>
        <item x="3288"/>
        <item x="879"/>
        <item x="2110"/>
        <item x="2269"/>
        <item x="2451"/>
        <item x="1332"/>
        <item x="3080"/>
        <item x="1067"/>
        <item x="594"/>
        <item x="2316"/>
        <item x="701"/>
        <item x="2463"/>
        <item x="2907"/>
        <item x="1620"/>
        <item x="208"/>
        <item x="1180"/>
        <item x="1317"/>
        <item x="3284"/>
        <item x="2261"/>
        <item x="3084"/>
        <item x="3534"/>
        <item x="388"/>
        <item x="465"/>
        <item x="2994"/>
        <item x="1193"/>
        <item x="2055"/>
        <item x="367"/>
        <item x="1130"/>
        <item x="2049"/>
        <item x="1168"/>
        <item x="569"/>
        <item x="2499"/>
        <item x="175"/>
        <item x="2365"/>
        <item x="574"/>
        <item x="1305"/>
        <item x="825"/>
        <item x="2260"/>
        <item x="1042"/>
        <item x="1032"/>
        <item x="2502"/>
        <item x="2317"/>
        <item x="1329"/>
        <item x="2190"/>
        <item x="2052"/>
        <item x="604"/>
        <item x="2268"/>
        <item x="2416"/>
        <item x="2361"/>
        <item x="2417"/>
        <item x="2991"/>
        <item x="1135"/>
        <item x="2208"/>
        <item x="3000"/>
        <item x="685"/>
        <item x="6"/>
        <item x="1022"/>
        <item x="337"/>
        <item x="1120"/>
        <item x="3140"/>
        <item x="1125"/>
        <item x="2348"/>
        <item x="1338"/>
        <item x="2046"/>
        <item x="1671"/>
        <item x="328"/>
        <item x="358"/>
        <item x="1674"/>
        <item x="1190"/>
        <item x="3281"/>
        <item x="1401"/>
        <item x="2475"/>
        <item x="1581"/>
        <item x="399"/>
        <item x="1165"/>
        <item x="769"/>
        <item x="2441"/>
        <item x="1308"/>
        <item x="2184"/>
        <item x="3487"/>
        <item x="2496"/>
        <item x="554"/>
        <item x="2988"/>
        <item x="2175"/>
        <item x="698"/>
        <item x="1593"/>
        <item x="903"/>
        <item x="1060"/>
        <item x="3290"/>
        <item x="2982"/>
        <item x="579"/>
        <item x="1110"/>
        <item x="720"/>
        <item x="331"/>
        <item x="629"/>
        <item x="906"/>
        <item x="544"/>
        <item x="837"/>
        <item x="3292"/>
        <item x="3427"/>
        <item x="3528"/>
        <item x="2202"/>
        <item x="2277"/>
        <item x="1055"/>
        <item x="2384"/>
        <item x="3488"/>
        <item x="400"/>
        <item x="909"/>
        <item x="2985"/>
        <item x="1187"/>
        <item x="589"/>
        <item x="3285"/>
        <item x="3294"/>
        <item x="3468"/>
        <item x="3003"/>
        <item x="3462"/>
        <item x="2466"/>
        <item x="2373"/>
        <item x="3269"/>
        <item x="3278"/>
        <item x="3425"/>
        <item x="912"/>
        <item x="3428"/>
        <item x="1410"/>
        <item x="3296"/>
        <item x="2178"/>
        <item x="3531"/>
        <item x="1162"/>
        <item x="3006"/>
        <item x="1159"/>
        <item x="2381"/>
        <item x="1047"/>
        <item x="3422"/>
        <item x="2785"/>
        <item x="1017"/>
        <item x="1252"/>
        <item x="819"/>
        <item x="2534"/>
        <item x="319"/>
        <item x="682"/>
        <item x="1115"/>
        <item x="2357"/>
        <item x="2401"/>
        <item x="382"/>
        <item x="3301"/>
        <item x="1999"/>
        <item x="385"/>
        <item x="3299"/>
        <item x="1584"/>
        <item x="3401"/>
        <item x="3009"/>
        <item x="3419"/>
        <item x="898"/>
        <item x="401"/>
        <item x="1203"/>
        <item x="3407"/>
        <item x="2405"/>
        <item x="1184"/>
        <item x="1617"/>
        <item x="3291"/>
        <item x="1320"/>
        <item x="2979"/>
        <item x="2166"/>
        <item x="3305"/>
        <item x="3410"/>
        <item x="3303"/>
        <item x="3424"/>
        <item x="3404"/>
        <item x="3272"/>
        <item x="584"/>
        <item x="3012"/>
        <item x="3413"/>
        <item x="3293"/>
        <item x="3416"/>
        <item x="880"/>
        <item x="3295"/>
        <item x="3015"/>
        <item x="2040"/>
        <item x="695"/>
        <item x="3297"/>
        <item x="3310"/>
        <item x="1464"/>
        <item x="2404"/>
        <item x="2000"/>
        <item x="3275"/>
        <item x="3307"/>
        <item x="3300"/>
        <item x="2413"/>
        <item x="3398"/>
        <item x="1347"/>
        <item x="3302"/>
        <item x="2796"/>
        <item x="1070"/>
        <item x="3394"/>
        <item x="3313"/>
        <item x="1105"/>
        <item x="3304"/>
        <item x="3391"/>
        <item x="3317"/>
        <item x="3367"/>
        <item x="1614"/>
        <item x="1302"/>
        <item x="3516"/>
        <item x="3306"/>
        <item x="2043"/>
        <item x="3388"/>
        <item x="3370"/>
        <item x="3308"/>
        <item x="3364"/>
        <item x="3385"/>
        <item x="3373"/>
        <item x="322"/>
        <item x="647"/>
        <item x="895"/>
        <item x="3382"/>
        <item x="3376"/>
        <item x="3311"/>
        <item x="3379"/>
        <item x="3361"/>
        <item x="3314"/>
        <item x="3125"/>
        <item x="1181"/>
        <item x="1075"/>
        <item x="3358"/>
        <item x="3318"/>
        <item x="3320"/>
        <item x="3421"/>
        <item x="3355"/>
        <item x="1599"/>
        <item x="3321"/>
        <item x="3352"/>
        <item x="1434"/>
        <item x="2533"/>
        <item x="3349"/>
        <item x="3324"/>
        <item x="679"/>
        <item x="3346"/>
        <item x="3344"/>
        <item x="559"/>
        <item x="3327"/>
        <item x="3323"/>
        <item x="3341"/>
        <item x="3339"/>
        <item x="549"/>
        <item x="2976"/>
        <item x="3337"/>
        <item x="3329"/>
        <item x="3335"/>
        <item x="3331"/>
        <item x="1156"/>
        <item x="3333"/>
        <item x="3418"/>
        <item x="2412"/>
        <item x="2400"/>
        <item x="1080"/>
        <item x="1578"/>
        <item x="2169"/>
        <item x="3326"/>
        <item x="2490"/>
        <item x="3266"/>
        <item x="1341"/>
        <item x="1659"/>
        <item x="2493"/>
        <item x="2380"/>
        <item x="3282"/>
        <item x="892"/>
        <item x="3328"/>
        <item x="652"/>
        <item x="1437"/>
        <item x="3415"/>
        <item x="676"/>
        <item x="883"/>
        <item x="1065"/>
        <item x="1100"/>
        <item x="402"/>
        <item x="3330"/>
        <item x="1178"/>
        <item x="539"/>
        <item x="2238"/>
        <item x="2385"/>
        <item x="889"/>
        <item x="1587"/>
        <item x="3412"/>
        <item x="2214"/>
        <item x="3332"/>
        <item x="1085"/>
        <item x="637"/>
        <item x="642"/>
        <item x="3685"/>
        <item x="3430"/>
        <item x="2429"/>
        <item x="692"/>
        <item x="899"/>
        <item x="266"/>
        <item x="877"/>
        <item x="2973"/>
        <item x="3409"/>
        <item x="2241"/>
        <item x="3403"/>
        <item x="2028"/>
        <item x="2205"/>
        <item x="1431"/>
        <item x="3336"/>
        <item x="3334"/>
        <item x="3343"/>
        <item x="3345"/>
        <item x="2745"/>
        <item x="810"/>
        <item x="3406"/>
        <item x="3357"/>
        <item x="3360"/>
        <item x="778"/>
        <item x="3363"/>
        <item x="2409"/>
        <item x="3366"/>
        <item x="3338"/>
        <item x="3348"/>
        <item x="3340"/>
        <item x="2822"/>
        <item x="3016"/>
        <item x="3369"/>
        <item x="1492"/>
        <item x="784"/>
        <item x="886"/>
        <item x="1175"/>
        <item x="2360"/>
        <item x="3351"/>
        <item x="3372"/>
        <item x="3400"/>
        <item x="2113"/>
        <item x="3375"/>
        <item x="3465"/>
        <item x="217"/>
        <item x="793"/>
        <item x="3378"/>
        <item x="796"/>
        <item x="3113"/>
        <item x="3381"/>
        <item x="334"/>
        <item x="1095"/>
        <item x="3354"/>
        <item x="3384"/>
        <item x="411"/>
        <item x="3431"/>
        <item x="3387"/>
        <item x="577"/>
        <item x="3390"/>
        <item x="1572"/>
        <item x="1153"/>
        <item x="403"/>
        <item x="3393"/>
        <item x="3397"/>
        <item x="205"/>
        <item x="627"/>
        <item x="2970"/>
        <item x="2825"/>
        <item x="414"/>
        <item x="2396"/>
        <item x="3013"/>
        <item x="816"/>
        <item x="7"/>
        <item x="3730"/>
        <item x="3727"/>
        <item x="2389"/>
        <item x="2064"/>
        <item x="2235"/>
        <item x="3263"/>
        <item x="572"/>
        <item x="2181"/>
        <item x="1172"/>
        <item x="417"/>
        <item x="3568"/>
        <item x="202"/>
        <item x="2353"/>
        <item x="316"/>
        <item x="3010"/>
        <item x="1090"/>
        <item x="420"/>
        <item x="370"/>
        <item x="689"/>
        <item x="2408"/>
        <item x="2797"/>
        <item x="3697"/>
        <item x="3279"/>
        <item x="2967"/>
        <item x="874"/>
        <item x="564"/>
        <item x="534"/>
        <item x="1293"/>
        <item x="2819"/>
        <item x="3007"/>
        <item x="1261"/>
        <item x="896"/>
        <item x="2388"/>
        <item x="1267"/>
        <item x="632"/>
        <item x="1965"/>
        <item x="2397"/>
        <item x="673"/>
        <item x="1169"/>
        <item x="3144"/>
        <item x="2163"/>
        <item x="1276"/>
        <item x="3688"/>
        <item x="3004"/>
        <item x="8"/>
        <item x="1279"/>
        <item x="2392"/>
        <item x="3433"/>
        <item x="2428"/>
        <item x="2964"/>
        <item x="3001"/>
        <item x="1384"/>
        <item x="1150"/>
        <item x="1590"/>
        <item x="1668"/>
        <item x="3490"/>
        <item x="2998"/>
        <item x="1299"/>
        <item x="2700"/>
        <item x="2995"/>
        <item x="1166"/>
        <item x="2368"/>
        <item x="2961"/>
        <item x="2992"/>
        <item x="2829"/>
        <item x="2989"/>
        <item x="2986"/>
        <item x="2983"/>
        <item x="1575"/>
        <item x="3519"/>
        <item x="686"/>
        <item x="781"/>
        <item x="1425"/>
        <item x="3724"/>
        <item x="587"/>
        <item x="2831"/>
        <item x="622"/>
        <item x="2980"/>
        <item x="2958"/>
        <item x="2393"/>
        <item x="3682"/>
        <item x="3525"/>
        <item x="1385"/>
        <item x="1662"/>
        <item x="2478"/>
        <item x="1163"/>
        <item x="787"/>
        <item x="3121"/>
        <item x="3199"/>
        <item x="3260"/>
        <item x="2977"/>
        <item x="893"/>
        <item x="2833"/>
        <item x="2376"/>
        <item x="813"/>
        <item x="592"/>
        <item x="1344"/>
        <item x="871"/>
        <item x="2974"/>
        <item x="1428"/>
        <item x="2956"/>
        <item x="3596"/>
        <item x="828"/>
        <item x="2971"/>
        <item x="2959"/>
        <item x="3434"/>
        <item x="3276"/>
        <item x="2835"/>
        <item x="2962"/>
        <item x="2968"/>
        <item x="3067"/>
        <item x="775"/>
        <item x="199"/>
        <item x="2965"/>
        <item x="1147"/>
        <item x="9"/>
        <item x="1160"/>
        <item x="1134"/>
        <item x="1741"/>
        <item x="2372"/>
        <item x="2953"/>
        <item x="3491"/>
        <item x="3070"/>
        <item x="3436"/>
        <item x="2764"/>
        <item x="799"/>
        <item x="597"/>
        <item x="1353"/>
        <item x="805"/>
        <item x="2377"/>
        <item x="2840"/>
        <item x="670"/>
        <item x="2356"/>
        <item x="2838"/>
        <item x="2002"/>
        <item x="1995"/>
        <item x="10"/>
        <item x="3676"/>
        <item x="3735"/>
        <item x="683"/>
        <item x="582"/>
        <item x="2932"/>
        <item x="617"/>
        <item x="2950"/>
        <item x="160"/>
        <item x="2938"/>
        <item x="1264"/>
        <item x="2229"/>
        <item x="1157"/>
        <item x="2830"/>
        <item x="2844"/>
        <item x="379"/>
        <item x="2941"/>
        <item x="602"/>
        <item x="2842"/>
        <item x="2955"/>
        <item x="2935"/>
        <item x="2364"/>
        <item x="2813"/>
        <item x="1495"/>
        <item x="2528"/>
        <item x="2031"/>
        <item x="1270"/>
        <item x="2944"/>
        <item x="2832"/>
        <item x="890"/>
        <item x="2232"/>
        <item x="307"/>
        <item x="2947"/>
        <item x="11"/>
        <item x="275"/>
        <item x="2765"/>
        <item x="3691"/>
        <item x="2834"/>
        <item x="1144"/>
        <item x="1296"/>
        <item x="868"/>
        <item x="281"/>
        <item x="2037"/>
        <item x="3257"/>
        <item x="2836"/>
        <item x="2352"/>
        <item x="3439"/>
        <item x="2848"/>
        <item x="1311"/>
        <item x="1377"/>
        <item x="290"/>
        <item x="865"/>
        <item x="2846"/>
        <item x="293"/>
        <item x="2839"/>
        <item x="2929"/>
        <item x="1258"/>
        <item x="2816"/>
        <item x="802"/>
        <item x="172"/>
        <item x="2841"/>
        <item x="1154"/>
        <item x="2926"/>
        <item x="1413"/>
        <item x="2850"/>
        <item x="2843"/>
        <item x="2924"/>
        <item x="2853"/>
        <item x="2900"/>
        <item x="3451"/>
        <item x="2154"/>
        <item x="2845"/>
        <item x="680"/>
        <item x="3273"/>
        <item x="3254"/>
        <item x="2122"/>
        <item x="1282"/>
        <item x="2921"/>
        <item x="1992"/>
        <item x="2903"/>
        <item x="1288"/>
        <item x="3703"/>
        <item x="2847"/>
        <item x="2897"/>
        <item x="2918"/>
        <item x="2906"/>
        <item x="373"/>
        <item x="2915"/>
        <item x="2909"/>
        <item x="2849"/>
        <item x="2912"/>
        <item x="612"/>
        <item x="2128"/>
        <item x="2894"/>
        <item x="2851"/>
        <item x="313"/>
        <item x="1380"/>
        <item x="2003"/>
        <item x="1440"/>
        <item x="2891"/>
        <item x="2137"/>
        <item x="2854"/>
        <item x="2855"/>
        <item x="2952"/>
        <item x="2140"/>
        <item x="2888"/>
        <item x="3466"/>
        <item x="3442"/>
        <item x="2856"/>
        <item x="2885"/>
        <item x="772"/>
        <item x="2882"/>
        <item x="2858"/>
        <item x="1151"/>
        <item x="2879"/>
        <item x="1602"/>
        <item x="2877"/>
        <item x="2860"/>
        <item x="2857"/>
        <item x="2874"/>
        <item x="2872"/>
        <item x="3448"/>
        <item x="3437"/>
        <item x="2870"/>
        <item x="1141"/>
        <item x="2862"/>
        <item x="2868"/>
        <item x="2864"/>
        <item x="2866"/>
        <item x="2949"/>
        <item x="887"/>
        <item x="3445"/>
        <item x="667"/>
        <item x="2859"/>
        <item x="1129"/>
        <item x="2160"/>
        <item x="790"/>
        <item x="3493"/>
        <item x="2861"/>
        <item x="3229"/>
        <item x="607"/>
        <item x="3073"/>
        <item x="2946"/>
        <item x="3463"/>
        <item x="677"/>
        <item x="1148"/>
        <item x="163"/>
        <item x="1374"/>
        <item x="2863"/>
        <item x="2487"/>
        <item x="3460"/>
        <item x="1285"/>
        <item x="1611"/>
        <item x="407"/>
        <item x="2943"/>
        <item x="2865"/>
        <item x="3454"/>
        <item x="3679"/>
        <item x="2800"/>
        <item x="1138"/>
        <item x="1665"/>
        <item x="2507"/>
        <item x="43"/>
        <item x="1145"/>
        <item x="3457"/>
        <item x="3270"/>
        <item x="2940"/>
        <item x="3117"/>
        <item x="1124"/>
        <item x="2934"/>
        <item x="884"/>
        <item x="2869"/>
        <item x="2867"/>
        <item x="3721"/>
        <item x="3522"/>
        <item x="2876"/>
        <item x="2878"/>
        <item x="1114"/>
        <item x="2937"/>
        <item x="2481"/>
        <item x="1255"/>
        <item x="2890"/>
        <item x="2893"/>
        <item x="2896"/>
        <item x="2899"/>
        <item x="862"/>
        <item x="2527"/>
        <item x="3226"/>
        <item x="2871"/>
        <item x="2881"/>
        <item x="1142"/>
        <item x="2873"/>
        <item x="2902"/>
        <item x="3718"/>
        <item x="2884"/>
        <item x="2905"/>
        <item x="2931"/>
        <item x="1119"/>
        <item x="2908"/>
        <item x="1569"/>
        <item x="278"/>
        <item x="674"/>
        <item x="2911"/>
        <item x="410"/>
        <item x="2914"/>
        <item x="1273"/>
        <item x="2887"/>
        <item x="2917"/>
        <item x="664"/>
        <item x="1560"/>
        <item x="406"/>
        <item x="2920"/>
        <item x="3440"/>
        <item x="1139"/>
        <item x="284"/>
        <item x="2923"/>
        <item x="2925"/>
        <item x="413"/>
        <item x="3251"/>
        <item x="2928"/>
        <item x="3599"/>
        <item x="2217"/>
        <item x="310"/>
        <item x="3694"/>
        <item x="2005"/>
        <item x="1131"/>
        <item x="1136"/>
        <item x="325"/>
        <item x="416"/>
        <item x="157"/>
        <item x="196"/>
        <item x="2125"/>
        <item x="881"/>
        <item x="272"/>
        <item x="3494"/>
        <item x="3064"/>
        <item x="3267"/>
        <item x="1126"/>
        <item x="3037"/>
        <item x="419"/>
        <item x="2131"/>
        <item x="178"/>
        <item x="296"/>
        <item x="1756"/>
        <item x="1989"/>
        <item x="302"/>
        <item x="2157"/>
        <item x="2302"/>
        <item x="1109"/>
        <item x="671"/>
        <item x="3496"/>
        <item x="3052"/>
        <item x="651"/>
        <item x="2172"/>
        <item x="1563"/>
        <item x="193"/>
        <item x="2119"/>
        <item x="3469"/>
        <item x="1104"/>
        <item x="3546"/>
        <item x="1121"/>
        <item x="2034"/>
        <item x="166"/>
        <item x="2143"/>
        <item x="1605"/>
        <item x="2149"/>
        <item x="376"/>
        <item x="2521"/>
        <item x="878"/>
        <item x="661"/>
        <item x="3443"/>
        <item x="859"/>
        <item x="71"/>
        <item x="1116"/>
        <item x="2371"/>
        <item x="1387"/>
        <item x="3133"/>
        <item x="3264"/>
        <item x="668"/>
        <item x="1111"/>
        <item x="1368"/>
        <item x="299"/>
        <item x="151"/>
        <item x="1551"/>
        <item x="1416"/>
        <item x="3248"/>
        <item x="1106"/>
        <item x="875"/>
        <item x="2006"/>
        <item x="1371"/>
        <item x="1422"/>
        <item x="3499"/>
        <item x="2568"/>
        <item x="1099"/>
        <item x="2685"/>
        <item x="2146"/>
        <item x="3223"/>
        <item x="1807"/>
        <item x="269"/>
        <item x="2008"/>
        <item x="665"/>
        <item x="658"/>
        <item x="3446"/>
        <item x="3261"/>
        <item x="287"/>
        <item x="3673"/>
        <item x="2290"/>
        <item x="1388"/>
        <item x="872"/>
        <item x="3088"/>
        <item x="2286"/>
        <item x="1094"/>
        <item x="856"/>
        <item x="1101"/>
        <item x="3129"/>
        <item x="3664"/>
        <item x="2116"/>
        <item x="2484"/>
        <item x="2768"/>
        <item x="405"/>
        <item x="3502"/>
        <item x="646"/>
        <item x="3508"/>
        <item x="2506"/>
        <item x="662"/>
        <item x="1554"/>
        <item x="2134"/>
        <item x="3505"/>
        <item x="3472"/>
        <item x="3497"/>
        <item x="1761"/>
        <item x="869"/>
        <item x="2367"/>
        <item x="2804"/>
        <item x="611"/>
        <item x="3449"/>
        <item x="3258"/>
        <item x="655"/>
        <item x="1736"/>
        <item x="606"/>
        <item x="2810"/>
        <item x="2306"/>
        <item x="3245"/>
        <item x="2513"/>
        <item x="2226"/>
        <item x="404"/>
        <item x="169"/>
        <item x="659"/>
        <item x="2011"/>
        <item x="1766"/>
        <item x="1608"/>
        <item x="154"/>
        <item x="3667"/>
        <item x="641"/>
        <item x="1096"/>
        <item x="1666"/>
        <item x="866"/>
        <item x="424"/>
        <item x="429"/>
        <item x="3475"/>
        <item x="631"/>
        <item x="3061"/>
        <item x="2220"/>
        <item x="2278"/>
        <item x="1089"/>
        <item x="853"/>
        <item x="3452"/>
        <item x="616"/>
        <item x="636"/>
        <item x="3523"/>
        <item x="2769"/>
        <item x="1356"/>
        <item x="2310"/>
        <item x="3255"/>
        <item x="3736"/>
        <item x="656"/>
        <item x="2596"/>
        <item x="621"/>
        <item x="1091"/>
        <item x="1498"/>
        <item x="2014"/>
        <item x="1806"/>
        <item x="3511"/>
        <item x="434"/>
        <item x="2688"/>
        <item x="2020"/>
        <item x="1742"/>
        <item x="2246"/>
        <item x="3655"/>
        <item x="1771"/>
        <item x="2446"/>
        <item x="3520"/>
        <item x="863"/>
        <item x="581"/>
        <item x="626"/>
        <item x="648"/>
        <item x="3517"/>
        <item x="653"/>
        <item x="439"/>
        <item x="3706"/>
        <item x="2017"/>
        <item x="2009"/>
        <item x="601"/>
        <item x="3514"/>
        <item x="1390"/>
        <item x="1663"/>
        <item x="2282"/>
        <item x="643"/>
        <item x="1449"/>
        <item x="2682"/>
        <item x="3242"/>
        <item x="3455"/>
        <item x="1566"/>
        <item x="3478"/>
        <item x="2697"/>
        <item x="596"/>
        <item x="2442"/>
        <item x="464"/>
        <item x="3252"/>
        <item x="591"/>
        <item x="1986"/>
        <item x="586"/>
        <item x="1962"/>
        <item x="850"/>
        <item x="2250"/>
        <item x="74"/>
        <item x="2676"/>
        <item x="3500"/>
        <item x="2314"/>
        <item x="2298"/>
        <item x="860"/>
        <item x="608"/>
        <item x="1950"/>
        <item x="638"/>
        <item x="449"/>
        <item x="1660"/>
        <item x="1751"/>
        <item x="618"/>
        <item x="444"/>
        <item x="412"/>
        <item x="571"/>
        <item x="623"/>
        <item x="2359"/>
        <item x="1086"/>
        <item x="613"/>
        <item x="2375"/>
        <item x="1419"/>
        <item x="2529"/>
        <item x="1548"/>
        <item x="2035"/>
        <item x="628"/>
        <item x="415"/>
        <item x="1731"/>
        <item x="2254"/>
        <item x="2526"/>
        <item x="454"/>
        <item x="633"/>
        <item x="576"/>
        <item x="1084"/>
        <item x="3458"/>
        <item x="3481"/>
        <item x="1651"/>
        <item x="459"/>
        <item x="2259"/>
        <item x="418"/>
        <item x="2267"/>
        <item x="2255"/>
        <item x="377"/>
        <item x="2251"/>
        <item x="2275"/>
        <item x="3077"/>
        <item x="3658"/>
        <item x="857"/>
        <item x="421"/>
        <item x="3249"/>
        <item x="1781"/>
        <item x="2294"/>
        <item x="2247"/>
        <item x="2023"/>
        <item x="1812"/>
        <item x="19"/>
        <item x="426"/>
        <item x="603"/>
        <item x="2263"/>
        <item x="1792"/>
        <item x="2271"/>
        <item x="431"/>
        <item x="1657"/>
        <item x="598"/>
        <item x="847"/>
        <item x="1983"/>
        <item x="2032"/>
        <item x="3239"/>
        <item x="2258"/>
        <item x="436"/>
        <item x="2029"/>
        <item x="3137"/>
        <item x="593"/>
        <item x="2363"/>
        <item x="553"/>
        <item x="1746"/>
        <item x="2771"/>
        <item x="441"/>
        <item x="588"/>
        <item x="558"/>
        <item x="1669"/>
        <item x="446"/>
        <item x="548"/>
        <item x="2026"/>
        <item x="583"/>
        <item x="563"/>
        <item x="3196"/>
        <item x="578"/>
        <item x="568"/>
        <item x="451"/>
        <item x="573"/>
        <item x="3461"/>
        <item x="3484"/>
        <item x="543"/>
        <item x="469"/>
        <item x="456"/>
        <item x="3184"/>
        <item x="474"/>
        <item x="2447"/>
        <item x="854"/>
        <item x="1654"/>
        <item x="538"/>
        <item x="1081"/>
        <item x="461"/>
        <item x="533"/>
        <item x="479"/>
        <item x="466"/>
        <item x="528"/>
        <item x="1391"/>
        <item x="523"/>
        <item x="3715"/>
        <item x="471"/>
        <item x="2522"/>
        <item x="3246"/>
        <item x="518"/>
        <item x="3220"/>
        <item x="2736"/>
        <item x="515"/>
        <item x="476"/>
        <item x="511"/>
        <item x="506"/>
        <item x="501"/>
        <item x="481"/>
        <item x="496"/>
        <item x="486"/>
        <item x="491"/>
        <item x="2012"/>
        <item x="484"/>
        <item x="489"/>
        <item x="1079"/>
        <item x="374"/>
        <item x="3503"/>
        <item x="2262"/>
        <item x="2438"/>
        <item x="1953"/>
        <item x="1648"/>
        <item x="1393"/>
        <item x="2322"/>
        <item x="3464"/>
        <item x="851"/>
        <item x="2434"/>
        <item x="3526"/>
        <item x="2727"/>
        <item x="2266"/>
        <item x="844"/>
        <item x="2807"/>
        <item x="181"/>
        <item x="1722"/>
        <item x="1076"/>
        <item x="3602"/>
        <item x="2519"/>
        <item x="494"/>
        <item x="2730"/>
        <item x="556"/>
        <item x="3236"/>
        <item x="2431"/>
        <item x="2331"/>
        <item x="2691"/>
        <item x="2423"/>
        <item x="3243"/>
        <item x="2351"/>
        <item x="1686"/>
        <item x="2223"/>
        <item x="848"/>
        <item x="499"/>
        <item x="3467"/>
        <item x="371"/>
        <item x="1712"/>
        <item x="2355"/>
        <item x="712"/>
        <item x="2485"/>
        <item x="1074"/>
        <item x="1968"/>
        <item x="2270"/>
        <item x="3217"/>
        <item x="566"/>
        <item x="504"/>
        <item x="516"/>
        <item x="561"/>
        <item x="513"/>
        <item x="148"/>
        <item x="1061"/>
        <item x="509"/>
        <item x="546"/>
        <item x="2274"/>
        <item x="3553"/>
        <item x="714"/>
        <item x="1691"/>
        <item x="2518"/>
        <item x="1645"/>
        <item x="2679"/>
        <item x="841"/>
        <item x="536"/>
        <item x="541"/>
        <item x="845"/>
        <item x="551"/>
        <item x="3670"/>
        <item x="3470"/>
        <item x="139"/>
        <item x="1071"/>
        <item x="521"/>
        <item x="1786"/>
        <item x="526"/>
        <item x="1702"/>
        <item x="12"/>
        <item x="2386"/>
        <item x="362"/>
        <item x="716"/>
        <item x="3709"/>
        <item x="3240"/>
        <item x="3187"/>
        <item x="1696"/>
        <item x="2772"/>
        <item x="1365"/>
        <item x="2347"/>
        <item x="2599"/>
        <item x="1359"/>
        <item x="531"/>
        <item x="839"/>
        <item x="2343"/>
        <item x="3506"/>
        <item x="190"/>
        <item x="1697"/>
        <item x="842"/>
        <item x="3473"/>
        <item x="718"/>
        <item x="368"/>
        <item x="380"/>
        <item x="3233"/>
        <item x="1672"/>
        <item x="1396"/>
        <item x="1701"/>
        <item x="1059"/>
        <item x="1787"/>
        <item x="1069"/>
        <item x="2383"/>
        <item x="2775"/>
        <item x="836"/>
        <item x="1609"/>
        <item x="1642"/>
        <item x="2015"/>
        <item x="13"/>
        <item x="1811"/>
        <item x="1692"/>
        <item x="3476"/>
        <item x="2482"/>
        <item x="2443"/>
        <item x="3652"/>
        <item x="2038"/>
        <item x="3237"/>
        <item x="2318"/>
        <item x="2724"/>
        <item x="3485"/>
        <item x="365"/>
        <item x="3737"/>
        <item x="3479"/>
        <item x="723"/>
        <item x="2415"/>
        <item x="2508"/>
        <item x="2439"/>
        <item x="1066"/>
        <item x="1539"/>
        <item x="1711"/>
        <item x="721"/>
        <item x="2426"/>
        <item x="1507"/>
        <item x="1675"/>
        <item x="3482"/>
        <item x="2427"/>
        <item x="1687"/>
        <item x="1947"/>
        <item x="815"/>
        <item x="1639"/>
        <item x="142"/>
        <item x="1194"/>
        <item x="1513"/>
        <item x="2334"/>
        <item x="3202"/>
        <item x="2403"/>
        <item x="1936"/>
        <item x="833"/>
        <item x="1921"/>
        <item x="2411"/>
        <item x="2544"/>
        <item x="1522"/>
        <item x="821"/>
        <item x="2703"/>
        <item x="1525"/>
        <item x="1064"/>
        <item x="1721"/>
        <item x="2338"/>
        <item x="2479"/>
        <item x="1956"/>
        <item x="3234"/>
        <item x="713"/>
        <item x="1399"/>
        <item x="1197"/>
        <item x="1636"/>
        <item x="727"/>
        <item x="824"/>
        <item x="2435"/>
        <item x="2326"/>
        <item x="725"/>
        <item x="838"/>
        <item x="1324"/>
        <item x="818"/>
        <item x="1405"/>
        <item x="3043"/>
        <item x="359"/>
        <item x="2394"/>
        <item x="827"/>
        <item x="2283"/>
        <item x="715"/>
        <item x="2378"/>
        <item x="1633"/>
        <item x="1630"/>
        <item x="2418"/>
        <item x="3509"/>
        <item x="830"/>
        <item x="2398"/>
        <item x="2744"/>
        <item x="2419"/>
        <item x="2391"/>
        <item x="1199"/>
        <item x="717"/>
        <item x="2470"/>
        <item x="1402"/>
        <item x="3529"/>
        <item x="1394"/>
        <item x="2339"/>
        <item x="2295"/>
        <item x="1545"/>
        <item x="719"/>
        <item x="731"/>
        <item x="1322"/>
        <item x="2430"/>
        <item x="2335"/>
        <item x="1325"/>
        <item x="2414"/>
        <item x="1056"/>
        <item x="729"/>
        <item x="2327"/>
        <item x="722"/>
        <item x="812"/>
        <item x="2407"/>
        <item x="1201"/>
        <item x="1678"/>
        <item x="724"/>
        <item x="809"/>
        <item x="130"/>
        <item x="733"/>
        <item x="1319"/>
        <item x="1747"/>
        <item x="2319"/>
        <item x="726"/>
        <item x="2786"/>
        <item x="14"/>
        <item x="2509"/>
        <item x="2779"/>
        <item x="2379"/>
        <item x="2018"/>
        <item x="2476"/>
        <item x="807"/>
        <item x="736"/>
        <item x="783"/>
        <item x="2279"/>
        <item x="728"/>
        <item x="1791"/>
        <item x="804"/>
        <item x="786"/>
        <item x="2525"/>
        <item x="730"/>
        <item x="780"/>
        <item x="801"/>
        <item x="789"/>
        <item x="3181"/>
        <item x="798"/>
        <item x="792"/>
        <item x="732"/>
        <item x="795"/>
        <item x="1782"/>
        <item x="15"/>
        <item x="777"/>
        <item x="2390"/>
        <item x="734"/>
        <item x="2410"/>
        <item x="1926"/>
        <item x="2488"/>
        <item x="1206"/>
        <item x="774"/>
        <item x="1204"/>
        <item x="1631"/>
        <item x="2406"/>
        <item x="737"/>
        <item x="738"/>
        <item x="1732"/>
        <item x="835"/>
        <item x="2473"/>
        <item x="771"/>
        <item x="1612"/>
        <item x="356"/>
        <item x="1606"/>
        <item x="2395"/>
        <item x="184"/>
        <item x="739"/>
        <item x="768"/>
        <item x="2399"/>
        <item x="1681"/>
        <item x="1298"/>
        <item x="1907"/>
        <item x="2299"/>
        <item x="3532"/>
        <item x="765"/>
        <item x="3190"/>
        <item x="741"/>
        <item x="1316"/>
        <item x="383"/>
        <item x="762"/>
        <item x="1054"/>
        <item x="760"/>
        <item x="743"/>
        <item x="740"/>
        <item x="1752"/>
        <item x="757"/>
        <item x="755"/>
        <item x="753"/>
        <item x="745"/>
        <item x="751"/>
        <item x="16"/>
        <item x="747"/>
        <item x="1304"/>
        <item x="749"/>
        <item x="1420"/>
        <item x="832"/>
        <item x="1627"/>
        <item x="3512"/>
        <item x="2342"/>
        <item x="1195"/>
        <item x="1210"/>
        <item x="3055"/>
        <item x="1307"/>
        <item x="2694"/>
        <item x="742"/>
        <item x="2422"/>
        <item x="1208"/>
        <item x="1321"/>
        <item x="1301"/>
        <item x="2467"/>
        <item x="1634"/>
        <item x="1941"/>
        <item x="2783"/>
        <item x="1310"/>
        <item x="1198"/>
        <item x="2346"/>
        <item x="2382"/>
        <item x="1684"/>
        <item x="1313"/>
        <item x="2790"/>
        <item x="2402"/>
        <item x="744"/>
        <item x="2523"/>
        <item x="2287"/>
        <item x="386"/>
        <item x="1200"/>
        <item x="1408"/>
        <item x="2673"/>
        <item x="829"/>
        <item x="1772"/>
        <item x="1937"/>
        <item x="1624"/>
        <item x="353"/>
        <item x="1202"/>
        <item x="2354"/>
        <item x="2291"/>
        <item x="2787"/>
        <item x="1051"/>
        <item x="2021"/>
        <item x="1214"/>
        <item x="2776"/>
        <item x="746"/>
        <item x="1417"/>
        <item x="2664"/>
        <item x="1212"/>
        <item x="1414"/>
        <item x="1205"/>
        <item x="1295"/>
        <item x="1637"/>
        <item x="2041"/>
        <item x="1842"/>
        <item x="2323"/>
        <item x="1207"/>
        <item x="2387"/>
        <item x="3712"/>
        <item x="1292"/>
        <item x="1618"/>
        <item x="1411"/>
        <item x="826"/>
        <item x="1216"/>
        <item x="748"/>
        <item x="1922"/>
        <item x="1621"/>
        <item x="133"/>
        <item x="2330"/>
        <item x="1209"/>
        <item x="17"/>
        <item x="1290"/>
        <item x="1219"/>
        <item x="1266"/>
        <item x="1211"/>
        <item x="1287"/>
        <item x="1269"/>
        <item x="1213"/>
        <item x="1263"/>
        <item x="1767"/>
        <item x="1284"/>
        <item x="1272"/>
        <item x="2793"/>
        <item x="1510"/>
        <item x="1281"/>
        <item x="1275"/>
        <item x="1215"/>
        <item x="1278"/>
        <item x="350"/>
        <item x="1640"/>
        <item x="823"/>
        <item x="1260"/>
        <item x="1217"/>
        <item x="3081"/>
        <item x="1615"/>
        <item x="2464"/>
        <item x="1737"/>
        <item x="3535"/>
        <item x="1257"/>
        <item x="817"/>
        <item x="3515"/>
        <item x="1762"/>
        <item x="2315"/>
        <item x="1220"/>
        <item x="1221"/>
        <item x="752"/>
        <item x="1959"/>
        <item x="750"/>
        <item x="1318"/>
        <item x="1254"/>
        <item x="1603"/>
        <item x="1516"/>
        <item x="759"/>
        <item x="2350"/>
        <item x="761"/>
        <item x="389"/>
        <item x="1397"/>
        <item x="1222"/>
        <item x="1251"/>
        <item x="820"/>
        <item x="1248"/>
        <item x="773"/>
        <item x="1224"/>
        <item x="776"/>
        <item x="1245"/>
        <item x="779"/>
        <item x="3175"/>
        <item x="1643"/>
        <item x="782"/>
        <item x="754"/>
        <item x="1243"/>
        <item x="1542"/>
        <item x="764"/>
        <item x="1226"/>
        <item x="1223"/>
        <item x="1240"/>
        <item x="756"/>
        <item x="1238"/>
        <item x="209"/>
        <item x="3643"/>
        <item x="347"/>
        <item x="785"/>
        <item x="1236"/>
        <item x="1228"/>
        <item x="3611"/>
        <item x="2307"/>
        <item x="1726"/>
        <item x="1234"/>
        <item x="1230"/>
        <item x="1232"/>
        <item x="767"/>
        <item x="2311"/>
        <item x="2362"/>
        <item x="788"/>
        <item x="1315"/>
        <item x="814"/>
        <item x="791"/>
        <item x="1557"/>
        <item x="3617"/>
        <item x="2044"/>
        <item x="794"/>
        <item x="1225"/>
        <item x="2667"/>
        <item x="2808"/>
        <item x="1362"/>
        <item x="1504"/>
        <item x="1646"/>
        <item x="344"/>
        <item x="1927"/>
        <item x="797"/>
        <item x="211"/>
        <item x="770"/>
        <item x="3626"/>
        <item x="800"/>
        <item x="2461"/>
        <item x="338"/>
        <item x="3629"/>
        <item x="341"/>
        <item x="803"/>
        <item x="2024"/>
        <item x="1227"/>
        <item x="806"/>
        <item x="1649"/>
        <item x="2358"/>
        <item x="1327"/>
        <item x="392"/>
        <item x="2491"/>
        <item x="808"/>
        <item x="1312"/>
        <item x="1528"/>
        <item x="811"/>
        <item x="2718"/>
        <item x="2721"/>
        <item x="1534"/>
        <item x="213"/>
        <item x="1652"/>
        <item x="2794"/>
        <item x="2224"/>
        <item x="2056"/>
        <item x="1229"/>
        <item x="3518"/>
        <item x="2374"/>
        <item x="3538"/>
        <item x="1817"/>
        <item x="336"/>
        <item x="339"/>
        <item x="1046"/>
        <item x="2805"/>
        <item x="2458"/>
        <item x="77"/>
        <item x="3649"/>
        <item x="215"/>
        <item x="2801"/>
        <item x="1309"/>
        <item x="1231"/>
        <item x="1757"/>
        <item x="2058"/>
        <item x="1944"/>
        <item x="395"/>
        <item x="1655"/>
        <item x="1049"/>
        <item x="2185"/>
        <item x="2798"/>
        <item x="2303"/>
        <item x="333"/>
        <item x="2494"/>
        <item x="2455"/>
        <item x="3193"/>
        <item x="1628"/>
        <item x="2449"/>
        <item x="1306"/>
        <item x="2452"/>
        <item x="2060"/>
        <item x="2655"/>
        <item x="1300"/>
        <item x="342"/>
        <item x="1658"/>
        <item x="1235"/>
        <item x="1233"/>
        <item x="1242"/>
        <item x="220"/>
        <item x="1244"/>
        <item x="1328"/>
        <item x="2183"/>
        <item x="218"/>
        <item x="1685"/>
        <item x="2186"/>
        <item x="187"/>
        <item x="1303"/>
        <item x="2737"/>
        <item x="1256"/>
        <item x="2062"/>
        <item x="1259"/>
        <item x="28"/>
        <item x="1262"/>
        <item x="3521"/>
        <item x="1600"/>
        <item x="1265"/>
        <item x="3541"/>
        <item x="2047"/>
        <item x="1237"/>
        <item x="312"/>
        <item x="2780"/>
        <item x="1247"/>
        <item x="2221"/>
        <item x="1661"/>
        <item x="1239"/>
        <item x="2027"/>
        <item x="2209"/>
        <item x="1268"/>
        <item x="330"/>
        <item x="145"/>
        <item x="1250"/>
        <item x="1271"/>
        <item x="2180"/>
        <item x="1297"/>
        <item x="1274"/>
        <item x="2366"/>
        <item x="318"/>
        <item x="1664"/>
        <item x="345"/>
        <item x="1400"/>
        <item x="1277"/>
        <item x="1911"/>
        <item x="1280"/>
        <item x="1531"/>
        <item x="210"/>
        <item x="1682"/>
        <item x="1912"/>
        <item x="1253"/>
        <item x="224"/>
        <item x="1931"/>
        <item x="321"/>
        <item x="1283"/>
        <item x="1667"/>
        <item x="222"/>
        <item x="335"/>
        <item x="1906"/>
        <item x="315"/>
        <item x="1423"/>
        <item x="1286"/>
        <item x="1679"/>
        <item x="324"/>
        <item x="1289"/>
        <item x="2218"/>
        <item x="212"/>
        <item x="1670"/>
        <item x="2067"/>
        <item x="2188"/>
        <item x="2497"/>
        <item x="1291"/>
        <item x="1676"/>
        <item x="2065"/>
        <item x="1673"/>
        <item x="327"/>
        <item x="1294"/>
        <item x="2450"/>
        <item x="214"/>
        <item x="348"/>
        <item x="2159"/>
        <item x="3178"/>
        <item x="3524"/>
        <item x="2743"/>
        <item x="2177"/>
        <item x="1041"/>
        <item x="216"/>
        <item x="2520"/>
        <item x="228"/>
        <item x="226"/>
        <item x="2165"/>
        <item x="219"/>
        <item x="309"/>
        <item x="127"/>
        <item x="2057"/>
        <item x="351"/>
        <item x="221"/>
        <item x="2071"/>
        <item x="1501"/>
        <item x="2168"/>
        <item x="2030"/>
        <item x="306"/>
        <item x="2370"/>
        <item x="2069"/>
        <item x="2182"/>
        <item x="2050"/>
        <item x="230"/>
        <item x="2162"/>
        <item x="1625"/>
        <item x="223"/>
        <item x="2215"/>
        <item x="2206"/>
        <item x="2171"/>
        <item x="304"/>
        <item x="2059"/>
        <item x="233"/>
        <item x="280"/>
        <item x="225"/>
        <item x="1971"/>
        <item x="2174"/>
        <item x="2453"/>
        <item x="301"/>
        <item x="283"/>
        <item x="2500"/>
        <item x="1044"/>
        <item x="2212"/>
        <item x="1980"/>
        <item x="1330"/>
        <item x="227"/>
        <item x="354"/>
        <item x="277"/>
        <item x="2191"/>
        <item x="298"/>
        <item x="286"/>
        <item x="2061"/>
        <item x="2658"/>
        <item x="1597"/>
        <item x="295"/>
        <item x="289"/>
        <item x="229"/>
        <item x="292"/>
        <item x="1594"/>
        <item x="3527"/>
        <item x="274"/>
        <item x="231"/>
        <item x="2063"/>
        <item x="1519"/>
        <item x="271"/>
        <item x="3614"/>
        <item x="2189"/>
        <item x="357"/>
        <item x="2075"/>
        <item x="234"/>
        <item x="235"/>
        <item x="2073"/>
        <item x="332"/>
        <item x="268"/>
        <item x="2066"/>
        <item x="1717"/>
        <item x="2156"/>
        <item x="236"/>
        <item x="265"/>
        <item x="360"/>
        <item x="2068"/>
        <item x="262"/>
        <item x="238"/>
        <item x="2153"/>
        <item x="259"/>
        <item x="2077"/>
        <item x="363"/>
        <item x="3620"/>
        <item x="2203"/>
        <item x="257"/>
        <item x="240"/>
        <item x="237"/>
        <item x="254"/>
        <item x="2070"/>
        <item x="2456"/>
        <item x="252"/>
        <item x="2503"/>
        <item x="2194"/>
        <item x="250"/>
        <item x="2151"/>
        <item x="2080"/>
        <item x="242"/>
        <item x="2127"/>
        <item x="248"/>
        <item x="244"/>
        <item x="246"/>
        <item x="1776"/>
        <item x="1403"/>
        <item x="2072"/>
        <item x="3530"/>
        <item x="329"/>
        <item x="2033"/>
        <item x="2148"/>
        <item x="2130"/>
        <item x="1036"/>
        <item x="3646"/>
        <item x="2053"/>
        <item x="2074"/>
        <item x="2124"/>
        <item x="2145"/>
        <item x="2133"/>
        <item x="2142"/>
        <item x="239"/>
        <item x="2136"/>
        <item x="2076"/>
        <item x="2139"/>
        <item x="2784"/>
        <item x="1707"/>
        <item x="2200"/>
        <item x="2121"/>
        <item x="2078"/>
        <item x="2197"/>
        <item x="366"/>
        <item x="3661"/>
        <item x="396"/>
        <item x="2118"/>
        <item x="2811"/>
        <item x="2081"/>
        <item x="3608"/>
        <item x="2082"/>
        <item x="2179"/>
        <item x="241"/>
        <item x="2115"/>
        <item x="1622"/>
        <item x="2459"/>
        <item x="2083"/>
        <item x="2227"/>
        <item x="2112"/>
        <item x="3533"/>
        <item x="326"/>
        <item x="2109"/>
        <item x="2085"/>
        <item x="2516"/>
        <item x="369"/>
        <item x="2106"/>
        <item x="2104"/>
        <item x="2087"/>
        <item x="2084"/>
        <item x="2101"/>
        <item x="2099"/>
        <item x="243"/>
        <item x="2097"/>
        <item x="2089"/>
        <item x="3632"/>
        <item x="2095"/>
        <item x="2091"/>
        <item x="2093"/>
        <item x="3638"/>
        <item x="2176"/>
        <item x="372"/>
        <item x="393"/>
        <item x="3536"/>
        <item x="1039"/>
        <item x="2036"/>
        <item x="2462"/>
        <item x="2086"/>
        <item x="323"/>
        <item x="245"/>
        <item x="3542"/>
        <item x="375"/>
        <item x="390"/>
        <item x="3205"/>
        <item x="2782"/>
        <item x="3085"/>
        <item x="3539"/>
        <item x="1331"/>
        <item x="378"/>
        <item x="2192"/>
        <item x="2514"/>
        <item x="387"/>
        <item x="2088"/>
        <item x="2602"/>
        <item x="381"/>
        <item x="384"/>
        <item x="1837"/>
        <item x="1333"/>
        <item x="2173"/>
        <item x="2465"/>
        <item x="320"/>
        <item x="3214"/>
        <item x="1706"/>
        <item x="314"/>
        <item x="2090"/>
        <item x="249"/>
        <item x="1406"/>
        <item x="247"/>
        <item x="256"/>
        <item x="1031"/>
        <item x="258"/>
        <item x="2468"/>
        <item x="1777"/>
        <item x="2039"/>
        <item x="1619"/>
        <item x="317"/>
        <item x="270"/>
        <item x="1426"/>
        <item x="273"/>
        <item x="2170"/>
        <item x="276"/>
        <item x="2092"/>
        <item x="279"/>
        <item x="251"/>
        <item x="261"/>
        <item x="253"/>
        <item x="2471"/>
        <item x="3713"/>
        <item x="282"/>
        <item x="264"/>
        <item x="1716"/>
        <item x="285"/>
        <item x="311"/>
        <item x="1901"/>
        <item x="1832"/>
        <item x="288"/>
        <item x="2553"/>
        <item x="1902"/>
        <item x="291"/>
        <item x="2788"/>
        <item x="1591"/>
        <item x="2167"/>
        <item x="294"/>
        <item x="2510"/>
        <item x="2670"/>
        <item x="267"/>
        <item x="297"/>
        <item x="2161"/>
        <item x="2042"/>
        <item x="300"/>
        <item x="2096"/>
        <item x="2474"/>
        <item x="3017"/>
        <item x="2094"/>
        <item x="303"/>
        <item x="3635"/>
        <item x="2103"/>
        <item x="2105"/>
        <item x="305"/>
        <item x="2706"/>
        <item x="2164"/>
        <item x="308"/>
        <item x="2117"/>
        <item x="2120"/>
        <item x="2123"/>
        <item x="2195"/>
        <item x="2126"/>
        <item x="2098"/>
        <item x="2108"/>
        <item x="1034"/>
        <item x="1336"/>
        <item x="2100"/>
        <item x="1816"/>
        <item x="2129"/>
        <item x="1348"/>
        <item x="2111"/>
        <item x="2132"/>
        <item x="2158"/>
        <item x="2045"/>
        <item x="2477"/>
        <item x="2135"/>
        <item x="1026"/>
        <item x="2511"/>
        <item x="1616"/>
        <item x="2138"/>
        <item x="1429"/>
        <item x="2141"/>
        <item x="2114"/>
        <item x="2144"/>
        <item x="1363"/>
        <item x="2147"/>
        <item x="2480"/>
        <item x="2504"/>
        <item x="2150"/>
        <item x="2048"/>
        <item x="1974"/>
        <item x="1409"/>
        <item x="2652"/>
        <item x="3605"/>
        <item x="2152"/>
        <item x="2155"/>
        <item x="1932"/>
        <item x="2054"/>
        <item x="118"/>
        <item x="86"/>
        <item x="2483"/>
        <item x="1339"/>
        <item x="2051"/>
        <item x="1345"/>
        <item x="92"/>
        <item x="2486"/>
        <item x="2230"/>
        <item x="2501"/>
        <item x="2791"/>
        <item x="3623"/>
        <item x="1342"/>
        <item x="101"/>
        <item x="3710"/>
        <item x="2531"/>
        <item x="2489"/>
        <item x="104"/>
        <item x="2198"/>
        <item x="2498"/>
        <item x="2814"/>
        <item x="2492"/>
        <item x="2495"/>
        <item x="1613"/>
        <item x="1334"/>
        <item x="1360"/>
        <item x="1021"/>
        <item x="1029"/>
        <item x="2754"/>
        <item x="1357"/>
        <item x="124"/>
        <item x="1588"/>
        <item x="1727"/>
        <item x="1861"/>
        <item x="1351"/>
        <item x="188"/>
        <item x="2233"/>
        <item x="2512"/>
        <item x="1432"/>
        <item x="1412"/>
        <item x="1354"/>
        <item x="2517"/>
        <item x="1847"/>
        <item x="2201"/>
        <item x="3172"/>
        <item x="2760"/>
        <item x="1610"/>
        <item x="3716"/>
        <item x="2817"/>
        <item x="3707"/>
        <item x="1024"/>
        <item x="1016"/>
        <item x="3163"/>
        <item x="3208"/>
        <item x="1857"/>
        <item x="2795"/>
        <item x="1827"/>
        <item x="2538"/>
        <item x="1882"/>
        <item x="2515"/>
        <item x="2204"/>
        <item x="1607"/>
        <item x="1415"/>
        <item x="1435"/>
        <item x="2236"/>
        <item x="1887"/>
        <item x="1019"/>
        <item x="1337"/>
        <item x="1012"/>
        <item x="1585"/>
        <item x="2715"/>
        <item x="3166"/>
        <item x="2207"/>
        <item x="2755"/>
        <item x="1977"/>
        <item x="1604"/>
        <item x="3704"/>
        <item x="2820"/>
        <item x="2799"/>
        <item x="1886"/>
        <item x="1418"/>
        <item x="185"/>
        <item x="1897"/>
        <item x="1438"/>
        <item x="2239"/>
        <item x="89"/>
        <item x="1366"/>
        <item x="2210"/>
        <item x="3698"/>
        <item x="191"/>
        <item x="2759"/>
        <item x="95"/>
        <item x="2757"/>
        <item x="1008"/>
        <item x="1601"/>
        <item x="3719"/>
        <item x="121"/>
        <item x="1014"/>
        <item x="2643"/>
        <item x="2709"/>
        <item x="2611"/>
        <item x="3701"/>
        <item x="2778"/>
        <item x="3722"/>
        <item x="3154"/>
        <item x="1421"/>
        <item x="136"/>
        <item x="2242"/>
        <item x="2617"/>
        <item x="83"/>
        <item x="2802"/>
        <item x="2213"/>
        <item x="2823"/>
        <item x="1598"/>
        <item x="2626"/>
        <item x="1340"/>
        <item x="2761"/>
        <item x="1896"/>
        <item x="2629"/>
        <item x="1881"/>
        <item x="1582"/>
        <item x="107"/>
        <item x="113"/>
        <item x="1856"/>
        <item x="1004"/>
        <item x="1424"/>
        <item x="1010"/>
        <item x="3725"/>
        <item x="182"/>
        <item x="1595"/>
        <item x="3211"/>
        <item x="2649"/>
        <item x="2758"/>
        <item x="2216"/>
        <item x="206"/>
        <item x="1862"/>
        <item x="3728"/>
        <item x="2742"/>
        <item x="2806"/>
        <item x="197"/>
        <item x="2826"/>
        <item x="1427"/>
        <item x="1917"/>
        <item x="3731"/>
        <item x="203"/>
        <item x="194"/>
        <item x="1001"/>
        <item x="200"/>
        <item x="2219"/>
        <item x="1006"/>
        <item x="3695"/>
        <item x="1592"/>
        <item x="1343"/>
        <item x="1430"/>
        <item x="1579"/>
        <item x="3157"/>
        <item x="3058"/>
        <item x="1892"/>
        <item x="2524"/>
        <item x="997"/>
        <item x="110"/>
        <item x="2809"/>
        <item x="2222"/>
        <item x="1831"/>
        <item x="1433"/>
        <item x="1439"/>
        <item x="1002"/>
        <item x="1436"/>
        <item x="2535"/>
        <item x="1589"/>
        <item x="2225"/>
        <item x="1369"/>
        <item x="994"/>
        <item x="179"/>
        <item x="2812"/>
        <item x="80"/>
        <item x="1876"/>
        <item x="2228"/>
        <item x="3309"/>
        <item x="1867"/>
        <item x="1346"/>
        <item x="1576"/>
        <item x="999"/>
        <item x="2243"/>
        <item x="2231"/>
        <item x="18"/>
        <item x="1586"/>
        <item x="98"/>
        <item x="1822"/>
        <item x="2815"/>
        <item x="2234"/>
        <item x="3692"/>
        <item x="2614"/>
        <item x="2237"/>
        <item x="2240"/>
        <item x="2756"/>
        <item x="1891"/>
        <item x="991"/>
        <item x="1372"/>
        <item x="2505"/>
        <item x="3089"/>
        <item x="2620"/>
        <item x="1583"/>
        <item x="995"/>
        <item x="2818"/>
        <item x="1866"/>
        <item x="2646"/>
        <item x="173"/>
        <item x="1349"/>
        <item x="1877"/>
        <item x="176"/>
        <item x="2661"/>
        <item x="986"/>
        <item x="1573"/>
        <item x="2821"/>
        <item x="207"/>
        <item x="2608"/>
        <item x="2753"/>
        <item x="1871"/>
        <item x="2827"/>
        <item x="1580"/>
        <item x="3026"/>
        <item x="2824"/>
        <item x="1916"/>
        <item x="3732"/>
        <item x="2712"/>
        <item x="992"/>
        <item x="3169"/>
        <item x="2632"/>
        <item x="2638"/>
        <item x="1441"/>
        <item x="3689"/>
        <item x="1577"/>
        <item x="902"/>
        <item x="989"/>
        <item x="1375"/>
        <item x="1443"/>
        <item x="1841"/>
        <item x="981"/>
        <item x="3733"/>
        <item x="1570"/>
        <item x="1352"/>
        <item x="1574"/>
        <item x="3729"/>
        <item x="1996"/>
        <item x="1445"/>
        <item x="905"/>
        <item x="1978"/>
        <item x="984"/>
        <item x="3151"/>
        <item x="204"/>
        <item x="1872"/>
        <item x="1568"/>
        <item x="1571"/>
        <item x="2740"/>
        <item x="1447"/>
        <item x="976"/>
        <item x="2763"/>
        <item x="1851"/>
        <item x="3726"/>
        <item x="1565"/>
        <item x="979"/>
        <item x="908"/>
        <item x="3686"/>
        <item x="2635"/>
        <item x="1378"/>
        <item x="1355"/>
        <item x="1452"/>
        <item x="3723"/>
        <item x="1450"/>
        <item x="1846"/>
        <item x="974"/>
        <item x="911"/>
        <item x="170"/>
        <item x="1544"/>
        <item x="1993"/>
        <item x="1562"/>
        <item x="1852"/>
        <item x="201"/>
        <item x="1550"/>
        <item x="3720"/>
        <item x="1826"/>
        <item x="1442"/>
        <item x="1456"/>
        <item x="2738"/>
        <item x="1553"/>
        <item x="2605"/>
        <item x="1454"/>
        <item x="1567"/>
        <item x="1547"/>
        <item x="3683"/>
        <item x="1381"/>
        <item x="1556"/>
        <item x="1444"/>
        <item x="1559"/>
        <item x="3717"/>
        <item x="1358"/>
        <item x="971"/>
        <item x="1446"/>
        <item x="1448"/>
        <item x="916"/>
        <item x="2623"/>
        <item x="3212"/>
        <item x="1460"/>
        <item x="1836"/>
        <item x="3714"/>
        <item x="904"/>
        <item x="1458"/>
        <item x="1990"/>
        <item x="1981"/>
        <item x="1451"/>
        <item x="2767"/>
        <item x="1541"/>
        <item x="198"/>
        <item x="969"/>
        <item x="1453"/>
        <item x="1538"/>
        <item x="1462"/>
        <item x="3711"/>
        <item x="921"/>
        <item x="1455"/>
        <item x="1536"/>
        <item x="1465"/>
        <item x="1512"/>
        <item x="3680"/>
        <item x="907"/>
        <item x="1457"/>
        <item x="1821"/>
        <item x="1533"/>
        <item x="1515"/>
        <item x="1361"/>
        <item x="3230"/>
        <item x="966"/>
        <item x="1459"/>
        <item x="1509"/>
        <item x="1987"/>
        <item x="3708"/>
        <item x="1530"/>
        <item x="1518"/>
        <item x="1527"/>
        <item x="1521"/>
        <item x="1461"/>
        <item x="1524"/>
        <item x="1506"/>
        <item x="1463"/>
        <item x="2739"/>
        <item x="964"/>
        <item x="3705"/>
        <item x="1975"/>
        <item x="1503"/>
        <item x="910"/>
        <item x="1466"/>
        <item x="3702"/>
        <item x="1467"/>
        <item x="1564"/>
        <item x="1500"/>
        <item x="3699"/>
        <item x="1468"/>
        <item x="1497"/>
        <item x="926"/>
        <item x="2746"/>
        <item x="1494"/>
        <item x="1997"/>
        <item x="1470"/>
        <item x="195"/>
        <item x="1491"/>
        <item x="1489"/>
        <item x="1472"/>
        <item x="1469"/>
        <item x="1486"/>
        <item x="1484"/>
        <item x="3677"/>
        <item x="1482"/>
        <item x="1364"/>
        <item x="913"/>
        <item x="1474"/>
        <item x="167"/>
        <item x="1480"/>
        <item x="1476"/>
        <item x="2752"/>
        <item x="1478"/>
        <item x="961"/>
        <item x="1561"/>
        <item x="959"/>
        <item x="3696"/>
        <item x="918"/>
        <item x="3544"/>
        <item x="931"/>
        <item x="1471"/>
        <item x="1984"/>
        <item x="3693"/>
        <item x="3227"/>
        <item x="1473"/>
        <item x="955"/>
        <item x="3547"/>
        <item x="1367"/>
        <item x="1558"/>
        <item x="3674"/>
        <item x="3734"/>
        <item x="3690"/>
        <item x="923"/>
        <item x="192"/>
        <item x="957"/>
        <item x="1475"/>
        <item x="928"/>
        <item x="936"/>
        <item x="3549"/>
        <item x="3687"/>
        <item x="3215"/>
        <item x="3684"/>
        <item x="1555"/>
        <item x="950"/>
        <item x="1477"/>
        <item x="1370"/>
        <item x="3672"/>
        <item x="3681"/>
        <item x="3675"/>
        <item x="3678"/>
        <item x="941"/>
        <item x="3551"/>
        <item x="3141"/>
        <item x="3224"/>
        <item x="933"/>
        <item x="3100"/>
        <item x="938"/>
        <item x="3669"/>
        <item x="1552"/>
        <item x="1373"/>
        <item x="3106"/>
        <item x="189"/>
        <item x="952"/>
        <item x="3209"/>
        <item x="1546"/>
        <item x="1481"/>
        <item x="1479"/>
        <item x="1382"/>
        <item x="1488"/>
        <item x="3118"/>
        <item x="3221"/>
        <item x="1490"/>
        <item x="1376"/>
        <item x="946"/>
        <item x="3122"/>
        <item x="1549"/>
        <item x="1502"/>
        <item x="1972"/>
        <item x="1505"/>
        <item x="1508"/>
        <item x="1379"/>
        <item x="1511"/>
        <item x="3556"/>
        <item x="1483"/>
        <item x="943"/>
        <item x="1493"/>
        <item x="164"/>
        <item x="1485"/>
        <item x="3554"/>
        <item x="1514"/>
        <item x="1496"/>
        <item x="1517"/>
        <item x="1543"/>
        <item x="2741"/>
        <item x="3648"/>
        <item x="1520"/>
        <item x="948"/>
        <item x="1523"/>
        <item x="3666"/>
        <item x="1526"/>
        <item x="186"/>
        <item x="1499"/>
        <item x="1529"/>
        <item x="3148"/>
        <item x="1994"/>
        <item x="3654"/>
        <item x="1532"/>
        <item x="1535"/>
        <item x="3545"/>
        <item x="3218"/>
        <item x="3560"/>
        <item x="3657"/>
        <item x="1537"/>
        <item x="3558"/>
        <item x="3671"/>
        <item x="3651"/>
        <item x="1540"/>
        <item x="2713"/>
        <item x="3231"/>
        <item x="3660"/>
        <item x="3548"/>
        <item x="3663"/>
        <item x="3550"/>
        <item x="183"/>
        <item x="3552"/>
        <item x="3564"/>
        <item x="3562"/>
        <item x="3555"/>
        <item x="3645"/>
        <item x="2747"/>
        <item x="3557"/>
        <item x="3642"/>
        <item x="2540"/>
        <item x="3566"/>
        <item x="3559"/>
        <item x="3640"/>
        <item x="3569"/>
        <item x="3616"/>
        <item x="161"/>
        <item x="3561"/>
        <item x="180"/>
        <item x="3637"/>
        <item x="3619"/>
        <item x="3563"/>
        <item x="3613"/>
        <item x="3634"/>
        <item x="3622"/>
        <item x="3631"/>
        <item x="3625"/>
        <item x="3565"/>
        <item x="3628"/>
        <item x="3206"/>
        <item x="3610"/>
        <item x="3567"/>
        <item x="3607"/>
        <item x="3570"/>
        <item x="3571"/>
        <item x="3668"/>
        <item x="3604"/>
        <item x="1758"/>
        <item x="3572"/>
        <item x="177"/>
        <item x="3601"/>
        <item x="3598"/>
        <item x="3574"/>
        <item x="2710"/>
        <item x="3595"/>
        <item x="3593"/>
        <item x="3576"/>
        <item x="3573"/>
        <item x="3590"/>
        <item x="3588"/>
        <item x="1969"/>
        <item x="3586"/>
        <item x="3578"/>
        <item x="3584"/>
        <item x="3580"/>
        <item x="3582"/>
        <item x="1991"/>
        <item x="3665"/>
        <item x="3575"/>
        <item x="174"/>
        <item x="3577"/>
        <item x="3662"/>
        <item x="2751"/>
        <item x="3228"/>
        <item x="158"/>
        <item x="3103"/>
        <item x="3579"/>
        <item x="1844"/>
        <item x="2707"/>
        <item x="171"/>
        <item x="3110"/>
        <item x="3659"/>
        <item x="3581"/>
        <item x="3145"/>
        <item x="3656"/>
        <item x="3160"/>
        <item x="3650"/>
        <item x="3096"/>
        <item x="3585"/>
        <item x="3583"/>
        <item x="3592"/>
        <item x="3594"/>
        <item x="168"/>
        <item x="2698"/>
        <item x="3653"/>
        <item x="3606"/>
        <item x="1966"/>
        <item x="2537"/>
        <item x="3609"/>
        <item x="3203"/>
        <item x="3612"/>
        <item x="1988"/>
        <item x="3615"/>
        <item x="2716"/>
        <item x="155"/>
        <item x="3587"/>
        <item x="3597"/>
        <item x="3589"/>
        <item x="3126"/>
        <item x="3618"/>
        <item x="3134"/>
        <item x="3600"/>
        <item x="3621"/>
        <item x="2704"/>
        <item x="3647"/>
        <item x="1963"/>
        <item x="3624"/>
        <item x="3627"/>
        <item x="3630"/>
        <item x="3603"/>
        <item x="165"/>
        <item x="3633"/>
        <item x="2774"/>
        <item x="3636"/>
        <item x="3639"/>
        <item x="3225"/>
        <item x="3641"/>
        <item x="3644"/>
        <item x="1743"/>
        <item x="2701"/>
        <item x="1738"/>
        <item x="162"/>
        <item x="152"/>
        <item x="159"/>
        <item x="20"/>
        <item x="1985"/>
        <item x="3130"/>
        <item x="1839"/>
        <item x="3200"/>
        <item x="2695"/>
        <item x="156"/>
        <item x="22"/>
        <item x="3197"/>
        <item x="149"/>
        <item x="1763"/>
        <item x="153"/>
        <item x="24"/>
        <item x="3222"/>
        <item x="147"/>
        <item x="3093"/>
        <item x="150"/>
        <item x="26"/>
        <item x="2543"/>
        <item x="1728"/>
        <item x="2719"/>
        <item x="144"/>
        <item x="2532"/>
        <item x="1768"/>
        <item x="3114"/>
        <item x="1982"/>
        <item x="1960"/>
        <item x="2692"/>
        <item x="31"/>
        <item x="29"/>
        <item x="2536"/>
        <item x="2722"/>
        <item x="123"/>
        <item x="141"/>
        <item x="1688"/>
        <item x="2748"/>
        <item x="1938"/>
        <item x="129"/>
        <item x="3219"/>
        <item x="2749"/>
        <item x="21"/>
        <item x="35"/>
        <item x="132"/>
        <item x="33"/>
        <item x="146"/>
        <item x="126"/>
        <item x="1733"/>
        <item x="135"/>
        <item x="23"/>
        <item x="138"/>
        <item x="2689"/>
        <item x="25"/>
        <item x="1933"/>
        <item x="27"/>
        <item x="1979"/>
        <item x="2735"/>
        <item x="39"/>
        <item x="1693"/>
        <item x="37"/>
        <item x="30"/>
        <item x="2725"/>
        <item x="120"/>
        <item x="1773"/>
        <item x="32"/>
        <item x="1753"/>
        <item x="117"/>
        <item x="41"/>
        <item x="34"/>
        <item x="115"/>
        <item x="44"/>
        <item x="91"/>
        <item x="3194"/>
        <item x="36"/>
        <item x="112"/>
        <item x="94"/>
        <item x="38"/>
        <item x="88"/>
        <item x="2686"/>
        <item x="109"/>
        <item x="97"/>
        <item x="106"/>
        <item x="100"/>
        <item x="40"/>
        <item x="103"/>
        <item x="1829"/>
        <item x="85"/>
        <item x="42"/>
        <item x="2750"/>
        <item x="1849"/>
        <item x="3216"/>
        <item x="82"/>
        <item x="45"/>
        <item x="1698"/>
        <item x="46"/>
        <item x="2728"/>
        <item x="143"/>
        <item x="79"/>
        <item x="47"/>
        <item x="76"/>
        <item x="1704"/>
        <item x="1714"/>
        <item x="1699"/>
        <item x="73"/>
        <item x="49"/>
        <item x="70"/>
        <item x="1694"/>
        <item x="1724"/>
        <item x="68"/>
        <item x="51"/>
        <item x="48"/>
        <item x="2683"/>
        <item x="65"/>
        <item x="63"/>
        <item x="1976"/>
        <item x="61"/>
        <item x="1748"/>
        <item x="1957"/>
        <item x="1689"/>
        <item x="53"/>
        <item x="59"/>
        <item x="55"/>
        <item x="57"/>
        <item x="140"/>
        <item x="1709"/>
        <item x="1719"/>
        <item x="50"/>
        <item x="2731"/>
        <item x="2545"/>
        <item x="2680"/>
        <item x="1703"/>
        <item x="1834"/>
        <item x="52"/>
        <item x="2677"/>
        <item x="137"/>
        <item x="2547"/>
        <item x="2674"/>
        <item x="1939"/>
        <item x="54"/>
        <item x="3213"/>
        <item x="2549"/>
        <item x="134"/>
        <item x="3325"/>
        <item x="56"/>
        <item x="1973"/>
        <item x="2672"/>
        <item x="2675"/>
        <item x="2551"/>
        <item x="1708"/>
        <item x="1928"/>
        <item x="131"/>
        <item x="1783"/>
        <item x="2669"/>
        <item x="1923"/>
        <item x="125"/>
        <item x="1713"/>
        <item x="60"/>
        <item x="58"/>
        <item x="67"/>
        <item x="69"/>
        <item x="3191"/>
        <item x="2678"/>
        <item x="128"/>
        <item x="81"/>
        <item x="84"/>
        <item x="87"/>
        <item x="90"/>
        <item x="62"/>
        <item x="72"/>
        <item x="64"/>
        <item x="93"/>
        <item x="3210"/>
        <item x="2556"/>
        <item x="1919"/>
        <item x="75"/>
        <item x="2554"/>
        <item x="1794"/>
        <item x="96"/>
        <item x="122"/>
        <item x="99"/>
        <item x="1909"/>
        <item x="1819"/>
        <item x="1970"/>
        <item x="1954"/>
        <item x="2648"/>
        <item x="102"/>
        <item x="2681"/>
        <item x="105"/>
        <item x="2666"/>
        <item x="78"/>
        <item x="1824"/>
        <item x="108"/>
        <item x="111"/>
        <item x="2654"/>
        <item x="114"/>
        <item x="1718"/>
        <item x="116"/>
        <item x="2546"/>
        <item x="2560"/>
        <item x="119"/>
        <item x="2657"/>
        <item x="2558"/>
        <item x="2671"/>
        <item x="2684"/>
        <item x="2651"/>
        <item x="1723"/>
        <item x="2660"/>
        <item x="2548"/>
        <item x="2663"/>
        <item x="2550"/>
        <item x="1863"/>
        <item x="2687"/>
        <item x="1967"/>
        <item x="3207"/>
        <item x="2552"/>
        <item x="2564"/>
        <item x="1814"/>
        <item x="2562"/>
        <item x="2690"/>
        <item x="2555"/>
        <item x="2645"/>
        <item x="1809"/>
        <item x="2557"/>
        <item x="2642"/>
        <item x="2693"/>
        <item x="2566"/>
        <item x="2559"/>
        <item x="2732"/>
        <item x="2696"/>
        <item x="2640"/>
        <item x="2569"/>
        <item x="2616"/>
        <item x="2699"/>
        <item x="1859"/>
        <item x="2561"/>
        <item x="2637"/>
        <item x="2619"/>
        <item x="2563"/>
        <item x="2613"/>
        <item x="2634"/>
        <item x="2622"/>
        <item x="2631"/>
        <item x="2625"/>
        <item x="2565"/>
        <item x="1934"/>
        <item x="2628"/>
        <item x="3188"/>
        <item x="2610"/>
        <item x="2567"/>
        <item x="1964"/>
        <item x="1778"/>
        <item x="2702"/>
        <item x="2607"/>
        <item x="2570"/>
        <item x="2571"/>
        <item x="3204"/>
        <item x="2668"/>
        <item x="2604"/>
        <item x="1951"/>
        <item x="1899"/>
        <item x="1929"/>
        <item x="2572"/>
        <item x="2729"/>
        <item x="2601"/>
        <item x="1913"/>
        <item x="2598"/>
        <item x="2574"/>
        <item x="1914"/>
        <item x="2705"/>
        <item x="2595"/>
        <item x="2593"/>
        <item x="2576"/>
        <item x="2573"/>
        <item x="1798"/>
        <item x="2590"/>
        <item x="2588"/>
        <item x="1884"/>
        <item x="2586"/>
        <item x="1894"/>
        <item x="2578"/>
        <item x="2726"/>
        <item x="2584"/>
        <item x="2580"/>
        <item x="2582"/>
        <item x="2708"/>
        <item x="2665"/>
        <item x="2723"/>
        <item x="2711"/>
        <item x="1803"/>
        <item x="2575"/>
        <item x="2720"/>
        <item x="2714"/>
        <item x="2717"/>
        <item x="1924"/>
        <item x="1788"/>
        <item x="1873"/>
        <item x="1734"/>
        <item x="2577"/>
        <item x="3201"/>
        <item x="1853"/>
        <item x="1903"/>
        <item x="1878"/>
        <item x="2662"/>
        <item x="1904"/>
        <item x="1961"/>
        <item x="1869"/>
        <item x="1804"/>
        <item x="3322"/>
        <item x="1749"/>
        <item x="2579"/>
        <item x="1918"/>
        <item x="1799"/>
        <item x="1898"/>
        <item x="1789"/>
        <item x="1889"/>
        <item x="2659"/>
        <item x="2581"/>
        <item x="3312"/>
        <item x="1779"/>
        <item x="1854"/>
        <item x="3198"/>
        <item x="3185"/>
        <item x="1729"/>
        <item x="1948"/>
        <item x="2656"/>
        <item x="2650"/>
        <item x="1868"/>
        <item x="1958"/>
        <item x="1893"/>
        <item x="2585"/>
        <item x="2583"/>
        <item x="2592"/>
        <item x="2594"/>
        <item x="1888"/>
        <item x="2653"/>
        <item x="2606"/>
        <item x="2609"/>
        <item x="1874"/>
        <item x="2612"/>
        <item x="1879"/>
        <item x="2615"/>
        <item x="1754"/>
        <item x="2587"/>
        <item x="2597"/>
        <item x="2589"/>
        <item x="2618"/>
        <item x="2600"/>
        <item x="3392"/>
        <item x="2621"/>
        <item x="2647"/>
        <item x="2624"/>
        <item x="2627"/>
        <item x="1808"/>
        <item x="2630"/>
        <item x="2603"/>
        <item x="1908"/>
        <item x="2633"/>
        <item x="3195"/>
        <item x="2636"/>
        <item x="2639"/>
        <item x="1813"/>
        <item x="1858"/>
        <item x="1955"/>
        <item x="2641"/>
        <item x="1883"/>
        <item x="1739"/>
        <item x="2644"/>
        <item x="3315"/>
        <item x="1823"/>
        <item x="1744"/>
        <item x="1945"/>
        <item x="3182"/>
        <item x="1784"/>
        <item x="1864"/>
        <item x="1793"/>
        <item x="3192"/>
        <item x="1952"/>
        <item x="1774"/>
        <item x="1818"/>
        <item x="1949"/>
        <item x="1764"/>
        <item x="1769"/>
        <item x="1833"/>
        <item x="3319"/>
        <item x="1942"/>
        <item x="3189"/>
        <item x="3179"/>
        <item x="2734"/>
        <item x="1828"/>
        <item x="1946"/>
        <item x="1848"/>
        <item x="3186"/>
        <item x="1759"/>
        <item x="1943"/>
        <item x="3183"/>
        <item x="3176"/>
        <item x="1935"/>
        <item x="1940"/>
        <item x="1930"/>
        <item x="1838"/>
        <item x="3180"/>
        <item x="3018"/>
        <item x="3020"/>
        <item x="1895"/>
        <item x="3173"/>
        <item x="1925"/>
        <item x="3177"/>
        <item x="1905"/>
        <item x="3022"/>
        <item x="1690"/>
        <item x="1910"/>
        <item x="1843"/>
        <item x="1900"/>
        <item x="1915"/>
        <item x="3171"/>
        <item x="1695"/>
        <item x="3174"/>
        <item x="1920"/>
        <item x="3024"/>
        <item x="1700"/>
        <item x="3168"/>
        <item x="1705"/>
        <item x="1710"/>
        <item x="1890"/>
        <item x="1715"/>
        <item x="1885"/>
        <item x="3029"/>
        <item x="1720"/>
        <item x="3027"/>
        <item x="1880"/>
        <item x="1840"/>
        <item x="1725"/>
        <item x="1875"/>
        <item x="1845"/>
        <item x="1730"/>
        <item x="3147"/>
        <item x="1835"/>
        <item x="1870"/>
        <item x="1850"/>
        <item x="1865"/>
        <item x="1855"/>
        <item x="1735"/>
        <item x="1860"/>
        <item x="3165"/>
        <item x="1830"/>
        <item x="1740"/>
        <item x="1825"/>
        <item x="3153"/>
        <item x="1745"/>
        <item x="1820"/>
        <item x="3019"/>
        <item x="3033"/>
        <item x="1750"/>
        <item x="1815"/>
        <item x="3156"/>
        <item x="3031"/>
        <item x="3170"/>
        <item x="3150"/>
        <item x="1810"/>
        <item x="1755"/>
        <item x="1805"/>
        <item x="3159"/>
        <item x="3021"/>
        <item x="1800"/>
        <item x="1760"/>
        <item x="1795"/>
        <item x="1790"/>
        <item x="1785"/>
        <item x="3162"/>
        <item x="1765"/>
        <item x="1780"/>
        <item x="1770"/>
        <item x="1775"/>
        <item x="3023"/>
        <item x="3025"/>
        <item x="3038"/>
        <item x="3035"/>
        <item x="3028"/>
        <item x="3143"/>
        <item x="3030"/>
        <item x="3139"/>
        <item x="3040"/>
        <item x="3032"/>
        <item x="3136"/>
        <item x="3044"/>
        <item x="3105"/>
        <item x="3034"/>
        <item x="3132"/>
        <item x="3108"/>
        <item x="3036"/>
        <item x="3102"/>
        <item x="3128"/>
        <item x="3112"/>
        <item x="3124"/>
        <item x="3116"/>
        <item x="3039"/>
        <item x="3120"/>
        <item x="3098"/>
        <item x="3041"/>
        <item x="3095"/>
        <item x="3045"/>
        <item x="3046"/>
        <item x="3167"/>
        <item x="3091"/>
        <item x="3047"/>
        <item x="3087"/>
        <item x="3083"/>
        <item x="3049"/>
        <item x="3079"/>
        <item x="3076"/>
        <item x="3051"/>
        <item x="3048"/>
        <item x="3072"/>
        <item x="3069"/>
        <item x="3066"/>
        <item x="3054"/>
        <item x="3063"/>
        <item x="3057"/>
        <item x="3060"/>
        <item x="3164"/>
        <item x="3050"/>
        <item x="3053"/>
        <item x="3161"/>
        <item x="3056"/>
        <item x="3158"/>
        <item x="3059"/>
        <item x="3155"/>
        <item x="3149"/>
        <item x="3065"/>
        <item x="3062"/>
        <item x="3075"/>
        <item x="3078"/>
        <item x="3152"/>
        <item x="3094"/>
        <item x="3097"/>
        <item x="3101"/>
        <item x="3104"/>
        <item x="3068"/>
        <item x="3082"/>
        <item x="3071"/>
        <item x="3107"/>
        <item x="3086"/>
        <item x="3111"/>
        <item x="3146"/>
        <item x="3115"/>
        <item x="3119"/>
        <item x="3123"/>
        <item x="3090"/>
        <item x="3127"/>
        <item x="3131"/>
        <item x="3135"/>
        <item x="3138"/>
        <item x="3142"/>
        <item x="2539"/>
        <item x="2542"/>
        <item x="2541"/>
        <item x="3395"/>
        <item t="default"/>
      </items>
    </pivotField>
    <pivotField showAll="0"/>
  </pivotFields>
  <rowFields count="1">
    <field x="2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4"/>
  </colFields>
  <colItems count="3">
    <i>
      <x v="6"/>
    </i>
    <i>
      <x v="8"/>
    </i>
    <i t="grand">
      <x/>
    </i>
  </colItems>
  <pageFields count="1">
    <pageField fld="0" item="18" hier="-1"/>
  </pageFields>
  <dataFields count="1">
    <dataField name="Sum of catch_m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C80B9-4D7B-4CA3-84EC-4213B3F961D9}">
  <dimension ref="A1:D75"/>
  <sheetViews>
    <sheetView workbookViewId="0">
      <selection activeCell="D75" sqref="A5:D75"/>
    </sheetView>
  </sheetViews>
  <sheetFormatPr defaultRowHeight="14.4" x14ac:dyDescent="0.3"/>
  <cols>
    <col min="1" max="1" width="15.44140625" bestFit="1" customWidth="1"/>
    <col min="2" max="2" width="20.77734375" bestFit="1" customWidth="1"/>
    <col min="3" max="3" width="21" bestFit="1" customWidth="1"/>
    <col min="4" max="6" width="12" bestFit="1" customWidth="1"/>
    <col min="7" max="7" width="19.109375" bestFit="1" customWidth="1"/>
    <col min="8" max="8" width="18.44140625" bestFit="1" customWidth="1"/>
    <col min="9" max="9" width="21.109375" bestFit="1" customWidth="1"/>
    <col min="10" max="10" width="21" bestFit="1" customWidth="1"/>
    <col min="11" max="11" width="13.44140625" bestFit="1" customWidth="1"/>
    <col min="12" max="12" width="12" bestFit="1" customWidth="1"/>
  </cols>
  <sheetData>
    <row r="1" spans="1:4" x14ac:dyDescent="0.3">
      <c r="A1" s="2" t="s">
        <v>0</v>
      </c>
      <c r="B1" t="s">
        <v>55</v>
      </c>
    </row>
    <row r="3" spans="1:4" x14ac:dyDescent="0.3">
      <c r="A3" s="2" t="s">
        <v>76</v>
      </c>
      <c r="B3" s="2" t="s">
        <v>73</v>
      </c>
    </row>
    <row r="4" spans="1:4" x14ac:dyDescent="0.3">
      <c r="A4" s="2" t="s">
        <v>75</v>
      </c>
      <c r="B4" t="s">
        <v>23</v>
      </c>
      <c r="C4" t="s">
        <v>15</v>
      </c>
      <c r="D4" t="s">
        <v>74</v>
      </c>
    </row>
    <row r="5" spans="1:4" x14ac:dyDescent="0.3">
      <c r="A5" s="4">
        <v>1950</v>
      </c>
      <c r="B5">
        <v>2.7180952298999999</v>
      </c>
      <c r="C5">
        <v>2.9475361206000001</v>
      </c>
      <c r="D5">
        <v>5.6656313505</v>
      </c>
    </row>
    <row r="6" spans="1:4" x14ac:dyDescent="0.3">
      <c r="A6" s="4">
        <v>1951</v>
      </c>
      <c r="B6">
        <v>2.7817089798999999</v>
      </c>
      <c r="C6">
        <v>2.9880406107000002</v>
      </c>
      <c r="D6">
        <v>5.7697495906</v>
      </c>
    </row>
    <row r="7" spans="1:4" x14ac:dyDescent="0.3">
      <c r="A7" s="4">
        <v>1952</v>
      </c>
      <c r="B7">
        <v>2.8448880093</v>
      </c>
      <c r="C7">
        <v>3.0255869949999998</v>
      </c>
      <c r="D7">
        <v>5.8704750042999994</v>
      </c>
    </row>
    <row r="8" spans="1:4" x14ac:dyDescent="0.3">
      <c r="A8" s="4">
        <v>1953</v>
      </c>
      <c r="B8">
        <v>2.9076323180000001</v>
      </c>
      <c r="C8">
        <v>3.0601752736000001</v>
      </c>
      <c r="D8">
        <v>5.9678075915999997</v>
      </c>
    </row>
    <row r="9" spans="1:4" x14ac:dyDescent="0.3">
      <c r="A9" s="4">
        <v>1954</v>
      </c>
      <c r="B9">
        <v>3.2417514291999998</v>
      </c>
      <c r="C9">
        <v>3.0918054465</v>
      </c>
      <c r="D9">
        <v>6.3335568756999994</v>
      </c>
    </row>
    <row r="10" spans="1:4" x14ac:dyDescent="0.3">
      <c r="A10" s="4">
        <v>1955</v>
      </c>
      <c r="B10">
        <v>3.0318167736999997</v>
      </c>
      <c r="C10">
        <v>3.1204775137</v>
      </c>
      <c r="D10">
        <v>6.1522942874000002</v>
      </c>
    </row>
    <row r="11" spans="1:4" x14ac:dyDescent="0.3">
      <c r="A11" s="4">
        <v>1956</v>
      </c>
      <c r="B11">
        <v>3.3650664436</v>
      </c>
      <c r="C11">
        <v>3.1461914752000002</v>
      </c>
      <c r="D11">
        <v>6.5112579188000002</v>
      </c>
    </row>
    <row r="12" spans="1:4" x14ac:dyDescent="0.3">
      <c r="A12" s="4">
        <v>1957</v>
      </c>
      <c r="B12">
        <v>3.1542623469</v>
      </c>
      <c r="C12">
        <v>3.168947331</v>
      </c>
      <c r="D12">
        <v>6.3232096778999995</v>
      </c>
    </row>
    <row r="13" spans="1:4" x14ac:dyDescent="0.3">
      <c r="A13" s="4">
        <v>1958</v>
      </c>
      <c r="B13">
        <v>3.4866425755999999</v>
      </c>
      <c r="C13">
        <v>3.188745081</v>
      </c>
      <c r="D13">
        <v>6.6753876565999999</v>
      </c>
    </row>
    <row r="14" spans="1:4" x14ac:dyDescent="0.3">
      <c r="A14" s="4">
        <v>1959</v>
      </c>
      <c r="B14">
        <v>3.2749690377</v>
      </c>
      <c r="C14">
        <v>3.2055847254000001</v>
      </c>
      <c r="D14">
        <v>6.4805537630999996</v>
      </c>
    </row>
    <row r="15" spans="1:4" x14ac:dyDescent="0.3">
      <c r="A15" s="4">
        <v>1960</v>
      </c>
      <c r="B15">
        <v>3.3346703021999997</v>
      </c>
      <c r="C15">
        <v>3.2194662639999998</v>
      </c>
      <c r="D15">
        <v>6.5541365661999995</v>
      </c>
    </row>
    <row r="16" spans="1:4" x14ac:dyDescent="0.3">
      <c r="A16" s="4">
        <v>1961</v>
      </c>
      <c r="B16">
        <v>3.2580320844999999</v>
      </c>
      <c r="C16">
        <v>3.2539936960000002</v>
      </c>
      <c r="D16">
        <v>6.5120257805000001</v>
      </c>
    </row>
    <row r="17" spans="1:4" x14ac:dyDescent="0.3">
      <c r="A17" s="4">
        <v>1962</v>
      </c>
      <c r="B17">
        <v>3.4579317842999999</v>
      </c>
      <c r="C17">
        <v>3.2801155649</v>
      </c>
      <c r="D17">
        <v>6.7380473492000004</v>
      </c>
    </row>
    <row r="18" spans="1:4" x14ac:dyDescent="0.3">
      <c r="A18" s="4">
        <v>1963</v>
      </c>
      <c r="B18">
        <v>3.5214593219000001</v>
      </c>
      <c r="C18">
        <v>3.3026249431000001</v>
      </c>
      <c r="D18">
        <v>6.8240842649999998</v>
      </c>
    </row>
    <row r="19" spans="1:4" x14ac:dyDescent="0.3">
      <c r="A19" s="4">
        <v>1964</v>
      </c>
      <c r="B19">
        <v>3.5845194589</v>
      </c>
      <c r="C19">
        <v>3.3215218304</v>
      </c>
      <c r="D19">
        <v>6.9060412893000001</v>
      </c>
    </row>
    <row r="20" spans="1:4" x14ac:dyDescent="0.3">
      <c r="A20" s="4">
        <v>1965</v>
      </c>
      <c r="B20">
        <v>3.6471121952000001</v>
      </c>
      <c r="C20">
        <v>3.3368062269999998</v>
      </c>
      <c r="D20">
        <v>6.9839184222000004</v>
      </c>
    </row>
    <row r="21" spans="1:4" x14ac:dyDescent="0.3">
      <c r="A21" s="4">
        <v>1966</v>
      </c>
      <c r="B21">
        <v>3.7174176491999997</v>
      </c>
      <c r="C21">
        <v>3.3413319819999998</v>
      </c>
      <c r="D21">
        <v>7.0587496311999995</v>
      </c>
    </row>
    <row r="22" spans="1:4" x14ac:dyDescent="0.3">
      <c r="A22" s="4">
        <v>1967</v>
      </c>
      <c r="B22">
        <v>3.7872032624999998</v>
      </c>
      <c r="C22">
        <v>3.3424269322</v>
      </c>
      <c r="D22">
        <v>7.1296301946999998</v>
      </c>
    </row>
    <row r="23" spans="1:4" x14ac:dyDescent="0.3">
      <c r="A23" s="4">
        <v>1968</v>
      </c>
      <c r="B23">
        <v>4.1282785580999999</v>
      </c>
      <c r="C23">
        <v>3.3400910775999999</v>
      </c>
      <c r="D23">
        <v>7.4683696357000002</v>
      </c>
    </row>
    <row r="24" spans="1:4" x14ac:dyDescent="0.3">
      <c r="A24" s="4">
        <v>1969</v>
      </c>
      <c r="B24">
        <v>3.9252149669</v>
      </c>
      <c r="C24">
        <v>3.3343244182</v>
      </c>
      <c r="D24">
        <v>7.2595393851000001</v>
      </c>
    </row>
    <row r="25" spans="1:4" x14ac:dyDescent="0.3">
      <c r="A25" s="4">
        <v>1970</v>
      </c>
      <c r="B25">
        <v>3.9934410579999997</v>
      </c>
      <c r="C25">
        <v>3.3251269540999999</v>
      </c>
      <c r="D25">
        <v>7.3185680121000001</v>
      </c>
    </row>
    <row r="26" spans="1:4" x14ac:dyDescent="0.3">
      <c r="A26" s="4">
        <v>1971</v>
      </c>
      <c r="B26">
        <v>4.0009546504999998</v>
      </c>
      <c r="C26">
        <v>3.3232188878</v>
      </c>
      <c r="D26">
        <v>7.3241735383000002</v>
      </c>
    </row>
    <row r="27" spans="1:4" x14ac:dyDescent="0.3">
      <c r="A27" s="4">
        <v>1972</v>
      </c>
      <c r="B27">
        <v>3.7372105637000002</v>
      </c>
      <c r="C27">
        <v>3.3180484605</v>
      </c>
      <c r="D27">
        <v>7.0552590241999997</v>
      </c>
    </row>
    <row r="28" spans="1:4" x14ac:dyDescent="0.3">
      <c r="A28" s="4">
        <v>1973</v>
      </c>
      <c r="B28">
        <v>3.7444687959</v>
      </c>
      <c r="C28">
        <v>3.3096156723000001</v>
      </c>
      <c r="D28">
        <v>7.0540844682000001</v>
      </c>
    </row>
    <row r="29" spans="1:4" x14ac:dyDescent="0.3">
      <c r="A29" s="4">
        <v>1974</v>
      </c>
      <c r="B29">
        <v>3.9194417282999998</v>
      </c>
      <c r="C29">
        <v>3.2979205231000002</v>
      </c>
      <c r="D29">
        <v>7.2173622514</v>
      </c>
    </row>
    <row r="30" spans="1:4" x14ac:dyDescent="0.3">
      <c r="A30" s="4">
        <v>1975</v>
      </c>
      <c r="B30">
        <v>4.0079874569999996</v>
      </c>
      <c r="C30">
        <v>3.2829630128999998</v>
      </c>
      <c r="D30">
        <v>7.2909504698999994</v>
      </c>
    </row>
    <row r="31" spans="1:4" x14ac:dyDescent="0.3">
      <c r="A31" s="4">
        <v>1976</v>
      </c>
      <c r="B31">
        <v>4.2785178860000004</v>
      </c>
      <c r="C31">
        <v>3.2647431418999999</v>
      </c>
      <c r="D31">
        <v>7.5432610278999999</v>
      </c>
    </row>
    <row r="32" spans="1:4" x14ac:dyDescent="0.3">
      <c r="A32" s="4">
        <v>1977</v>
      </c>
      <c r="B32">
        <v>4.7508591213999996</v>
      </c>
      <c r="C32">
        <v>3.2432609098</v>
      </c>
      <c r="D32">
        <v>7.9941200311999996</v>
      </c>
    </row>
    <row r="33" spans="1:4" x14ac:dyDescent="0.3">
      <c r="A33" s="4">
        <v>1978</v>
      </c>
      <c r="B33">
        <v>4.5836008020000003</v>
      </c>
      <c r="C33">
        <v>3.2185163169000002</v>
      </c>
      <c r="D33">
        <v>7.8021171189</v>
      </c>
    </row>
    <row r="34" spans="1:4" x14ac:dyDescent="0.3">
      <c r="A34" s="4">
        <v>1979</v>
      </c>
      <c r="B34">
        <v>4.3762428137000002</v>
      </c>
      <c r="C34">
        <v>3.1905093628999999</v>
      </c>
      <c r="D34">
        <v>7.5667521765999997</v>
      </c>
    </row>
    <row r="35" spans="1:4" x14ac:dyDescent="0.3">
      <c r="A35" s="4">
        <v>1980</v>
      </c>
      <c r="B35">
        <v>4.5504896370000001</v>
      </c>
      <c r="C35">
        <v>3.1592400481</v>
      </c>
      <c r="D35">
        <v>7.7097296851000001</v>
      </c>
    </row>
    <row r="36" spans="1:4" x14ac:dyDescent="0.3">
      <c r="A36" s="4">
        <v>1981</v>
      </c>
      <c r="B36">
        <v>4.4085052772999997</v>
      </c>
      <c r="C36">
        <v>3.1802822155000001</v>
      </c>
      <c r="D36">
        <v>7.5887874927999999</v>
      </c>
    </row>
    <row r="37" spans="1:4" x14ac:dyDescent="0.3">
      <c r="A37" s="4">
        <v>1982</v>
      </c>
      <c r="B37">
        <v>4.6060631119000002</v>
      </c>
      <c r="C37">
        <v>3.1952134701000001</v>
      </c>
      <c r="D37">
        <v>7.8012765819999998</v>
      </c>
    </row>
    <row r="38" spans="1:4" x14ac:dyDescent="0.3">
      <c r="A38" s="4">
        <v>1983</v>
      </c>
      <c r="B38">
        <v>4.8633592199999995</v>
      </c>
      <c r="C38">
        <v>3.2040338117</v>
      </c>
      <c r="D38">
        <v>8.0673930317</v>
      </c>
    </row>
    <row r="39" spans="1:4" x14ac:dyDescent="0.3">
      <c r="A39" s="4">
        <v>1984</v>
      </c>
      <c r="B39">
        <v>4.4748880017000001</v>
      </c>
      <c r="C39">
        <v>3.2067432405999998</v>
      </c>
      <c r="D39">
        <v>7.6816312422999999</v>
      </c>
    </row>
    <row r="40" spans="1:4" x14ac:dyDescent="0.3">
      <c r="A40" s="4">
        <v>1985</v>
      </c>
      <c r="B40">
        <v>4.4959099579000004</v>
      </c>
      <c r="C40">
        <v>3.2033417565</v>
      </c>
      <c r="D40">
        <v>7.6992517144000008</v>
      </c>
    </row>
    <row r="41" spans="1:4" x14ac:dyDescent="0.3">
      <c r="A41" s="4">
        <v>1986</v>
      </c>
      <c r="B41">
        <v>4.7325609435000002</v>
      </c>
      <c r="C41">
        <v>3.1938293596</v>
      </c>
      <c r="D41">
        <v>7.9263903030999998</v>
      </c>
    </row>
    <row r="42" spans="1:4" x14ac:dyDescent="0.3">
      <c r="A42" s="4">
        <v>1987</v>
      </c>
      <c r="B42">
        <v>4.8490762537999998</v>
      </c>
      <c r="C42">
        <v>3.1782060499</v>
      </c>
      <c r="D42">
        <v>8.0272823036999998</v>
      </c>
    </row>
    <row r="43" spans="1:4" x14ac:dyDescent="0.3">
      <c r="A43" s="4">
        <v>1988</v>
      </c>
      <c r="B43">
        <v>4.7715077094999998</v>
      </c>
      <c r="C43">
        <v>3.1564718271999999</v>
      </c>
      <c r="D43">
        <v>7.9279795366999997</v>
      </c>
    </row>
    <row r="44" spans="1:4" x14ac:dyDescent="0.3">
      <c r="A44" s="4">
        <v>1989</v>
      </c>
      <c r="B44">
        <v>4.5698062909999999</v>
      </c>
      <c r="C44">
        <v>3.1286266917000001</v>
      </c>
      <c r="D44">
        <v>7.6984329827</v>
      </c>
    </row>
    <row r="45" spans="1:4" x14ac:dyDescent="0.3">
      <c r="A45" s="4">
        <v>1990</v>
      </c>
      <c r="B45">
        <v>4.5697437058999997</v>
      </c>
      <c r="C45">
        <v>3.0946706434000002</v>
      </c>
      <c r="D45">
        <v>7.6644143492999994</v>
      </c>
    </row>
    <row r="46" spans="1:4" x14ac:dyDescent="0.3">
      <c r="A46" s="4">
        <v>1991</v>
      </c>
      <c r="B46">
        <v>4.6242733142999999</v>
      </c>
      <c r="C46">
        <v>2.8731449764999999</v>
      </c>
      <c r="D46">
        <v>7.4974182907999998</v>
      </c>
    </row>
    <row r="47" spans="1:4" x14ac:dyDescent="0.3">
      <c r="A47" s="4">
        <v>1992</v>
      </c>
      <c r="B47">
        <v>4.3433592633</v>
      </c>
      <c r="C47">
        <v>2.9680810773999999</v>
      </c>
      <c r="D47">
        <v>7.3114403406999999</v>
      </c>
    </row>
    <row r="48" spans="1:4" x14ac:dyDescent="0.3">
      <c r="A48" s="4">
        <v>1993</v>
      </c>
      <c r="B48">
        <v>4.2002219127</v>
      </c>
      <c r="C48">
        <v>2.9228076198999999</v>
      </c>
      <c r="D48">
        <v>7.1230295326000004</v>
      </c>
    </row>
    <row r="49" spans="1:4" x14ac:dyDescent="0.3">
      <c r="A49" s="4">
        <v>1994</v>
      </c>
      <c r="B49">
        <v>3.968957595</v>
      </c>
      <c r="C49">
        <v>2.9586535785999999</v>
      </c>
      <c r="D49">
        <v>6.9276111735999999</v>
      </c>
    </row>
    <row r="50" spans="1:4" x14ac:dyDescent="0.3">
      <c r="A50" s="4">
        <v>1995</v>
      </c>
      <c r="B50">
        <v>3.9128244204999998</v>
      </c>
      <c r="C50">
        <v>2.9858316075000002</v>
      </c>
      <c r="D50">
        <v>6.8986560279999996</v>
      </c>
    </row>
    <row r="51" spans="1:4" x14ac:dyDescent="0.3">
      <c r="A51" s="4">
        <v>1996</v>
      </c>
      <c r="B51">
        <v>4.2716543213999998</v>
      </c>
      <c r="C51">
        <v>3.0043417066</v>
      </c>
      <c r="D51">
        <v>7.2759960279999998</v>
      </c>
    </row>
    <row r="52" spans="1:4" x14ac:dyDescent="0.3">
      <c r="A52" s="4">
        <v>1997</v>
      </c>
      <c r="B52">
        <v>3.5944641087000004</v>
      </c>
      <c r="C52">
        <v>2.8901462246</v>
      </c>
      <c r="D52">
        <v>6.4846103333000009</v>
      </c>
    </row>
    <row r="53" spans="1:4" x14ac:dyDescent="0.3">
      <c r="A53" s="4">
        <v>1998</v>
      </c>
      <c r="B53">
        <v>3.5276718791000001</v>
      </c>
      <c r="C53">
        <v>2.7475317318000001</v>
      </c>
      <c r="D53">
        <v>6.2752036109000002</v>
      </c>
    </row>
    <row r="54" spans="1:4" x14ac:dyDescent="0.3">
      <c r="A54" s="4">
        <v>1999</v>
      </c>
      <c r="B54">
        <v>3.3696591665</v>
      </c>
      <c r="C54">
        <v>2.6898491913</v>
      </c>
      <c r="D54">
        <v>6.0595083578000004</v>
      </c>
    </row>
    <row r="55" spans="1:4" x14ac:dyDescent="0.3">
      <c r="A55" s="4">
        <v>2000</v>
      </c>
      <c r="B55">
        <v>2.8331581826000001</v>
      </c>
      <c r="C55">
        <v>2.6951258515999998</v>
      </c>
      <c r="D55">
        <v>5.5282840342000004</v>
      </c>
    </row>
    <row r="56" spans="1:4" x14ac:dyDescent="0.3">
      <c r="A56" s="4">
        <v>2001</v>
      </c>
      <c r="B56">
        <v>2.6313020520000001</v>
      </c>
      <c r="C56">
        <v>2.7097762598999999</v>
      </c>
      <c r="D56">
        <v>5.3410783119000005</v>
      </c>
    </row>
    <row r="57" spans="1:4" x14ac:dyDescent="0.3">
      <c r="A57" s="4">
        <v>2002</v>
      </c>
      <c r="B57">
        <v>2.5522287798000001</v>
      </c>
      <c r="C57">
        <v>2.7147759161999998</v>
      </c>
      <c r="D57">
        <v>5.2670046959999999</v>
      </c>
    </row>
    <row r="58" spans="1:4" x14ac:dyDescent="0.3">
      <c r="A58" s="4">
        <v>2003</v>
      </c>
      <c r="B58">
        <v>2.3751644483000001</v>
      </c>
      <c r="C58">
        <v>2.7099461724</v>
      </c>
      <c r="D58">
        <v>5.0851106207000001</v>
      </c>
    </row>
    <row r="59" spans="1:4" x14ac:dyDescent="0.3">
      <c r="A59" s="4">
        <v>2004</v>
      </c>
      <c r="B59">
        <v>2.1945121928</v>
      </c>
      <c r="C59">
        <v>2.6951073290999998</v>
      </c>
      <c r="D59">
        <v>4.8896195219000003</v>
      </c>
    </row>
    <row r="60" spans="1:4" x14ac:dyDescent="0.3">
      <c r="A60" s="4">
        <v>2005</v>
      </c>
      <c r="B60">
        <v>2.0490720095000001</v>
      </c>
      <c r="C60">
        <v>2.6700786351999999</v>
      </c>
      <c r="D60">
        <v>4.7191506447</v>
      </c>
    </row>
    <row r="61" spans="1:4" x14ac:dyDescent="0.3">
      <c r="A61" s="4">
        <v>2006</v>
      </c>
      <c r="B61">
        <v>1.8985282967999999</v>
      </c>
      <c r="C61">
        <v>2.6346782885</v>
      </c>
      <c r="D61">
        <v>4.5332065853000003</v>
      </c>
    </row>
    <row r="62" spans="1:4" x14ac:dyDescent="0.3">
      <c r="A62" s="4">
        <v>2007</v>
      </c>
      <c r="B62">
        <v>1.7450353778000001</v>
      </c>
      <c r="C62">
        <v>2.5887234349999999</v>
      </c>
      <c r="D62">
        <v>4.3337588128000002</v>
      </c>
    </row>
    <row r="63" spans="1:4" x14ac:dyDescent="0.3">
      <c r="A63" s="4">
        <v>2008</v>
      </c>
      <c r="B63">
        <v>1.4426182026000001</v>
      </c>
      <c r="C63">
        <v>2.5320301695</v>
      </c>
      <c r="D63">
        <v>3.9746483720999999</v>
      </c>
    </row>
    <row r="64" spans="1:4" x14ac:dyDescent="0.3">
      <c r="A64" s="4">
        <v>2009</v>
      </c>
      <c r="B64">
        <v>1.4283654367999998</v>
      </c>
      <c r="C64">
        <v>2.5291515481000002</v>
      </c>
      <c r="D64">
        <v>3.9575169848999998</v>
      </c>
    </row>
    <row r="65" spans="1:4" x14ac:dyDescent="0.3">
      <c r="A65" s="4">
        <v>2010</v>
      </c>
      <c r="B65">
        <v>1.4508460188000001</v>
      </c>
      <c r="C65">
        <v>2.5261867299</v>
      </c>
      <c r="D65">
        <v>3.9770327487000001</v>
      </c>
    </row>
    <row r="66" spans="1:4" x14ac:dyDescent="0.3">
      <c r="A66" s="4">
        <v>2011</v>
      </c>
      <c r="B66">
        <v>1.4766069244</v>
      </c>
      <c r="C66">
        <v>2.5017551342000002</v>
      </c>
      <c r="D66">
        <v>3.9783620586000001</v>
      </c>
    </row>
    <row r="67" spans="1:4" x14ac:dyDescent="0.3">
      <c r="A67" s="4">
        <v>2012</v>
      </c>
      <c r="B67">
        <v>1.5030545431000002</v>
      </c>
      <c r="C67">
        <v>2.4708248999000002</v>
      </c>
      <c r="D67">
        <v>3.9738794430000004</v>
      </c>
    </row>
    <row r="68" spans="1:4" x14ac:dyDescent="0.3">
      <c r="A68" s="4">
        <v>2013</v>
      </c>
      <c r="B68">
        <v>1.5302092778</v>
      </c>
      <c r="C68">
        <v>2.4330548869999999</v>
      </c>
      <c r="D68">
        <v>3.9632641648</v>
      </c>
    </row>
    <row r="69" spans="1:4" x14ac:dyDescent="0.3">
      <c r="A69" s="4">
        <v>2014</v>
      </c>
      <c r="B69">
        <v>1.558094189</v>
      </c>
      <c r="C69">
        <v>2.3880965081999999</v>
      </c>
      <c r="D69">
        <v>3.9461906971999996</v>
      </c>
    </row>
    <row r="70" spans="1:4" x14ac:dyDescent="0.3">
      <c r="A70" s="4">
        <v>2015</v>
      </c>
      <c r="B70">
        <v>1.5888375168</v>
      </c>
      <c r="C70">
        <v>2.3355678299</v>
      </c>
      <c r="D70">
        <v>3.9244053467</v>
      </c>
    </row>
    <row r="71" spans="1:4" x14ac:dyDescent="0.3">
      <c r="A71" s="4">
        <v>2016</v>
      </c>
      <c r="B71">
        <v>1.6161325067000001</v>
      </c>
      <c r="C71">
        <v>2.2750899193</v>
      </c>
      <c r="D71">
        <v>3.8912224260000001</v>
      </c>
    </row>
    <row r="72" spans="1:4" x14ac:dyDescent="0.3">
      <c r="A72" s="4">
        <v>2017</v>
      </c>
      <c r="B72">
        <v>1.6463281392</v>
      </c>
      <c r="C72">
        <v>2.2062501524</v>
      </c>
      <c r="D72">
        <v>3.8525782916</v>
      </c>
    </row>
    <row r="73" spans="1:4" x14ac:dyDescent="0.3">
      <c r="A73" s="4">
        <v>2018</v>
      </c>
      <c r="B73">
        <v>1.6773277323</v>
      </c>
      <c r="C73">
        <v>2.1286263285000002</v>
      </c>
      <c r="D73">
        <v>3.8059540608000004</v>
      </c>
    </row>
    <row r="74" spans="1:4" x14ac:dyDescent="0.3">
      <c r="A74" s="4">
        <v>2019</v>
      </c>
      <c r="B74">
        <v>1.7098816142</v>
      </c>
      <c r="C74">
        <v>2.0062187177999999</v>
      </c>
      <c r="D74">
        <v>3.7161003319999999</v>
      </c>
    </row>
    <row r="75" spans="1:4" x14ac:dyDescent="0.3">
      <c r="A75" s="4" t="s">
        <v>74</v>
      </c>
      <c r="B75">
        <v>232.17369713630004</v>
      </c>
      <c r="C75">
        <v>207.48182829139998</v>
      </c>
      <c r="D75">
        <v>439.65552542770001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5347-7C25-4AE0-8920-72EB3901559D}">
  <dimension ref="A1:A2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118</v>
      </c>
    </row>
    <row r="2" spans="1:1" x14ac:dyDescent="0.3">
      <c r="A2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68"/>
  <sheetViews>
    <sheetView workbookViewId="0">
      <selection sqref="A1:G4368"/>
    </sheetView>
  </sheetViews>
  <sheetFormatPr defaultRowHeight="14.4" x14ac:dyDescent="0.3"/>
  <cols>
    <col min="1" max="2" width="25.77734375" customWidth="1"/>
    <col min="3" max="3" width="5" bestFit="1" customWidth="1"/>
    <col min="4" max="4" width="14.44140625" bestFit="1" customWidth="1"/>
    <col min="5" max="5" width="20.77734375" bestFit="1" customWidth="1"/>
    <col min="6" max="7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69</v>
      </c>
    </row>
    <row r="2" spans="1:9" x14ac:dyDescent="0.3">
      <c r="A2" s="1" t="s">
        <v>7</v>
      </c>
      <c r="B2" s="1" t="s">
        <v>8</v>
      </c>
      <c r="C2" s="1">
        <v>1960</v>
      </c>
      <c r="D2" s="1" t="s">
        <v>9</v>
      </c>
      <c r="E2" s="1" t="s">
        <v>10</v>
      </c>
      <c r="F2" s="1">
        <v>0.3641258356</v>
      </c>
      <c r="G2" s="1">
        <v>1136.1905304296899</v>
      </c>
      <c r="I2" t="s">
        <v>70</v>
      </c>
    </row>
    <row r="3" spans="1:9" x14ac:dyDescent="0.3">
      <c r="A3" s="1" t="s">
        <v>7</v>
      </c>
      <c r="B3" s="1" t="s">
        <v>8</v>
      </c>
      <c r="C3" s="1">
        <v>1961</v>
      </c>
      <c r="D3" s="1" t="s">
        <v>9</v>
      </c>
      <c r="E3" s="1" t="s">
        <v>10</v>
      </c>
      <c r="F3" s="1">
        <v>0.3641258356</v>
      </c>
      <c r="G3" s="1">
        <v>1272.59665280334</v>
      </c>
      <c r="I3" t="s">
        <v>71</v>
      </c>
    </row>
    <row r="4" spans="1:9" x14ac:dyDescent="0.3">
      <c r="A4" s="1" t="s">
        <v>7</v>
      </c>
      <c r="B4" s="1" t="s">
        <v>8</v>
      </c>
      <c r="C4" s="1">
        <v>1962</v>
      </c>
      <c r="D4" s="1" t="s">
        <v>9</v>
      </c>
      <c r="E4" s="1" t="s">
        <v>10</v>
      </c>
      <c r="F4" s="1">
        <v>0.3641258356</v>
      </c>
      <c r="G4" s="1">
        <v>1205.7080319925301</v>
      </c>
      <c r="I4" t="s">
        <v>72</v>
      </c>
    </row>
    <row r="5" spans="1:9" x14ac:dyDescent="0.3">
      <c r="A5" s="1" t="s">
        <v>7</v>
      </c>
      <c r="B5" s="1" t="s">
        <v>8</v>
      </c>
      <c r="C5" s="1">
        <v>1963</v>
      </c>
      <c r="D5" s="1" t="s">
        <v>9</v>
      </c>
      <c r="E5" s="1" t="s">
        <v>10</v>
      </c>
      <c r="F5" s="1">
        <v>0.3641258356</v>
      </c>
      <c r="G5" s="1">
        <v>1267.27370003026</v>
      </c>
    </row>
    <row r="6" spans="1:9" x14ac:dyDescent="0.3">
      <c r="A6" s="1" t="s">
        <v>7</v>
      </c>
      <c r="B6" s="1" t="s">
        <v>8</v>
      </c>
      <c r="C6" s="1">
        <v>1964</v>
      </c>
      <c r="D6" s="1" t="s">
        <v>9</v>
      </c>
      <c r="E6" s="1" t="s">
        <v>10</v>
      </c>
      <c r="F6" s="1">
        <v>0.3641258356</v>
      </c>
      <c r="G6" s="1">
        <v>799.45028829219996</v>
      </c>
    </row>
    <row r="7" spans="1:9" x14ac:dyDescent="0.3">
      <c r="A7" s="1" t="s">
        <v>7</v>
      </c>
      <c r="B7" s="1" t="s">
        <v>8</v>
      </c>
      <c r="C7" s="1">
        <v>1965</v>
      </c>
      <c r="D7" s="1" t="s">
        <v>9</v>
      </c>
      <c r="E7" s="1" t="s">
        <v>10</v>
      </c>
      <c r="F7" s="1">
        <v>0.75136997260000005</v>
      </c>
      <c r="G7" s="1">
        <v>2295.6035732032401</v>
      </c>
    </row>
    <row r="8" spans="1:9" x14ac:dyDescent="0.3">
      <c r="A8" s="1" t="s">
        <v>7</v>
      </c>
      <c r="B8" s="1" t="s">
        <v>8</v>
      </c>
      <c r="C8" s="1">
        <v>1966</v>
      </c>
      <c r="D8" s="1" t="s">
        <v>9</v>
      </c>
      <c r="E8" s="1" t="s">
        <v>10</v>
      </c>
      <c r="F8" s="1">
        <v>0.75136997260000005</v>
      </c>
      <c r="G8" s="1">
        <v>1287.15912679192</v>
      </c>
    </row>
    <row r="9" spans="1:9" x14ac:dyDescent="0.3">
      <c r="A9" s="1" t="s">
        <v>7</v>
      </c>
      <c r="B9" s="1" t="s">
        <v>8</v>
      </c>
      <c r="C9" s="1">
        <v>1967</v>
      </c>
      <c r="D9" s="1" t="s">
        <v>9</v>
      </c>
      <c r="E9" s="1" t="s">
        <v>10</v>
      </c>
      <c r="F9" s="1">
        <v>0.7660872205</v>
      </c>
      <c r="G9" s="1">
        <v>908.61698174101002</v>
      </c>
    </row>
    <row r="10" spans="1:9" x14ac:dyDescent="0.3">
      <c r="A10" s="1" t="s">
        <v>7</v>
      </c>
      <c r="B10" s="1" t="s">
        <v>8</v>
      </c>
      <c r="C10" s="1">
        <v>1968</v>
      </c>
      <c r="D10" s="1" t="s">
        <v>9</v>
      </c>
      <c r="E10" s="1" t="s">
        <v>10</v>
      </c>
      <c r="F10" s="1">
        <v>0.7660872205</v>
      </c>
      <c r="G10" s="1">
        <v>1780.4096829688799</v>
      </c>
    </row>
    <row r="11" spans="1:9" x14ac:dyDescent="0.3">
      <c r="A11" s="1" t="s">
        <v>7</v>
      </c>
      <c r="B11" s="1" t="s">
        <v>8</v>
      </c>
      <c r="C11" s="1">
        <v>1969</v>
      </c>
      <c r="D11" s="1" t="s">
        <v>9</v>
      </c>
      <c r="E11" s="1" t="s">
        <v>10</v>
      </c>
      <c r="F11" s="1">
        <v>0.7660872205</v>
      </c>
      <c r="G11" s="1">
        <v>1437.2577664820501</v>
      </c>
    </row>
    <row r="12" spans="1:9" x14ac:dyDescent="0.3">
      <c r="A12" s="1" t="s">
        <v>7</v>
      </c>
      <c r="B12" s="1" t="s">
        <v>8</v>
      </c>
      <c r="C12" s="1">
        <v>1970</v>
      </c>
      <c r="D12" s="1" t="s">
        <v>9</v>
      </c>
      <c r="E12" s="1" t="s">
        <v>10</v>
      </c>
      <c r="F12" s="1">
        <v>0.68681577049999998</v>
      </c>
      <c r="G12" s="1">
        <v>1339.31135689239</v>
      </c>
    </row>
    <row r="13" spans="1:9" x14ac:dyDescent="0.3">
      <c r="A13" s="1" t="s">
        <v>7</v>
      </c>
      <c r="B13" s="1" t="s">
        <v>8</v>
      </c>
      <c r="C13" s="1">
        <v>1971</v>
      </c>
      <c r="D13" s="1" t="s">
        <v>9</v>
      </c>
      <c r="E13" s="1" t="s">
        <v>10</v>
      </c>
      <c r="F13" s="1">
        <v>0.68681577049999998</v>
      </c>
      <c r="G13" s="1">
        <v>1551.9948492711901</v>
      </c>
    </row>
    <row r="14" spans="1:9" x14ac:dyDescent="0.3">
      <c r="A14" s="1" t="s">
        <v>7</v>
      </c>
      <c r="B14" s="1" t="s">
        <v>8</v>
      </c>
      <c r="C14" s="1">
        <v>1972</v>
      </c>
      <c r="D14" s="1" t="s">
        <v>9</v>
      </c>
      <c r="E14" s="1" t="s">
        <v>10</v>
      </c>
      <c r="F14" s="1">
        <v>0.68681577049999998</v>
      </c>
      <c r="G14" s="1">
        <v>1562.54777358449</v>
      </c>
    </row>
    <row r="15" spans="1:9" x14ac:dyDescent="0.3">
      <c r="A15" s="1" t="s">
        <v>7</v>
      </c>
      <c r="B15" s="1" t="s">
        <v>8</v>
      </c>
      <c r="C15" s="1">
        <v>1973</v>
      </c>
      <c r="D15" s="1" t="s">
        <v>9</v>
      </c>
      <c r="E15" s="1" t="s">
        <v>10</v>
      </c>
      <c r="F15" s="1">
        <v>0.68681577049999998</v>
      </c>
      <c r="G15" s="1">
        <v>2879.66124477524</v>
      </c>
    </row>
    <row r="16" spans="1:9" x14ac:dyDescent="0.3">
      <c r="A16" s="1" t="s">
        <v>7</v>
      </c>
      <c r="B16" s="1" t="s">
        <v>8</v>
      </c>
      <c r="C16" s="1">
        <v>1974</v>
      </c>
      <c r="D16" s="1" t="s">
        <v>9</v>
      </c>
      <c r="E16" s="1" t="s">
        <v>10</v>
      </c>
      <c r="F16" s="1">
        <v>0.68681577049999998</v>
      </c>
      <c r="G16" s="1">
        <v>2456.5099276931801</v>
      </c>
    </row>
    <row r="17" spans="1:7" x14ac:dyDescent="0.3">
      <c r="A17" s="1" t="s">
        <v>7</v>
      </c>
      <c r="B17" s="1" t="s">
        <v>8</v>
      </c>
      <c r="C17" s="1">
        <v>1975</v>
      </c>
      <c r="D17" s="1" t="s">
        <v>9</v>
      </c>
      <c r="E17" s="1" t="s">
        <v>10</v>
      </c>
      <c r="F17" s="1">
        <v>0.68772946219999997</v>
      </c>
      <c r="G17" s="1">
        <v>3100.4164597705999</v>
      </c>
    </row>
    <row r="18" spans="1:7" x14ac:dyDescent="0.3">
      <c r="A18" s="1" t="s">
        <v>7</v>
      </c>
      <c r="B18" s="1" t="s">
        <v>8</v>
      </c>
      <c r="C18" s="1">
        <v>1976</v>
      </c>
      <c r="D18" s="1" t="s">
        <v>9</v>
      </c>
      <c r="E18" s="1" t="s">
        <v>10</v>
      </c>
      <c r="F18" s="1">
        <v>0.78019366199999995</v>
      </c>
      <c r="G18" s="1">
        <v>2780.4331074288398</v>
      </c>
    </row>
    <row r="19" spans="1:7" x14ac:dyDescent="0.3">
      <c r="A19" s="1" t="s">
        <v>7</v>
      </c>
      <c r="B19" s="1" t="s">
        <v>8</v>
      </c>
      <c r="C19" s="1">
        <v>1977</v>
      </c>
      <c r="D19" s="1" t="s">
        <v>9</v>
      </c>
      <c r="E19" s="1" t="s">
        <v>10</v>
      </c>
      <c r="F19" s="1">
        <v>1.1912581094000001</v>
      </c>
      <c r="G19" s="1">
        <v>5748.9639857423799</v>
      </c>
    </row>
    <row r="20" spans="1:7" x14ac:dyDescent="0.3">
      <c r="A20" s="1" t="s">
        <v>7</v>
      </c>
      <c r="B20" s="1" t="s">
        <v>8</v>
      </c>
      <c r="C20" s="1">
        <v>1978</v>
      </c>
      <c r="D20" s="1" t="s">
        <v>9</v>
      </c>
      <c r="E20" s="1" t="s">
        <v>10</v>
      </c>
      <c r="F20" s="1">
        <v>2.1332820462000002</v>
      </c>
      <c r="G20" s="1">
        <v>10462.009811549</v>
      </c>
    </row>
    <row r="21" spans="1:7" x14ac:dyDescent="0.3">
      <c r="A21" s="1" t="s">
        <v>7</v>
      </c>
      <c r="B21" s="1" t="s">
        <v>8</v>
      </c>
      <c r="C21" s="1">
        <v>1979</v>
      </c>
      <c r="D21" s="1" t="s">
        <v>9</v>
      </c>
      <c r="E21" s="1" t="s">
        <v>10</v>
      </c>
      <c r="F21" s="1">
        <v>2.3357730456999999</v>
      </c>
      <c r="G21" s="1">
        <v>14110.1737272549</v>
      </c>
    </row>
    <row r="22" spans="1:7" x14ac:dyDescent="0.3">
      <c r="A22" s="1" t="s">
        <v>7</v>
      </c>
      <c r="B22" s="1" t="s">
        <v>8</v>
      </c>
      <c r="C22" s="1">
        <v>1980</v>
      </c>
      <c r="D22" s="1" t="s">
        <v>9</v>
      </c>
      <c r="E22" s="1" t="s">
        <v>10</v>
      </c>
      <c r="F22" s="1">
        <v>2.7215995398000001</v>
      </c>
      <c r="G22" s="1">
        <v>16857.1983610061</v>
      </c>
    </row>
    <row r="23" spans="1:7" x14ac:dyDescent="0.3">
      <c r="A23" s="1" t="s">
        <v>7</v>
      </c>
      <c r="B23" s="1" t="s">
        <v>8</v>
      </c>
      <c r="C23" s="1">
        <v>1981</v>
      </c>
      <c r="D23" s="1" t="s">
        <v>9</v>
      </c>
      <c r="E23" s="1" t="s">
        <v>10</v>
      </c>
      <c r="F23" s="1">
        <v>2.8560305607999998</v>
      </c>
      <c r="G23" s="1">
        <v>11886.579279739701</v>
      </c>
    </row>
    <row r="24" spans="1:7" x14ac:dyDescent="0.3">
      <c r="A24" s="1" t="s">
        <v>7</v>
      </c>
      <c r="B24" s="1" t="s">
        <v>8</v>
      </c>
      <c r="C24" s="1">
        <v>1982</v>
      </c>
      <c r="D24" s="1" t="s">
        <v>9</v>
      </c>
      <c r="E24" s="1" t="s">
        <v>10</v>
      </c>
      <c r="F24" s="1">
        <v>3.0046715220000002</v>
      </c>
      <c r="G24" s="1">
        <v>11709.8148696562</v>
      </c>
    </row>
    <row r="25" spans="1:7" x14ac:dyDescent="0.3">
      <c r="A25" s="1" t="s">
        <v>7</v>
      </c>
      <c r="B25" s="1" t="s">
        <v>8</v>
      </c>
      <c r="C25" s="1">
        <v>1983</v>
      </c>
      <c r="D25" s="1" t="s">
        <v>9</v>
      </c>
      <c r="E25" s="1" t="s">
        <v>10</v>
      </c>
      <c r="F25" s="1">
        <v>8.8480077120999994</v>
      </c>
      <c r="G25" s="1">
        <v>35922.079598591103</v>
      </c>
    </row>
    <row r="26" spans="1:7" x14ac:dyDescent="0.3">
      <c r="A26" s="1" t="s">
        <v>7</v>
      </c>
      <c r="B26" s="1" t="s">
        <v>8</v>
      </c>
      <c r="C26" s="1">
        <v>1984</v>
      </c>
      <c r="D26" s="1" t="s">
        <v>9</v>
      </c>
      <c r="E26" s="1" t="s">
        <v>10</v>
      </c>
      <c r="F26" s="1">
        <v>9.3006978956000008</v>
      </c>
      <c r="G26" s="1">
        <v>33651.161978961602</v>
      </c>
    </row>
    <row r="27" spans="1:7" x14ac:dyDescent="0.3">
      <c r="A27" s="1" t="s">
        <v>7</v>
      </c>
      <c r="B27" s="1" t="s">
        <v>8</v>
      </c>
      <c r="C27" s="1">
        <v>1985</v>
      </c>
      <c r="D27" s="1" t="s">
        <v>9</v>
      </c>
      <c r="E27" s="1" t="s">
        <v>10</v>
      </c>
      <c r="F27" s="1">
        <v>10.5984696949</v>
      </c>
      <c r="G27" s="1">
        <v>39365.344867499698</v>
      </c>
    </row>
    <row r="28" spans="1:7" x14ac:dyDescent="0.3">
      <c r="A28" s="1" t="s">
        <v>7</v>
      </c>
      <c r="B28" s="1" t="s">
        <v>8</v>
      </c>
      <c r="C28" s="1">
        <v>1986</v>
      </c>
      <c r="D28" s="1" t="s">
        <v>9</v>
      </c>
      <c r="E28" s="1" t="s">
        <v>10</v>
      </c>
      <c r="F28" s="1">
        <v>10.814764994800001</v>
      </c>
      <c r="G28" s="1">
        <v>55319.058645230201</v>
      </c>
    </row>
    <row r="29" spans="1:7" x14ac:dyDescent="0.3">
      <c r="A29" s="1" t="s">
        <v>7</v>
      </c>
      <c r="B29" s="1" t="s">
        <v>8</v>
      </c>
      <c r="C29" s="1">
        <v>1987</v>
      </c>
      <c r="D29" s="1" t="s">
        <v>9</v>
      </c>
      <c r="E29" s="1" t="s">
        <v>10</v>
      </c>
      <c r="F29" s="1">
        <v>11.2473555946</v>
      </c>
      <c r="G29" s="1">
        <v>64842.905806151903</v>
      </c>
    </row>
    <row r="30" spans="1:7" x14ac:dyDescent="0.3">
      <c r="A30" s="1" t="s">
        <v>7</v>
      </c>
      <c r="B30" s="1" t="s">
        <v>8</v>
      </c>
      <c r="C30" s="1">
        <v>1988</v>
      </c>
      <c r="D30" s="1" t="s">
        <v>9</v>
      </c>
      <c r="E30" s="1" t="s">
        <v>10</v>
      </c>
      <c r="F30" s="1">
        <v>12.1125367942</v>
      </c>
      <c r="G30" s="1">
        <v>64068.572958427299</v>
      </c>
    </row>
    <row r="31" spans="1:7" x14ac:dyDescent="0.3">
      <c r="A31" s="1" t="s">
        <v>7</v>
      </c>
      <c r="B31" s="1" t="s">
        <v>8</v>
      </c>
      <c r="C31" s="1">
        <v>1989</v>
      </c>
      <c r="D31" s="1" t="s">
        <v>9</v>
      </c>
      <c r="E31" s="1" t="s">
        <v>10</v>
      </c>
      <c r="F31" s="1">
        <v>12.1125367942</v>
      </c>
      <c r="G31" s="1">
        <v>50799.821851978697</v>
      </c>
    </row>
    <row r="32" spans="1:7" x14ac:dyDescent="0.3">
      <c r="A32" s="1" t="s">
        <v>7</v>
      </c>
      <c r="B32" s="1" t="s">
        <v>8</v>
      </c>
      <c r="C32" s="1">
        <v>1990</v>
      </c>
      <c r="D32" s="1" t="s">
        <v>9</v>
      </c>
      <c r="E32" s="1" t="s">
        <v>10</v>
      </c>
      <c r="F32" s="1">
        <v>12.1125367942</v>
      </c>
      <c r="G32" s="1">
        <v>70419.733176329202</v>
      </c>
    </row>
    <row r="33" spans="1:7" x14ac:dyDescent="0.3">
      <c r="A33" s="1" t="s">
        <v>7</v>
      </c>
      <c r="B33" s="1" t="s">
        <v>8</v>
      </c>
      <c r="C33" s="1">
        <v>1991</v>
      </c>
      <c r="D33" s="1" t="s">
        <v>9</v>
      </c>
      <c r="E33" s="1" t="s">
        <v>10</v>
      </c>
      <c r="F33" s="1">
        <v>36.506157145099998</v>
      </c>
      <c r="G33" s="1">
        <v>185464.74906926401</v>
      </c>
    </row>
    <row r="34" spans="1:7" x14ac:dyDescent="0.3">
      <c r="A34" s="1" t="s">
        <v>11</v>
      </c>
      <c r="B34" s="1" t="s">
        <v>12</v>
      </c>
      <c r="C34" s="1">
        <v>1950</v>
      </c>
      <c r="D34" s="1" t="s">
        <v>9</v>
      </c>
      <c r="E34" s="1" t="s">
        <v>13</v>
      </c>
      <c r="F34" s="1">
        <v>7.2775090728</v>
      </c>
      <c r="G34" s="1">
        <v>1301.8008877160601</v>
      </c>
    </row>
    <row r="35" spans="1:7" x14ac:dyDescent="0.3">
      <c r="A35" s="1" t="s">
        <v>11</v>
      </c>
      <c r="B35" s="1" t="s">
        <v>12</v>
      </c>
      <c r="C35" s="1">
        <v>1950</v>
      </c>
      <c r="D35" s="1" t="s">
        <v>14</v>
      </c>
      <c r="E35" s="1" t="s">
        <v>13</v>
      </c>
      <c r="F35" s="1">
        <v>91.696614317500007</v>
      </c>
      <c r="G35" s="1">
        <v>16402.6911852224</v>
      </c>
    </row>
    <row r="36" spans="1:7" x14ac:dyDescent="0.3">
      <c r="A36" s="1" t="s">
        <v>11</v>
      </c>
      <c r="B36" s="1" t="s">
        <v>12</v>
      </c>
      <c r="C36" s="1">
        <v>1950</v>
      </c>
      <c r="D36" s="1" t="s">
        <v>14</v>
      </c>
      <c r="E36" s="1" t="s">
        <v>15</v>
      </c>
      <c r="F36" s="1">
        <v>107.3287648244</v>
      </c>
      <c r="G36" s="1">
        <v>19198.970407016801</v>
      </c>
    </row>
    <row r="37" spans="1:7" x14ac:dyDescent="0.3">
      <c r="A37" s="1" t="s">
        <v>11</v>
      </c>
      <c r="B37" s="1" t="s">
        <v>12</v>
      </c>
      <c r="C37" s="1">
        <v>1951</v>
      </c>
      <c r="D37" s="1" t="s">
        <v>9</v>
      </c>
      <c r="E37" s="1" t="s">
        <v>13</v>
      </c>
      <c r="F37" s="1">
        <v>7.2775090728</v>
      </c>
      <c r="G37" s="1">
        <v>1803.6360350022801</v>
      </c>
    </row>
    <row r="38" spans="1:7" x14ac:dyDescent="0.3">
      <c r="A38" s="1" t="s">
        <v>11</v>
      </c>
      <c r="B38" s="1" t="s">
        <v>12</v>
      </c>
      <c r="C38" s="1">
        <v>1951</v>
      </c>
      <c r="D38" s="1" t="s">
        <v>14</v>
      </c>
      <c r="E38" s="1" t="s">
        <v>13</v>
      </c>
      <c r="F38" s="1">
        <v>94.012984645499998</v>
      </c>
      <c r="G38" s="1">
        <v>23299.8963200205</v>
      </c>
    </row>
    <row r="39" spans="1:7" x14ac:dyDescent="0.3">
      <c r="A39" s="1" t="s">
        <v>11</v>
      </c>
      <c r="B39" s="1" t="s">
        <v>12</v>
      </c>
      <c r="C39" s="1">
        <v>1951</v>
      </c>
      <c r="D39" s="1" t="s">
        <v>14</v>
      </c>
      <c r="E39" s="1" t="s">
        <v>15</v>
      </c>
      <c r="F39" s="1">
        <v>108.80365663480001</v>
      </c>
      <c r="G39" s="1">
        <v>26965.572132277299</v>
      </c>
    </row>
    <row r="40" spans="1:7" x14ac:dyDescent="0.3">
      <c r="A40" s="1" t="s">
        <v>11</v>
      </c>
      <c r="B40" s="1" t="s">
        <v>12</v>
      </c>
      <c r="C40" s="1">
        <v>1952</v>
      </c>
      <c r="D40" s="1" t="s">
        <v>9</v>
      </c>
      <c r="E40" s="1" t="s">
        <v>13</v>
      </c>
      <c r="F40" s="1">
        <v>7.2775090728</v>
      </c>
      <c r="G40" s="1">
        <v>2177.8091596148702</v>
      </c>
    </row>
    <row r="41" spans="1:7" x14ac:dyDescent="0.3">
      <c r="A41" s="1" t="s">
        <v>11</v>
      </c>
      <c r="B41" s="1" t="s">
        <v>12</v>
      </c>
      <c r="C41" s="1">
        <v>1952</v>
      </c>
      <c r="D41" s="1" t="s">
        <v>14</v>
      </c>
      <c r="E41" s="1" t="s">
        <v>13</v>
      </c>
      <c r="F41" s="1">
        <v>96.313525472400002</v>
      </c>
      <c r="G41" s="1">
        <v>28822.015317279998</v>
      </c>
    </row>
    <row r="42" spans="1:7" x14ac:dyDescent="0.3">
      <c r="A42" s="1" t="s">
        <v>11</v>
      </c>
      <c r="B42" s="1" t="s">
        <v>12</v>
      </c>
      <c r="C42" s="1">
        <v>1952</v>
      </c>
      <c r="D42" s="1" t="s">
        <v>14</v>
      </c>
      <c r="E42" s="1" t="s">
        <v>15</v>
      </c>
      <c r="F42" s="1">
        <v>110.1708348093</v>
      </c>
      <c r="G42" s="1">
        <v>32968.842878708398</v>
      </c>
    </row>
    <row r="43" spans="1:7" x14ac:dyDescent="0.3">
      <c r="A43" s="1" t="s">
        <v>11</v>
      </c>
      <c r="B43" s="1" t="s">
        <v>12</v>
      </c>
      <c r="C43" s="1">
        <v>1953</v>
      </c>
      <c r="D43" s="1" t="s">
        <v>9</v>
      </c>
      <c r="E43" s="1" t="s">
        <v>13</v>
      </c>
      <c r="F43" s="1">
        <v>7.2775090728</v>
      </c>
      <c r="G43" s="1">
        <v>1751.5645777354</v>
      </c>
    </row>
    <row r="44" spans="1:7" x14ac:dyDescent="0.3">
      <c r="A44" s="1" t="s">
        <v>11</v>
      </c>
      <c r="B44" s="1" t="s">
        <v>12</v>
      </c>
      <c r="C44" s="1">
        <v>1953</v>
      </c>
      <c r="D44" s="1" t="s">
        <v>14</v>
      </c>
      <c r="E44" s="1" t="s">
        <v>13</v>
      </c>
      <c r="F44" s="1">
        <v>98.598236798100004</v>
      </c>
      <c r="G44" s="1">
        <v>23730.809164870901</v>
      </c>
    </row>
    <row r="45" spans="1:7" x14ac:dyDescent="0.3">
      <c r="A45" s="1" t="s">
        <v>11</v>
      </c>
      <c r="B45" s="1" t="s">
        <v>12</v>
      </c>
      <c r="C45" s="1">
        <v>1953</v>
      </c>
      <c r="D45" s="1" t="s">
        <v>14</v>
      </c>
      <c r="E45" s="1" t="s">
        <v>15</v>
      </c>
      <c r="F45" s="1">
        <v>111.43029934819999</v>
      </c>
      <c r="G45" s="1">
        <v>26819.254125515701</v>
      </c>
    </row>
    <row r="46" spans="1:7" x14ac:dyDescent="0.3">
      <c r="A46" s="1" t="s">
        <v>11</v>
      </c>
      <c r="B46" s="1" t="s">
        <v>12</v>
      </c>
      <c r="C46" s="1">
        <v>1954</v>
      </c>
      <c r="D46" s="1" t="s">
        <v>9</v>
      </c>
      <c r="E46" s="1" t="s">
        <v>13</v>
      </c>
      <c r="F46" s="1">
        <v>14.5550181456</v>
      </c>
      <c r="G46" s="1">
        <v>3491.3103541078699</v>
      </c>
    </row>
    <row r="47" spans="1:7" x14ac:dyDescent="0.3">
      <c r="A47" s="1" t="s">
        <v>11</v>
      </c>
      <c r="B47" s="1" t="s">
        <v>12</v>
      </c>
      <c r="C47" s="1">
        <v>1954</v>
      </c>
      <c r="D47" s="1" t="s">
        <v>14</v>
      </c>
      <c r="E47" s="1" t="s">
        <v>13</v>
      </c>
      <c r="F47" s="1">
        <v>103.487021889</v>
      </c>
      <c r="G47" s="1">
        <v>24823.418797657399</v>
      </c>
    </row>
    <row r="48" spans="1:7" x14ac:dyDescent="0.3">
      <c r="A48" s="1" t="s">
        <v>11</v>
      </c>
      <c r="B48" s="1" t="s">
        <v>12</v>
      </c>
      <c r="C48" s="1">
        <v>1954</v>
      </c>
      <c r="D48" s="1" t="s">
        <v>14</v>
      </c>
      <c r="E48" s="1" t="s">
        <v>15</v>
      </c>
      <c r="F48" s="1">
        <v>112.5820502513</v>
      </c>
      <c r="G48" s="1">
        <v>27005.042095852201</v>
      </c>
    </row>
    <row r="49" spans="1:7" x14ac:dyDescent="0.3">
      <c r="A49" s="1" t="s">
        <v>11</v>
      </c>
      <c r="B49" s="1" t="s">
        <v>12</v>
      </c>
      <c r="C49" s="1">
        <v>1955</v>
      </c>
      <c r="D49" s="1" t="s">
        <v>9</v>
      </c>
      <c r="E49" s="1" t="s">
        <v>13</v>
      </c>
      <c r="F49" s="1">
        <v>7.2775090728</v>
      </c>
      <c r="G49" s="1">
        <v>1749.6053645858599</v>
      </c>
    </row>
    <row r="50" spans="1:7" x14ac:dyDescent="0.3">
      <c r="A50" s="1" t="s">
        <v>11</v>
      </c>
      <c r="B50" s="1" t="s">
        <v>12</v>
      </c>
      <c r="C50" s="1">
        <v>1955</v>
      </c>
      <c r="D50" s="1" t="s">
        <v>14</v>
      </c>
      <c r="E50" s="1" t="s">
        <v>13</v>
      </c>
      <c r="F50" s="1">
        <v>103.12017094629999</v>
      </c>
      <c r="G50" s="1">
        <v>24791.395308388001</v>
      </c>
    </row>
    <row r="51" spans="1:7" x14ac:dyDescent="0.3">
      <c r="A51" s="1" t="s">
        <v>11</v>
      </c>
      <c r="B51" s="1" t="s">
        <v>12</v>
      </c>
      <c r="C51" s="1">
        <v>1955</v>
      </c>
      <c r="D51" s="1" t="s">
        <v>14</v>
      </c>
      <c r="E51" s="1" t="s">
        <v>15</v>
      </c>
      <c r="F51" s="1">
        <v>113.6260875186</v>
      </c>
      <c r="G51" s="1">
        <v>27317.150729761099</v>
      </c>
    </row>
    <row r="52" spans="1:7" x14ac:dyDescent="0.3">
      <c r="A52" s="1" t="s">
        <v>11</v>
      </c>
      <c r="B52" s="1" t="s">
        <v>12</v>
      </c>
      <c r="C52" s="1">
        <v>1956</v>
      </c>
      <c r="D52" s="1" t="s">
        <v>9</v>
      </c>
      <c r="E52" s="1" t="s">
        <v>13</v>
      </c>
      <c r="F52" s="1">
        <v>14.5550181456</v>
      </c>
      <c r="G52" s="1">
        <v>3709.9547392433301</v>
      </c>
    </row>
    <row r="53" spans="1:7" x14ac:dyDescent="0.3">
      <c r="A53" s="1" t="s">
        <v>11</v>
      </c>
      <c r="B53" s="1" t="s">
        <v>12</v>
      </c>
      <c r="C53" s="1">
        <v>1956</v>
      </c>
      <c r="D53" s="1" t="s">
        <v>14</v>
      </c>
      <c r="E53" s="1" t="s">
        <v>13</v>
      </c>
      <c r="F53" s="1">
        <v>107.97729703500001</v>
      </c>
      <c r="G53" s="1">
        <v>27522.527341236699</v>
      </c>
    </row>
    <row r="54" spans="1:7" x14ac:dyDescent="0.3">
      <c r="A54" s="1" t="s">
        <v>11</v>
      </c>
      <c r="B54" s="1" t="s">
        <v>12</v>
      </c>
      <c r="C54" s="1">
        <v>1956</v>
      </c>
      <c r="D54" s="1" t="s">
        <v>14</v>
      </c>
      <c r="E54" s="1" t="s">
        <v>15</v>
      </c>
      <c r="F54" s="1">
        <v>114.56241115020001</v>
      </c>
      <c r="G54" s="1">
        <v>29201.018915461998</v>
      </c>
    </row>
    <row r="55" spans="1:7" x14ac:dyDescent="0.3">
      <c r="A55" s="1" t="s">
        <v>11</v>
      </c>
      <c r="B55" s="1" t="s">
        <v>12</v>
      </c>
      <c r="C55" s="1">
        <v>1957</v>
      </c>
      <c r="D55" s="1" t="s">
        <v>9</v>
      </c>
      <c r="E55" s="1" t="s">
        <v>13</v>
      </c>
      <c r="F55" s="1">
        <v>7.2775090728</v>
      </c>
      <c r="G55" s="1">
        <v>1765.30786179131</v>
      </c>
    </row>
    <row r="56" spans="1:7" x14ac:dyDescent="0.3">
      <c r="A56" s="1" t="s">
        <v>11</v>
      </c>
      <c r="B56" s="1" t="s">
        <v>12</v>
      </c>
      <c r="C56" s="1">
        <v>1957</v>
      </c>
      <c r="D56" s="1" t="s">
        <v>14</v>
      </c>
      <c r="E56" s="1" t="s">
        <v>13</v>
      </c>
      <c r="F56" s="1">
        <v>107.57878709009999</v>
      </c>
      <c r="G56" s="1">
        <v>26095.423133364999</v>
      </c>
    </row>
    <row r="57" spans="1:7" x14ac:dyDescent="0.3">
      <c r="A57" s="1" t="s">
        <v>11</v>
      </c>
      <c r="B57" s="1" t="s">
        <v>12</v>
      </c>
      <c r="C57" s="1">
        <v>1957</v>
      </c>
      <c r="D57" s="1" t="s">
        <v>14</v>
      </c>
      <c r="E57" s="1" t="s">
        <v>15</v>
      </c>
      <c r="F57" s="1">
        <v>115.391021146</v>
      </c>
      <c r="G57" s="1">
        <v>27990.439416962701</v>
      </c>
    </row>
    <row r="58" spans="1:7" x14ac:dyDescent="0.3">
      <c r="A58" s="1" t="s">
        <v>11</v>
      </c>
      <c r="B58" s="1" t="s">
        <v>12</v>
      </c>
      <c r="C58" s="1">
        <v>1958</v>
      </c>
      <c r="D58" s="1" t="s">
        <v>9</v>
      </c>
      <c r="E58" s="1" t="s">
        <v>13</v>
      </c>
      <c r="F58" s="1">
        <v>14.5550181456</v>
      </c>
      <c r="G58" s="1">
        <v>3240.6198376562002</v>
      </c>
    </row>
    <row r="59" spans="1:7" x14ac:dyDescent="0.3">
      <c r="A59" s="1" t="s">
        <v>11</v>
      </c>
      <c r="B59" s="1" t="s">
        <v>12</v>
      </c>
      <c r="C59" s="1">
        <v>1958</v>
      </c>
      <c r="D59" s="1" t="s">
        <v>14</v>
      </c>
      <c r="E59" s="1" t="s">
        <v>13</v>
      </c>
      <c r="F59" s="1">
        <v>112.40425417660001</v>
      </c>
      <c r="G59" s="1">
        <v>25026.382810157</v>
      </c>
    </row>
    <row r="60" spans="1:7" x14ac:dyDescent="0.3">
      <c r="A60" s="1" t="s">
        <v>11</v>
      </c>
      <c r="B60" s="1" t="s">
        <v>12</v>
      </c>
      <c r="C60" s="1">
        <v>1958</v>
      </c>
      <c r="D60" s="1" t="s">
        <v>14</v>
      </c>
      <c r="E60" s="1" t="s">
        <v>15</v>
      </c>
      <c r="F60" s="1">
        <v>116.1119175061</v>
      </c>
      <c r="G60" s="1">
        <v>25851.880052188</v>
      </c>
    </row>
    <row r="61" spans="1:7" x14ac:dyDescent="0.3">
      <c r="A61" s="1" t="s">
        <v>11</v>
      </c>
      <c r="B61" s="1" t="s">
        <v>12</v>
      </c>
      <c r="C61" s="1">
        <v>1959</v>
      </c>
      <c r="D61" s="1" t="s">
        <v>9</v>
      </c>
      <c r="E61" s="1" t="s">
        <v>13</v>
      </c>
      <c r="F61" s="1">
        <v>7.2775090728</v>
      </c>
      <c r="G61" s="1">
        <v>1333.29282143359</v>
      </c>
    </row>
    <row r="62" spans="1:7" x14ac:dyDescent="0.3">
      <c r="A62" s="1" t="s">
        <v>11</v>
      </c>
      <c r="B62" s="1" t="s">
        <v>12</v>
      </c>
      <c r="C62" s="1">
        <v>1959</v>
      </c>
      <c r="D62" s="1" t="s">
        <v>14</v>
      </c>
      <c r="E62" s="1" t="s">
        <v>13</v>
      </c>
      <c r="F62" s="1">
        <v>111.97408522950001</v>
      </c>
      <c r="G62" s="1">
        <v>20514.470339953201</v>
      </c>
    </row>
    <row r="63" spans="1:7" x14ac:dyDescent="0.3">
      <c r="A63" s="1" t="s">
        <v>11</v>
      </c>
      <c r="B63" s="1" t="s">
        <v>12</v>
      </c>
      <c r="C63" s="1">
        <v>1959</v>
      </c>
      <c r="D63" s="1" t="s">
        <v>14</v>
      </c>
      <c r="E63" s="1" t="s">
        <v>15</v>
      </c>
      <c r="F63" s="1">
        <v>116.7251002304</v>
      </c>
      <c r="G63" s="1">
        <v>21384.8909923805</v>
      </c>
    </row>
    <row r="64" spans="1:7" x14ac:dyDescent="0.3">
      <c r="A64" s="1" t="s">
        <v>11</v>
      </c>
      <c r="B64" s="1" t="s">
        <v>12</v>
      </c>
      <c r="C64" s="1">
        <v>1960</v>
      </c>
      <c r="D64" s="1" t="s">
        <v>9</v>
      </c>
      <c r="E64" s="1" t="s">
        <v>13</v>
      </c>
      <c r="F64" s="1">
        <v>7.2775090728</v>
      </c>
      <c r="G64" s="1">
        <v>1239.40740311028</v>
      </c>
    </row>
    <row r="65" spans="1:7" x14ac:dyDescent="0.3">
      <c r="A65" s="1" t="s">
        <v>11</v>
      </c>
      <c r="B65" s="1" t="s">
        <v>12</v>
      </c>
      <c r="C65" s="1">
        <v>1960</v>
      </c>
      <c r="D65" s="1" t="s">
        <v>14</v>
      </c>
      <c r="E65" s="1" t="s">
        <v>13</v>
      </c>
      <c r="F65" s="1">
        <v>114.1479900476</v>
      </c>
      <c r="G65" s="1">
        <v>19440.1494384252</v>
      </c>
    </row>
    <row r="66" spans="1:7" x14ac:dyDescent="0.3">
      <c r="A66" s="1" t="s">
        <v>11</v>
      </c>
      <c r="B66" s="1" t="s">
        <v>12</v>
      </c>
      <c r="C66" s="1">
        <v>1960</v>
      </c>
      <c r="D66" s="1" t="s">
        <v>14</v>
      </c>
      <c r="E66" s="1" t="s">
        <v>15</v>
      </c>
      <c r="F66" s="1">
        <v>117.230569319</v>
      </c>
      <c r="G66" s="1">
        <v>19965.132853963201</v>
      </c>
    </row>
    <row r="67" spans="1:7" x14ac:dyDescent="0.3">
      <c r="A67" s="1" t="s">
        <v>11</v>
      </c>
      <c r="B67" s="1" t="s">
        <v>12</v>
      </c>
      <c r="C67" s="1">
        <v>1961</v>
      </c>
      <c r="D67" s="1" t="s">
        <v>9</v>
      </c>
      <c r="E67" s="1" t="s">
        <v>13</v>
      </c>
      <c r="F67" s="1">
        <v>3.6387545364</v>
      </c>
      <c r="G67" s="1">
        <v>737.43778383079598</v>
      </c>
    </row>
    <row r="68" spans="1:7" x14ac:dyDescent="0.3">
      <c r="A68" s="1" t="s">
        <v>11</v>
      </c>
      <c r="B68" s="1" t="s">
        <v>12</v>
      </c>
      <c r="C68" s="1">
        <v>1961</v>
      </c>
      <c r="D68" s="1" t="s">
        <v>14</v>
      </c>
      <c r="E68" s="1" t="s">
        <v>13</v>
      </c>
      <c r="F68" s="1">
        <v>114.9961137314</v>
      </c>
      <c r="G68" s="1">
        <v>23305.358580992499</v>
      </c>
    </row>
    <row r="69" spans="1:7" x14ac:dyDescent="0.3">
      <c r="A69" s="1" t="s">
        <v>11</v>
      </c>
      <c r="B69" s="1" t="s">
        <v>12</v>
      </c>
      <c r="C69" s="1">
        <v>1961</v>
      </c>
      <c r="D69" s="1" t="s">
        <v>14</v>
      </c>
      <c r="E69" s="1" t="s">
        <v>15</v>
      </c>
      <c r="F69" s="1">
        <v>118.48781824530001</v>
      </c>
      <c r="G69" s="1">
        <v>24012.994892468701</v>
      </c>
    </row>
    <row r="70" spans="1:7" x14ac:dyDescent="0.3">
      <c r="A70" s="1" t="s">
        <v>11</v>
      </c>
      <c r="B70" s="1" t="s">
        <v>12</v>
      </c>
      <c r="C70" s="1">
        <v>1962</v>
      </c>
      <c r="D70" s="1" t="s">
        <v>9</v>
      </c>
      <c r="E70" s="1" t="s">
        <v>13</v>
      </c>
      <c r="F70" s="1">
        <v>7.2775090728</v>
      </c>
      <c r="G70" s="1">
        <v>1563.4221798578001</v>
      </c>
    </row>
    <row r="71" spans="1:7" x14ac:dyDescent="0.3">
      <c r="A71" s="1" t="s">
        <v>11</v>
      </c>
      <c r="B71" s="1" t="s">
        <v>12</v>
      </c>
      <c r="C71" s="1">
        <v>1962</v>
      </c>
      <c r="D71" s="1" t="s">
        <v>14</v>
      </c>
      <c r="E71" s="1" t="s">
        <v>13</v>
      </c>
      <c r="F71" s="1">
        <v>118.6363159192</v>
      </c>
      <c r="G71" s="1">
        <v>25486.5567034991</v>
      </c>
    </row>
    <row r="72" spans="1:7" x14ac:dyDescent="0.3">
      <c r="A72" s="1" t="s">
        <v>11</v>
      </c>
      <c r="B72" s="1" t="s">
        <v>12</v>
      </c>
      <c r="C72" s="1">
        <v>1962</v>
      </c>
      <c r="D72" s="1" t="s">
        <v>14</v>
      </c>
      <c r="E72" s="1" t="s">
        <v>15</v>
      </c>
      <c r="F72" s="1">
        <v>119.43899503030001</v>
      </c>
      <c r="G72" s="1">
        <v>25658.995695059199</v>
      </c>
    </row>
    <row r="73" spans="1:7" x14ac:dyDescent="0.3">
      <c r="A73" s="1" t="s">
        <v>11</v>
      </c>
      <c r="B73" s="1" t="s">
        <v>12</v>
      </c>
      <c r="C73" s="1">
        <v>1963</v>
      </c>
      <c r="D73" s="1" t="s">
        <v>9</v>
      </c>
      <c r="E73" s="1" t="s">
        <v>13</v>
      </c>
      <c r="F73" s="1">
        <v>7.2775090728</v>
      </c>
      <c r="G73" s="1">
        <v>1207.74702344</v>
      </c>
    </row>
    <row r="74" spans="1:7" x14ac:dyDescent="0.3">
      <c r="A74" s="1" t="s">
        <v>11</v>
      </c>
      <c r="B74" s="1" t="s">
        <v>12</v>
      </c>
      <c r="C74" s="1">
        <v>1963</v>
      </c>
      <c r="D74" s="1" t="s">
        <v>14</v>
      </c>
      <c r="E74" s="1" t="s">
        <v>13</v>
      </c>
      <c r="F74" s="1">
        <v>120.94954699279999</v>
      </c>
      <c r="G74" s="1">
        <v>20072.315115686801</v>
      </c>
    </row>
    <row r="75" spans="1:7" x14ac:dyDescent="0.3">
      <c r="A75" s="1" t="s">
        <v>11</v>
      </c>
      <c r="B75" s="1" t="s">
        <v>12</v>
      </c>
      <c r="C75" s="1">
        <v>1963</v>
      </c>
      <c r="D75" s="1" t="s">
        <v>14</v>
      </c>
      <c r="E75" s="1" t="s">
        <v>15</v>
      </c>
      <c r="F75" s="1">
        <v>120.2586300256</v>
      </c>
      <c r="G75" s="1">
        <v>19957.653230394099</v>
      </c>
    </row>
    <row r="76" spans="1:7" x14ac:dyDescent="0.3">
      <c r="A76" s="1" t="s">
        <v>11</v>
      </c>
      <c r="B76" s="1" t="s">
        <v>12</v>
      </c>
      <c r="C76" s="1">
        <v>1964</v>
      </c>
      <c r="D76" s="1" t="s">
        <v>9</v>
      </c>
      <c r="E76" s="1" t="s">
        <v>13</v>
      </c>
      <c r="F76" s="1">
        <v>7.2775090728</v>
      </c>
      <c r="G76" s="1">
        <v>1296.35870166158</v>
      </c>
    </row>
    <row r="77" spans="1:7" x14ac:dyDescent="0.3">
      <c r="A77" s="1" t="s">
        <v>11</v>
      </c>
      <c r="B77" s="1" t="s">
        <v>12</v>
      </c>
      <c r="C77" s="1">
        <v>1964</v>
      </c>
      <c r="D77" s="1" t="s">
        <v>14</v>
      </c>
      <c r="E77" s="1" t="s">
        <v>13</v>
      </c>
      <c r="F77" s="1">
        <v>123.2457585853</v>
      </c>
      <c r="G77" s="1">
        <v>21954.0381174627</v>
      </c>
    </row>
    <row r="78" spans="1:7" x14ac:dyDescent="0.3">
      <c r="A78" s="1" t="s">
        <v>11</v>
      </c>
      <c r="B78" s="1" t="s">
        <v>12</v>
      </c>
      <c r="C78" s="1">
        <v>1964</v>
      </c>
      <c r="D78" s="1" t="s">
        <v>14</v>
      </c>
      <c r="E78" s="1" t="s">
        <v>15</v>
      </c>
      <c r="F78" s="1">
        <v>120.9467232313</v>
      </c>
      <c r="G78" s="1">
        <v>21544.505891985598</v>
      </c>
    </row>
    <row r="79" spans="1:7" x14ac:dyDescent="0.3">
      <c r="A79" s="1" t="s">
        <v>11</v>
      </c>
      <c r="B79" s="1" t="s">
        <v>12</v>
      </c>
      <c r="C79" s="1">
        <v>1965</v>
      </c>
      <c r="D79" s="1" t="s">
        <v>9</v>
      </c>
      <c r="E79" s="1" t="s">
        <v>13</v>
      </c>
      <c r="F79" s="1">
        <v>7.2775090728</v>
      </c>
      <c r="G79" s="1">
        <v>1606.5894526741399</v>
      </c>
    </row>
    <row r="80" spans="1:7" x14ac:dyDescent="0.3">
      <c r="A80" s="1" t="s">
        <v>11</v>
      </c>
      <c r="B80" s="1" t="s">
        <v>12</v>
      </c>
      <c r="C80" s="1">
        <v>1965</v>
      </c>
      <c r="D80" s="1" t="s">
        <v>14</v>
      </c>
      <c r="E80" s="1" t="s">
        <v>13</v>
      </c>
      <c r="F80" s="1">
        <v>125.5249506967</v>
      </c>
      <c r="G80" s="1">
        <v>27711.0010882567</v>
      </c>
    </row>
    <row r="81" spans="1:7" x14ac:dyDescent="0.3">
      <c r="A81" s="1" t="s">
        <v>11</v>
      </c>
      <c r="B81" s="1" t="s">
        <v>12</v>
      </c>
      <c r="C81" s="1">
        <v>1965</v>
      </c>
      <c r="D81" s="1" t="s">
        <v>14</v>
      </c>
      <c r="E81" s="1" t="s">
        <v>15</v>
      </c>
      <c r="F81" s="1">
        <v>121.5032746474</v>
      </c>
      <c r="G81" s="1">
        <v>26823.172264104101</v>
      </c>
    </row>
    <row r="82" spans="1:7" x14ac:dyDescent="0.3">
      <c r="A82" s="1" t="s">
        <v>11</v>
      </c>
      <c r="B82" s="1" t="s">
        <v>12</v>
      </c>
      <c r="C82" s="1">
        <v>1966</v>
      </c>
      <c r="D82" s="1" t="s">
        <v>9</v>
      </c>
      <c r="E82" s="1" t="s">
        <v>13</v>
      </c>
      <c r="F82" s="1">
        <v>7.2775090728</v>
      </c>
      <c r="G82" s="1">
        <v>1593.9236758838099</v>
      </c>
    </row>
    <row r="83" spans="1:7" x14ac:dyDescent="0.3">
      <c r="A83" s="1" t="s">
        <v>11</v>
      </c>
      <c r="B83" s="1" t="s">
        <v>12</v>
      </c>
      <c r="C83" s="1">
        <v>1966</v>
      </c>
      <c r="D83" s="1" t="s">
        <v>14</v>
      </c>
      <c r="E83" s="1" t="s">
        <v>13</v>
      </c>
      <c r="F83" s="1">
        <v>128.08498634419999</v>
      </c>
      <c r="G83" s="1">
        <v>28053.237751610399</v>
      </c>
    </row>
    <row r="84" spans="1:7" x14ac:dyDescent="0.3">
      <c r="A84" s="1" t="s">
        <v>11</v>
      </c>
      <c r="B84" s="1" t="s">
        <v>12</v>
      </c>
      <c r="C84" s="1">
        <v>1966</v>
      </c>
      <c r="D84" s="1" t="s">
        <v>14</v>
      </c>
      <c r="E84" s="1" t="s">
        <v>15</v>
      </c>
      <c r="F84" s="1">
        <v>121.6680711664</v>
      </c>
      <c r="G84" s="1">
        <v>26647.801780908401</v>
      </c>
    </row>
    <row r="85" spans="1:7" x14ac:dyDescent="0.3">
      <c r="A85" s="1" t="s">
        <v>11</v>
      </c>
      <c r="B85" s="1" t="s">
        <v>12</v>
      </c>
      <c r="C85" s="1">
        <v>1967</v>
      </c>
      <c r="D85" s="1" t="s">
        <v>9</v>
      </c>
      <c r="E85" s="1" t="s">
        <v>13</v>
      </c>
      <c r="F85" s="1">
        <v>7.2775090728</v>
      </c>
      <c r="G85" s="1">
        <v>1481.1608560531699</v>
      </c>
    </row>
    <row r="86" spans="1:7" x14ac:dyDescent="0.3">
      <c r="A86" s="1" t="s">
        <v>11</v>
      </c>
      <c r="B86" s="1" t="s">
        <v>12</v>
      </c>
      <c r="C86" s="1">
        <v>1967</v>
      </c>
      <c r="D86" s="1" t="s">
        <v>14</v>
      </c>
      <c r="E86" s="1" t="s">
        <v>13</v>
      </c>
      <c r="F86" s="1">
        <v>130.626093008</v>
      </c>
      <c r="G86" s="1">
        <v>26585.7800803223</v>
      </c>
    </row>
    <row r="87" spans="1:7" x14ac:dyDescent="0.3">
      <c r="A87" s="1" t="s">
        <v>11</v>
      </c>
      <c r="B87" s="1" t="s">
        <v>12</v>
      </c>
      <c r="C87" s="1">
        <v>1967</v>
      </c>
      <c r="D87" s="1" t="s">
        <v>14</v>
      </c>
      <c r="E87" s="1" t="s">
        <v>15</v>
      </c>
      <c r="F87" s="1">
        <v>121.7079416373</v>
      </c>
      <c r="G87" s="1">
        <v>24770.706188092499</v>
      </c>
    </row>
    <row r="88" spans="1:7" x14ac:dyDescent="0.3">
      <c r="A88" s="1" t="s">
        <v>11</v>
      </c>
      <c r="B88" s="1" t="s">
        <v>12</v>
      </c>
      <c r="C88" s="1">
        <v>1968</v>
      </c>
      <c r="D88" s="1" t="s">
        <v>9</v>
      </c>
      <c r="E88" s="1" t="s">
        <v>13</v>
      </c>
      <c r="F88" s="1">
        <v>14.5550181456</v>
      </c>
      <c r="G88" s="1">
        <v>2880.6142067421301</v>
      </c>
    </row>
    <row r="89" spans="1:7" x14ac:dyDescent="0.3">
      <c r="A89" s="1" t="s">
        <v>11</v>
      </c>
      <c r="B89" s="1" t="s">
        <v>12</v>
      </c>
      <c r="C89" s="1">
        <v>1968</v>
      </c>
      <c r="D89" s="1" t="s">
        <v>14</v>
      </c>
      <c r="E89" s="1" t="s">
        <v>13</v>
      </c>
      <c r="F89" s="1">
        <v>135.76817395410001</v>
      </c>
      <c r="G89" s="1">
        <v>26870.164420417899</v>
      </c>
    </row>
    <row r="90" spans="1:7" x14ac:dyDescent="0.3">
      <c r="A90" s="1" t="s">
        <v>11</v>
      </c>
      <c r="B90" s="1" t="s">
        <v>12</v>
      </c>
      <c r="C90" s="1">
        <v>1968</v>
      </c>
      <c r="D90" s="1" t="s">
        <v>14</v>
      </c>
      <c r="E90" s="1" t="s">
        <v>15</v>
      </c>
      <c r="F90" s="1">
        <v>121.6228860601</v>
      </c>
      <c r="G90" s="1">
        <v>24070.640788213299</v>
      </c>
    </row>
    <row r="91" spans="1:7" x14ac:dyDescent="0.3">
      <c r="A91" s="1" t="s">
        <v>11</v>
      </c>
      <c r="B91" s="1" t="s">
        <v>12</v>
      </c>
      <c r="C91" s="1">
        <v>1969</v>
      </c>
      <c r="D91" s="1" t="s">
        <v>9</v>
      </c>
      <c r="E91" s="1" t="s">
        <v>13</v>
      </c>
      <c r="F91" s="1">
        <v>7.2775090728</v>
      </c>
      <c r="G91" s="1">
        <v>1882.8618908511201</v>
      </c>
    </row>
    <row r="92" spans="1:7" x14ac:dyDescent="0.3">
      <c r="A92" s="1" t="s">
        <v>11</v>
      </c>
      <c r="B92" s="1" t="s">
        <v>12</v>
      </c>
      <c r="C92" s="1">
        <v>1969</v>
      </c>
      <c r="D92" s="1" t="s">
        <v>14</v>
      </c>
      <c r="E92" s="1" t="s">
        <v>13</v>
      </c>
      <c r="F92" s="1">
        <v>135.65151938389999</v>
      </c>
      <c r="G92" s="1">
        <v>35096.222310175799</v>
      </c>
    </row>
    <row r="93" spans="1:7" x14ac:dyDescent="0.3">
      <c r="A93" s="1" t="s">
        <v>11</v>
      </c>
      <c r="B93" s="1" t="s">
        <v>12</v>
      </c>
      <c r="C93" s="1">
        <v>1969</v>
      </c>
      <c r="D93" s="1" t="s">
        <v>14</v>
      </c>
      <c r="E93" s="1" t="s">
        <v>15</v>
      </c>
      <c r="F93" s="1">
        <v>121.4129044347</v>
      </c>
      <c r="G93" s="1">
        <v>31412.359439219599</v>
      </c>
    </row>
    <row r="94" spans="1:7" x14ac:dyDescent="0.3">
      <c r="A94" s="1" t="s">
        <v>11</v>
      </c>
      <c r="B94" s="1" t="s">
        <v>12</v>
      </c>
      <c r="C94" s="1">
        <v>1970</v>
      </c>
      <c r="D94" s="1" t="s">
        <v>9</v>
      </c>
      <c r="E94" s="1" t="s">
        <v>13</v>
      </c>
      <c r="F94" s="1">
        <v>7.2775090728</v>
      </c>
      <c r="G94" s="1">
        <v>1539.5999816588301</v>
      </c>
    </row>
    <row r="95" spans="1:7" x14ac:dyDescent="0.3">
      <c r="A95" s="1" t="s">
        <v>11</v>
      </c>
      <c r="B95" s="1" t="s">
        <v>12</v>
      </c>
      <c r="C95" s="1">
        <v>1970</v>
      </c>
      <c r="D95" s="1" t="s">
        <v>14</v>
      </c>
      <c r="E95" s="1" t="s">
        <v>13</v>
      </c>
      <c r="F95" s="1">
        <v>138.13583909619999</v>
      </c>
      <c r="G95" s="1">
        <v>29223.451762242301</v>
      </c>
    </row>
    <row r="96" spans="1:7" x14ac:dyDescent="0.3">
      <c r="A96" s="1" t="s">
        <v>11</v>
      </c>
      <c r="B96" s="1" t="s">
        <v>12</v>
      </c>
      <c r="C96" s="1">
        <v>1970</v>
      </c>
      <c r="D96" s="1" t="s">
        <v>14</v>
      </c>
      <c r="E96" s="1" t="s">
        <v>15</v>
      </c>
      <c r="F96" s="1">
        <v>121.0779967612</v>
      </c>
      <c r="G96" s="1">
        <v>25614.764575002799</v>
      </c>
    </row>
    <row r="97" spans="1:7" x14ac:dyDescent="0.3">
      <c r="A97" s="1" t="s">
        <v>11</v>
      </c>
      <c r="B97" s="1" t="s">
        <v>12</v>
      </c>
      <c r="C97" s="1">
        <v>1971</v>
      </c>
      <c r="D97" s="1" t="s">
        <v>9</v>
      </c>
      <c r="E97" s="1" t="s">
        <v>13</v>
      </c>
      <c r="F97" s="1">
        <v>7.2775090728</v>
      </c>
      <c r="G97" s="1">
        <v>1291.5300743917601</v>
      </c>
    </row>
    <row r="98" spans="1:7" x14ac:dyDescent="0.3">
      <c r="A98" s="1" t="s">
        <v>11</v>
      </c>
      <c r="B98" s="1" t="s">
        <v>12</v>
      </c>
      <c r="C98" s="1">
        <v>1971</v>
      </c>
      <c r="D98" s="1" t="s">
        <v>14</v>
      </c>
      <c r="E98" s="1" t="s">
        <v>13</v>
      </c>
      <c r="F98" s="1">
        <v>138.4094318777</v>
      </c>
      <c r="G98" s="1">
        <v>24563.341943081399</v>
      </c>
    </row>
    <row r="99" spans="1:7" x14ac:dyDescent="0.3">
      <c r="A99" s="1" t="s">
        <v>11</v>
      </c>
      <c r="B99" s="1" t="s">
        <v>12</v>
      </c>
      <c r="C99" s="1">
        <v>1971</v>
      </c>
      <c r="D99" s="1" t="s">
        <v>14</v>
      </c>
      <c r="E99" s="1" t="s">
        <v>15</v>
      </c>
      <c r="F99" s="1">
        <v>121.00851825629999</v>
      </c>
      <c r="G99" s="1">
        <v>21475.224423868101</v>
      </c>
    </row>
    <row r="100" spans="1:7" x14ac:dyDescent="0.3">
      <c r="A100" s="1" t="s">
        <v>11</v>
      </c>
      <c r="B100" s="1" t="s">
        <v>12</v>
      </c>
      <c r="C100" s="1">
        <v>1972</v>
      </c>
      <c r="D100" s="1" t="s">
        <v>9</v>
      </c>
      <c r="E100" s="1" t="s">
        <v>13</v>
      </c>
      <c r="F100" s="1">
        <v>1.8193772699999999E-2</v>
      </c>
      <c r="G100" s="1">
        <v>3.7042175498978298</v>
      </c>
    </row>
    <row r="101" spans="1:7" x14ac:dyDescent="0.3">
      <c r="A101" s="1" t="s">
        <v>11</v>
      </c>
      <c r="B101" s="1" t="s">
        <v>12</v>
      </c>
      <c r="C101" s="1">
        <v>1972</v>
      </c>
      <c r="D101" s="1" t="s">
        <v>14</v>
      </c>
      <c r="E101" s="1" t="s">
        <v>13</v>
      </c>
      <c r="F101" s="1">
        <v>136.06502192720001</v>
      </c>
      <c r="G101" s="1">
        <v>27702.579940832198</v>
      </c>
    </row>
    <row r="102" spans="1:7" x14ac:dyDescent="0.3">
      <c r="A102" s="1" t="s">
        <v>11</v>
      </c>
      <c r="B102" s="1" t="s">
        <v>12</v>
      </c>
      <c r="C102" s="1">
        <v>1972</v>
      </c>
      <c r="D102" s="1" t="s">
        <v>14</v>
      </c>
      <c r="E102" s="1" t="s">
        <v>15</v>
      </c>
      <c r="F102" s="1">
        <v>120.820247256</v>
      </c>
      <c r="G102" s="1">
        <v>24598.7727828524</v>
      </c>
    </row>
    <row r="103" spans="1:7" x14ac:dyDescent="0.3">
      <c r="A103" s="1" t="s">
        <v>11</v>
      </c>
      <c r="B103" s="1" t="s">
        <v>12</v>
      </c>
      <c r="C103" s="1">
        <v>1973</v>
      </c>
      <c r="D103" s="1" t="s">
        <v>9</v>
      </c>
      <c r="E103" s="1" t="s">
        <v>13</v>
      </c>
      <c r="F103" s="1">
        <v>1.8193772699999999E-2</v>
      </c>
      <c r="G103" s="1">
        <v>5.4245788490355702</v>
      </c>
    </row>
    <row r="104" spans="1:7" x14ac:dyDescent="0.3">
      <c r="A104" s="1" t="s">
        <v>11</v>
      </c>
      <c r="B104" s="1" t="s">
        <v>12</v>
      </c>
      <c r="C104" s="1">
        <v>1973</v>
      </c>
      <c r="D104" s="1" t="s">
        <v>14</v>
      </c>
      <c r="E104" s="1" t="s">
        <v>13</v>
      </c>
      <c r="F104" s="1">
        <v>136.3293162606</v>
      </c>
      <c r="G104" s="1">
        <v>40647.376353122701</v>
      </c>
    </row>
    <row r="105" spans="1:7" x14ac:dyDescent="0.3">
      <c r="A105" s="1" t="s">
        <v>11</v>
      </c>
      <c r="B105" s="1" t="s">
        <v>12</v>
      </c>
      <c r="C105" s="1">
        <v>1973</v>
      </c>
      <c r="D105" s="1" t="s">
        <v>14</v>
      </c>
      <c r="E105" s="1" t="s">
        <v>15</v>
      </c>
      <c r="F105" s="1">
        <v>120.5131837603</v>
      </c>
      <c r="G105" s="1">
        <v>35931.7047146064</v>
      </c>
    </row>
    <row r="106" spans="1:7" x14ac:dyDescent="0.3">
      <c r="A106" s="1" t="s">
        <v>11</v>
      </c>
      <c r="B106" s="1" t="s">
        <v>12</v>
      </c>
      <c r="C106" s="1">
        <v>1974</v>
      </c>
      <c r="D106" s="1" t="s">
        <v>9</v>
      </c>
      <c r="E106" s="1" t="s">
        <v>13</v>
      </c>
      <c r="F106" s="1">
        <v>4.5120556251000004</v>
      </c>
      <c r="G106" s="1">
        <v>1460.15083291012</v>
      </c>
    </row>
    <row r="107" spans="1:7" x14ac:dyDescent="0.3">
      <c r="A107" s="1" t="s">
        <v>11</v>
      </c>
      <c r="B107" s="1" t="s">
        <v>12</v>
      </c>
      <c r="C107" s="1">
        <v>1974</v>
      </c>
      <c r="D107" s="1" t="s">
        <v>14</v>
      </c>
      <c r="E107" s="1" t="s">
        <v>13</v>
      </c>
      <c r="F107" s="1">
        <v>138.20675163670001</v>
      </c>
      <c r="G107" s="1">
        <v>44725.225103918703</v>
      </c>
    </row>
    <row r="108" spans="1:7" x14ac:dyDescent="0.3">
      <c r="A108" s="1" t="s">
        <v>11</v>
      </c>
      <c r="B108" s="1" t="s">
        <v>12</v>
      </c>
      <c r="C108" s="1">
        <v>1974</v>
      </c>
      <c r="D108" s="1" t="s">
        <v>14</v>
      </c>
      <c r="E108" s="1" t="s">
        <v>15</v>
      </c>
      <c r="F108" s="1">
        <v>120.0873277692</v>
      </c>
      <c r="G108" s="1">
        <v>38861.580226732498</v>
      </c>
    </row>
    <row r="109" spans="1:7" x14ac:dyDescent="0.3">
      <c r="A109" s="1" t="s">
        <v>11</v>
      </c>
      <c r="B109" s="1" t="s">
        <v>12</v>
      </c>
      <c r="C109" s="1">
        <v>1975</v>
      </c>
      <c r="D109" s="1" t="s">
        <v>9</v>
      </c>
      <c r="E109" s="1" t="s">
        <v>13</v>
      </c>
      <c r="F109" s="1">
        <v>6.6953083470000001</v>
      </c>
      <c r="G109" s="1">
        <v>2283.4000961393699</v>
      </c>
    </row>
    <row r="110" spans="1:7" x14ac:dyDescent="0.3">
      <c r="A110" s="1" t="s">
        <v>11</v>
      </c>
      <c r="B110" s="1" t="s">
        <v>12</v>
      </c>
      <c r="C110" s="1">
        <v>1975</v>
      </c>
      <c r="D110" s="1" t="s">
        <v>14</v>
      </c>
      <c r="E110" s="1" t="s">
        <v>13</v>
      </c>
      <c r="F110" s="1">
        <v>139.24771850179999</v>
      </c>
      <c r="G110" s="1">
        <v>47489.7103069023</v>
      </c>
    </row>
    <row r="111" spans="1:7" x14ac:dyDescent="0.3">
      <c r="A111" s="1" t="s">
        <v>11</v>
      </c>
      <c r="B111" s="1" t="s">
        <v>12</v>
      </c>
      <c r="C111" s="1">
        <v>1975</v>
      </c>
      <c r="D111" s="1" t="s">
        <v>14</v>
      </c>
      <c r="E111" s="1" t="s">
        <v>15</v>
      </c>
      <c r="F111" s="1">
        <v>119.54267928279999</v>
      </c>
      <c r="G111" s="1">
        <v>40769.409147452701</v>
      </c>
    </row>
    <row r="112" spans="1:7" x14ac:dyDescent="0.3">
      <c r="A112" s="1" t="s">
        <v>11</v>
      </c>
      <c r="B112" s="1" t="s">
        <v>12</v>
      </c>
      <c r="C112" s="1">
        <v>1976</v>
      </c>
      <c r="D112" s="1" t="s">
        <v>9</v>
      </c>
      <c r="E112" s="1" t="s">
        <v>13</v>
      </c>
      <c r="F112" s="1">
        <v>13.754492147600001</v>
      </c>
      <c r="G112" s="1">
        <v>4558.4491414550403</v>
      </c>
    </row>
    <row r="113" spans="1:7" x14ac:dyDescent="0.3">
      <c r="A113" s="1" t="s">
        <v>11</v>
      </c>
      <c r="B113" s="1" t="s">
        <v>12</v>
      </c>
      <c r="C113" s="1">
        <v>1976</v>
      </c>
      <c r="D113" s="1" t="s">
        <v>14</v>
      </c>
      <c r="E113" s="1" t="s">
        <v>13</v>
      </c>
      <c r="F113" s="1">
        <v>142.0393713311</v>
      </c>
      <c r="G113" s="1">
        <v>47074.020861513898</v>
      </c>
    </row>
    <row r="114" spans="1:7" x14ac:dyDescent="0.3">
      <c r="A114" s="1" t="s">
        <v>11</v>
      </c>
      <c r="B114" s="1" t="s">
        <v>12</v>
      </c>
      <c r="C114" s="1">
        <v>1976</v>
      </c>
      <c r="D114" s="1" t="s">
        <v>14</v>
      </c>
      <c r="E114" s="1" t="s">
        <v>15</v>
      </c>
      <c r="F114" s="1">
        <v>118.8792383009</v>
      </c>
      <c r="G114" s="1">
        <v>39398.398425255298</v>
      </c>
    </row>
    <row r="115" spans="1:7" x14ac:dyDescent="0.3">
      <c r="A115" s="1" t="s">
        <v>11</v>
      </c>
      <c r="B115" s="1" t="s">
        <v>12</v>
      </c>
      <c r="C115" s="1">
        <v>1977</v>
      </c>
      <c r="D115" s="1" t="s">
        <v>9</v>
      </c>
      <c r="E115" s="1" t="s">
        <v>13</v>
      </c>
      <c r="F115" s="1">
        <v>35.6597944568</v>
      </c>
      <c r="G115" s="1">
        <v>11978.374576608099</v>
      </c>
    </row>
    <row r="116" spans="1:7" x14ac:dyDescent="0.3">
      <c r="A116" s="1" t="s">
        <v>11</v>
      </c>
      <c r="B116" s="1" t="s">
        <v>12</v>
      </c>
      <c r="C116" s="1">
        <v>1977</v>
      </c>
      <c r="D116" s="1" t="s">
        <v>14</v>
      </c>
      <c r="E116" s="1" t="s">
        <v>13</v>
      </c>
      <c r="F116" s="1">
        <v>137.33345159500001</v>
      </c>
      <c r="G116" s="1">
        <v>46131.267724908597</v>
      </c>
    </row>
    <row r="117" spans="1:7" x14ac:dyDescent="0.3">
      <c r="A117" s="1" t="s">
        <v>11</v>
      </c>
      <c r="B117" s="1" t="s">
        <v>12</v>
      </c>
      <c r="C117" s="1">
        <v>1977</v>
      </c>
      <c r="D117" s="1" t="s">
        <v>14</v>
      </c>
      <c r="E117" s="1" t="s">
        <v>15</v>
      </c>
      <c r="F117" s="1">
        <v>118.0970048236</v>
      </c>
      <c r="G117" s="1">
        <v>39669.610599275598</v>
      </c>
    </row>
    <row r="118" spans="1:7" x14ac:dyDescent="0.3">
      <c r="A118" s="1" t="s">
        <v>11</v>
      </c>
      <c r="B118" s="1" t="s">
        <v>12</v>
      </c>
      <c r="C118" s="1">
        <v>1978</v>
      </c>
      <c r="D118" s="1" t="s">
        <v>9</v>
      </c>
      <c r="E118" s="1" t="s">
        <v>13</v>
      </c>
      <c r="F118" s="1">
        <v>29.3283615635</v>
      </c>
      <c r="G118" s="1">
        <v>8311.6400700701506</v>
      </c>
    </row>
    <row r="119" spans="1:7" x14ac:dyDescent="0.3">
      <c r="A119" s="1" t="s">
        <v>11</v>
      </c>
      <c r="B119" s="1" t="s">
        <v>12</v>
      </c>
      <c r="C119" s="1">
        <v>1978</v>
      </c>
      <c r="D119" s="1" t="s">
        <v>14</v>
      </c>
      <c r="E119" s="1" t="s">
        <v>13</v>
      </c>
      <c r="F119" s="1">
        <v>137.5744998079</v>
      </c>
      <c r="G119" s="1">
        <v>38988.530700845702</v>
      </c>
    </row>
    <row r="120" spans="1:7" x14ac:dyDescent="0.3">
      <c r="A120" s="1" t="s">
        <v>11</v>
      </c>
      <c r="B120" s="1" t="s">
        <v>12</v>
      </c>
      <c r="C120" s="1">
        <v>1978</v>
      </c>
      <c r="D120" s="1" t="s">
        <v>14</v>
      </c>
      <c r="E120" s="1" t="s">
        <v>15</v>
      </c>
      <c r="F120" s="1">
        <v>117.1959788509</v>
      </c>
      <c r="G120" s="1">
        <v>33213.270088755802</v>
      </c>
    </row>
    <row r="121" spans="1:7" x14ac:dyDescent="0.3">
      <c r="A121" s="1" t="s">
        <v>11</v>
      </c>
      <c r="B121" s="1" t="s">
        <v>12</v>
      </c>
      <c r="C121" s="1">
        <v>1979</v>
      </c>
      <c r="D121" s="1" t="s">
        <v>9</v>
      </c>
      <c r="E121" s="1" t="s">
        <v>13</v>
      </c>
      <c r="F121" s="1">
        <v>21.541426855600001</v>
      </c>
      <c r="G121" s="1">
        <v>6329.3494298368996</v>
      </c>
    </row>
    <row r="122" spans="1:7" x14ac:dyDescent="0.3">
      <c r="A122" s="1" t="s">
        <v>11</v>
      </c>
      <c r="B122" s="1" t="s">
        <v>12</v>
      </c>
      <c r="C122" s="1">
        <v>1979</v>
      </c>
      <c r="D122" s="1" t="s">
        <v>14</v>
      </c>
      <c r="E122" s="1" t="s">
        <v>13</v>
      </c>
      <c r="F122" s="1">
        <v>137.81089879659999</v>
      </c>
      <c r="G122" s="1">
        <v>40491.901468407603</v>
      </c>
    </row>
    <row r="123" spans="1:7" x14ac:dyDescent="0.3">
      <c r="A123" s="1" t="s">
        <v>11</v>
      </c>
      <c r="B123" s="1" t="s">
        <v>12</v>
      </c>
      <c r="C123" s="1">
        <v>1979</v>
      </c>
      <c r="D123" s="1" t="s">
        <v>14</v>
      </c>
      <c r="E123" s="1" t="s">
        <v>15</v>
      </c>
      <c r="F123" s="1">
        <v>116.17616038280001</v>
      </c>
      <c r="G123" s="1">
        <v>34135.135031226797</v>
      </c>
    </row>
    <row r="124" spans="1:7" x14ac:dyDescent="0.3">
      <c r="A124" s="1" t="s">
        <v>11</v>
      </c>
      <c r="B124" s="1" t="s">
        <v>12</v>
      </c>
      <c r="C124" s="1">
        <v>1980</v>
      </c>
      <c r="D124" s="1" t="s">
        <v>9</v>
      </c>
      <c r="E124" s="1" t="s">
        <v>13</v>
      </c>
      <c r="F124" s="1">
        <v>27.6545344767</v>
      </c>
      <c r="G124" s="1">
        <v>10502.6335726619</v>
      </c>
    </row>
    <row r="125" spans="1:7" x14ac:dyDescent="0.3">
      <c r="A125" s="1" t="s">
        <v>11</v>
      </c>
      <c r="B125" s="1" t="s">
        <v>12</v>
      </c>
      <c r="C125" s="1">
        <v>1980</v>
      </c>
      <c r="D125" s="1" t="s">
        <v>14</v>
      </c>
      <c r="E125" s="1" t="s">
        <v>13</v>
      </c>
      <c r="F125" s="1">
        <v>138.04264856130001</v>
      </c>
      <c r="G125" s="1">
        <v>52425.809462095203</v>
      </c>
    </row>
    <row r="126" spans="1:7" x14ac:dyDescent="0.3">
      <c r="A126" s="1" t="s">
        <v>11</v>
      </c>
      <c r="B126" s="1" t="s">
        <v>12</v>
      </c>
      <c r="C126" s="1">
        <v>1980</v>
      </c>
      <c r="D126" s="1" t="s">
        <v>14</v>
      </c>
      <c r="E126" s="1" t="s">
        <v>15</v>
      </c>
      <c r="F126" s="1">
        <v>115.03754941930001</v>
      </c>
      <c r="G126" s="1">
        <v>43688.937510953001</v>
      </c>
    </row>
    <row r="127" spans="1:7" x14ac:dyDescent="0.3">
      <c r="A127" s="1" t="s">
        <v>11</v>
      </c>
      <c r="B127" s="1" t="s">
        <v>12</v>
      </c>
      <c r="C127" s="1">
        <v>1981</v>
      </c>
      <c r="D127" s="1" t="s">
        <v>9</v>
      </c>
      <c r="E127" s="1" t="s">
        <v>13</v>
      </c>
      <c r="F127" s="1">
        <v>21.759752127700001</v>
      </c>
      <c r="G127" s="1">
        <v>8350.1917283072398</v>
      </c>
    </row>
    <row r="128" spans="1:7" x14ac:dyDescent="0.3">
      <c r="A128" s="1" t="s">
        <v>11</v>
      </c>
      <c r="B128" s="1" t="s">
        <v>12</v>
      </c>
      <c r="C128" s="1">
        <v>1981</v>
      </c>
      <c r="D128" s="1" t="s">
        <v>14</v>
      </c>
      <c r="E128" s="1" t="s">
        <v>13</v>
      </c>
      <c r="F128" s="1">
        <v>138.76734805640001</v>
      </c>
      <c r="G128" s="1">
        <v>53251.248226417098</v>
      </c>
    </row>
    <row r="129" spans="1:7" x14ac:dyDescent="0.3">
      <c r="A129" s="1" t="s">
        <v>11</v>
      </c>
      <c r="B129" s="1" t="s">
        <v>12</v>
      </c>
      <c r="C129" s="1">
        <v>1981</v>
      </c>
      <c r="D129" s="1" t="s">
        <v>14</v>
      </c>
      <c r="E129" s="1" t="s">
        <v>15</v>
      </c>
      <c r="F129" s="1">
        <v>115.80375880450001</v>
      </c>
      <c r="G129" s="1">
        <v>44439.090261689897</v>
      </c>
    </row>
    <row r="130" spans="1:7" x14ac:dyDescent="0.3">
      <c r="A130" s="1" t="s">
        <v>11</v>
      </c>
      <c r="B130" s="1" t="s">
        <v>12</v>
      </c>
      <c r="C130" s="1">
        <v>1982</v>
      </c>
      <c r="D130" s="1" t="s">
        <v>9</v>
      </c>
      <c r="E130" s="1" t="s">
        <v>13</v>
      </c>
      <c r="F130" s="1">
        <v>28.2367352025</v>
      </c>
      <c r="G130" s="1">
        <v>10593.677598185801</v>
      </c>
    </row>
    <row r="131" spans="1:7" x14ac:dyDescent="0.3">
      <c r="A131" s="1" t="s">
        <v>11</v>
      </c>
      <c r="B131" s="1" t="s">
        <v>12</v>
      </c>
      <c r="C131" s="1">
        <v>1982</v>
      </c>
      <c r="D131" s="1" t="s">
        <v>14</v>
      </c>
      <c r="E131" s="1" t="s">
        <v>13</v>
      </c>
      <c r="F131" s="1">
        <v>139.48404726320001</v>
      </c>
      <c r="G131" s="1">
        <v>52330.732154287602</v>
      </c>
    </row>
    <row r="132" spans="1:7" x14ac:dyDescent="0.3">
      <c r="A132" s="1" t="s">
        <v>11</v>
      </c>
      <c r="B132" s="1" t="s">
        <v>12</v>
      </c>
      <c r="C132" s="1">
        <v>1982</v>
      </c>
      <c r="D132" s="1" t="s">
        <v>14</v>
      </c>
      <c r="E132" s="1" t="s">
        <v>15</v>
      </c>
      <c r="F132" s="1">
        <v>116.3474512458</v>
      </c>
      <c r="G132" s="1">
        <v>43650.492134705601</v>
      </c>
    </row>
    <row r="133" spans="1:7" x14ac:dyDescent="0.3">
      <c r="A133" s="1" t="s">
        <v>11</v>
      </c>
      <c r="B133" s="1" t="s">
        <v>12</v>
      </c>
      <c r="C133" s="1">
        <v>1983</v>
      </c>
      <c r="D133" s="1" t="s">
        <v>9</v>
      </c>
      <c r="E133" s="1" t="s">
        <v>13</v>
      </c>
      <c r="F133" s="1">
        <v>36.896970999200001</v>
      </c>
      <c r="G133" s="1">
        <v>13377.911880641799</v>
      </c>
    </row>
    <row r="134" spans="1:7" x14ac:dyDescent="0.3">
      <c r="A134" s="1" t="s">
        <v>11</v>
      </c>
      <c r="B134" s="1" t="s">
        <v>12</v>
      </c>
      <c r="C134" s="1">
        <v>1983</v>
      </c>
      <c r="D134" s="1" t="s">
        <v>14</v>
      </c>
      <c r="E134" s="1" t="s">
        <v>13</v>
      </c>
      <c r="F134" s="1">
        <v>140.19274618169999</v>
      </c>
      <c r="G134" s="1">
        <v>50830.3569082908</v>
      </c>
    </row>
    <row r="135" spans="1:7" x14ac:dyDescent="0.3">
      <c r="A135" s="1" t="s">
        <v>11</v>
      </c>
      <c r="B135" s="1" t="s">
        <v>12</v>
      </c>
      <c r="C135" s="1">
        <v>1983</v>
      </c>
      <c r="D135" s="1" t="s">
        <v>14</v>
      </c>
      <c r="E135" s="1" t="s">
        <v>15</v>
      </c>
      <c r="F135" s="1">
        <v>116.66862674310001</v>
      </c>
      <c r="G135" s="1">
        <v>42301.104007649403</v>
      </c>
    </row>
    <row r="136" spans="1:7" x14ac:dyDescent="0.3">
      <c r="A136" s="1" t="s">
        <v>11</v>
      </c>
      <c r="B136" s="1" t="s">
        <v>12</v>
      </c>
      <c r="C136" s="1">
        <v>1984</v>
      </c>
      <c r="D136" s="1" t="s">
        <v>9</v>
      </c>
      <c r="E136" s="1" t="s">
        <v>13</v>
      </c>
      <c r="F136" s="1">
        <v>22.050852490600001</v>
      </c>
      <c r="G136" s="1">
        <v>6250.9955098161099</v>
      </c>
    </row>
    <row r="137" spans="1:7" x14ac:dyDescent="0.3">
      <c r="A137" s="1" t="s">
        <v>11</v>
      </c>
      <c r="B137" s="1" t="s">
        <v>12</v>
      </c>
      <c r="C137" s="1">
        <v>1984</v>
      </c>
      <c r="D137" s="1" t="s">
        <v>14</v>
      </c>
      <c r="E137" s="1" t="s">
        <v>13</v>
      </c>
      <c r="F137" s="1">
        <v>140.8934448121</v>
      </c>
      <c r="G137" s="1">
        <v>39940.600539428502</v>
      </c>
    </row>
    <row r="138" spans="1:7" x14ac:dyDescent="0.3">
      <c r="A138" s="1" t="s">
        <v>11</v>
      </c>
      <c r="B138" s="1" t="s">
        <v>12</v>
      </c>
      <c r="C138" s="1">
        <v>1984</v>
      </c>
      <c r="D138" s="1" t="s">
        <v>14</v>
      </c>
      <c r="E138" s="1" t="s">
        <v>15</v>
      </c>
      <c r="F138" s="1">
        <v>116.7672852964</v>
      </c>
      <c r="G138" s="1">
        <v>33101.295126388999</v>
      </c>
    </row>
    <row r="139" spans="1:7" x14ac:dyDescent="0.3">
      <c r="A139" s="1" t="s">
        <v>11</v>
      </c>
      <c r="B139" s="1" t="s">
        <v>12</v>
      </c>
      <c r="C139" s="1">
        <v>1985</v>
      </c>
      <c r="D139" s="1" t="s">
        <v>9</v>
      </c>
      <c r="E139" s="1" t="s">
        <v>13</v>
      </c>
      <c r="F139" s="1">
        <v>22.123627581400001</v>
      </c>
      <c r="G139" s="1">
        <v>8136.9596062922201</v>
      </c>
    </row>
    <row r="140" spans="1:7" x14ac:dyDescent="0.3">
      <c r="A140" s="1" t="s">
        <v>11</v>
      </c>
      <c r="B140" s="1" t="s">
        <v>12</v>
      </c>
      <c r="C140" s="1">
        <v>1985</v>
      </c>
      <c r="D140" s="1" t="s">
        <v>14</v>
      </c>
      <c r="E140" s="1" t="s">
        <v>13</v>
      </c>
      <c r="F140" s="1">
        <v>141.58614315419999</v>
      </c>
      <c r="G140" s="1">
        <v>52074.675521401601</v>
      </c>
    </row>
    <row r="141" spans="1:7" x14ac:dyDescent="0.3">
      <c r="A141" s="1" t="s">
        <v>11</v>
      </c>
      <c r="B141" s="1" t="s">
        <v>12</v>
      </c>
      <c r="C141" s="1">
        <v>1985</v>
      </c>
      <c r="D141" s="1" t="s">
        <v>14</v>
      </c>
      <c r="E141" s="1" t="s">
        <v>15</v>
      </c>
      <c r="F141" s="1">
        <v>116.6434269058</v>
      </c>
      <c r="G141" s="1">
        <v>42900.869198824199</v>
      </c>
    </row>
    <row r="142" spans="1:7" x14ac:dyDescent="0.3">
      <c r="A142" s="1" t="s">
        <v>11</v>
      </c>
      <c r="B142" s="1" t="s">
        <v>12</v>
      </c>
      <c r="C142" s="1">
        <v>1986</v>
      </c>
      <c r="D142" s="1" t="s">
        <v>9</v>
      </c>
      <c r="E142" s="1" t="s">
        <v>13</v>
      </c>
      <c r="F142" s="1">
        <v>30.056112470799999</v>
      </c>
      <c r="G142" s="1">
        <v>11812.1874535113</v>
      </c>
    </row>
    <row r="143" spans="1:7" x14ac:dyDescent="0.3">
      <c r="A143" s="1" t="s">
        <v>11</v>
      </c>
      <c r="B143" s="1" t="s">
        <v>12</v>
      </c>
      <c r="C143" s="1">
        <v>1986</v>
      </c>
      <c r="D143" s="1" t="s">
        <v>14</v>
      </c>
      <c r="E143" s="1" t="s">
        <v>13</v>
      </c>
      <c r="F143" s="1">
        <v>142.27084120809999</v>
      </c>
      <c r="G143" s="1">
        <v>55913.080813573397</v>
      </c>
    </row>
    <row r="144" spans="1:7" x14ac:dyDescent="0.3">
      <c r="A144" s="1" t="s">
        <v>11</v>
      </c>
      <c r="B144" s="1" t="s">
        <v>12</v>
      </c>
      <c r="C144" s="1">
        <v>1986</v>
      </c>
      <c r="D144" s="1" t="s">
        <v>14</v>
      </c>
      <c r="E144" s="1" t="s">
        <v>15</v>
      </c>
      <c r="F144" s="1">
        <v>116.2970515712</v>
      </c>
      <c r="G144" s="1">
        <v>45705.2646042294</v>
      </c>
    </row>
    <row r="145" spans="1:7" x14ac:dyDescent="0.3">
      <c r="A145" s="1" t="s">
        <v>11</v>
      </c>
      <c r="B145" s="1" t="s">
        <v>12</v>
      </c>
      <c r="C145" s="1">
        <v>1987</v>
      </c>
      <c r="D145" s="1" t="s">
        <v>9</v>
      </c>
      <c r="E145" s="1" t="s">
        <v>13</v>
      </c>
      <c r="F145" s="1">
        <v>33.622091916400002</v>
      </c>
      <c r="G145" s="1">
        <v>14477.716487935701</v>
      </c>
    </row>
    <row r="146" spans="1:7" x14ac:dyDescent="0.3">
      <c r="A146" s="1" t="s">
        <v>11</v>
      </c>
      <c r="B146" s="1" t="s">
        <v>12</v>
      </c>
      <c r="C146" s="1">
        <v>1987</v>
      </c>
      <c r="D146" s="1" t="s">
        <v>14</v>
      </c>
      <c r="E146" s="1" t="s">
        <v>13</v>
      </c>
      <c r="F146" s="1">
        <v>142.94753897379999</v>
      </c>
      <c r="G146" s="1">
        <v>61553.396113916402</v>
      </c>
    </row>
    <row r="147" spans="1:7" x14ac:dyDescent="0.3">
      <c r="A147" s="1" t="s">
        <v>11</v>
      </c>
      <c r="B147" s="1" t="s">
        <v>12</v>
      </c>
      <c r="C147" s="1">
        <v>1987</v>
      </c>
      <c r="D147" s="1" t="s">
        <v>14</v>
      </c>
      <c r="E147" s="1" t="s">
        <v>15</v>
      </c>
      <c r="F147" s="1">
        <v>115.7281592927</v>
      </c>
      <c r="G147" s="1">
        <v>49832.695838046297</v>
      </c>
    </row>
    <row r="148" spans="1:7" x14ac:dyDescent="0.3">
      <c r="A148" s="1" t="s">
        <v>11</v>
      </c>
      <c r="B148" s="1" t="s">
        <v>12</v>
      </c>
      <c r="C148" s="1">
        <v>1988</v>
      </c>
      <c r="D148" s="1" t="s">
        <v>9</v>
      </c>
      <c r="E148" s="1" t="s">
        <v>13</v>
      </c>
      <c r="F148" s="1">
        <v>30.128887561500001</v>
      </c>
      <c r="G148" s="1">
        <v>16266.435750004801</v>
      </c>
    </row>
    <row r="149" spans="1:7" x14ac:dyDescent="0.3">
      <c r="A149" s="1" t="s">
        <v>11</v>
      </c>
      <c r="B149" s="1" t="s">
        <v>12</v>
      </c>
      <c r="C149" s="1">
        <v>1988</v>
      </c>
      <c r="D149" s="1" t="s">
        <v>14</v>
      </c>
      <c r="E149" s="1" t="s">
        <v>13</v>
      </c>
      <c r="F149" s="1">
        <v>143.61623645130001</v>
      </c>
      <c r="G149" s="1">
        <v>77537.687978849804</v>
      </c>
    </row>
    <row r="150" spans="1:7" x14ac:dyDescent="0.3">
      <c r="A150" s="1" t="s">
        <v>11</v>
      </c>
      <c r="B150" s="1" t="s">
        <v>12</v>
      </c>
      <c r="C150" s="1">
        <v>1988</v>
      </c>
      <c r="D150" s="1" t="s">
        <v>14</v>
      </c>
      <c r="E150" s="1" t="s">
        <v>15</v>
      </c>
      <c r="F150" s="1">
        <v>114.93675007020001</v>
      </c>
      <c r="G150" s="1">
        <v>62053.7766791576</v>
      </c>
    </row>
    <row r="151" spans="1:7" x14ac:dyDescent="0.3">
      <c r="A151" s="1" t="s">
        <v>11</v>
      </c>
      <c r="B151" s="1" t="s">
        <v>12</v>
      </c>
      <c r="C151" s="1">
        <v>1989</v>
      </c>
      <c r="D151" s="1" t="s">
        <v>9</v>
      </c>
      <c r="E151" s="1" t="s">
        <v>13</v>
      </c>
      <c r="F151" s="1">
        <v>22.123627581400001</v>
      </c>
      <c r="G151" s="1">
        <v>12106.7481191606</v>
      </c>
    </row>
    <row r="152" spans="1:7" x14ac:dyDescent="0.3">
      <c r="A152" s="1" t="s">
        <v>11</v>
      </c>
      <c r="B152" s="1" t="s">
        <v>12</v>
      </c>
      <c r="C152" s="1">
        <v>1989</v>
      </c>
      <c r="D152" s="1" t="s">
        <v>14</v>
      </c>
      <c r="E152" s="1" t="s">
        <v>13</v>
      </c>
      <c r="F152" s="1">
        <v>144.2769336405</v>
      </c>
      <c r="G152" s="1">
        <v>78952.897239179205</v>
      </c>
    </row>
    <row r="153" spans="1:7" x14ac:dyDescent="0.3">
      <c r="A153" s="1" t="s">
        <v>11</v>
      </c>
      <c r="B153" s="1" t="s">
        <v>12</v>
      </c>
      <c r="C153" s="1">
        <v>1989</v>
      </c>
      <c r="D153" s="1" t="s">
        <v>14</v>
      </c>
      <c r="E153" s="1" t="s">
        <v>15</v>
      </c>
      <c r="F153" s="1">
        <v>113.92282390379999</v>
      </c>
      <c r="G153" s="1">
        <v>62342.169201372802</v>
      </c>
    </row>
    <row r="154" spans="1:7" x14ac:dyDescent="0.3">
      <c r="A154" s="1" t="s">
        <v>11</v>
      </c>
      <c r="B154" s="1" t="s">
        <v>12</v>
      </c>
      <c r="C154" s="1">
        <v>1990</v>
      </c>
      <c r="D154" s="1" t="s">
        <v>9</v>
      </c>
      <c r="E154" s="1" t="s">
        <v>13</v>
      </c>
      <c r="F154" s="1">
        <v>21.468651764800001</v>
      </c>
      <c r="G154" s="1">
        <v>12626.6415486482</v>
      </c>
    </row>
    <row r="155" spans="1:7" x14ac:dyDescent="0.3">
      <c r="A155" s="1" t="s">
        <v>11</v>
      </c>
      <c r="B155" s="1" t="s">
        <v>12</v>
      </c>
      <c r="C155" s="1">
        <v>1990</v>
      </c>
      <c r="D155" s="1" t="s">
        <v>14</v>
      </c>
      <c r="E155" s="1" t="s">
        <v>13</v>
      </c>
      <c r="F155" s="1">
        <v>144.92963054149999</v>
      </c>
      <c r="G155" s="1">
        <v>85239.376681497903</v>
      </c>
    </row>
    <row r="156" spans="1:7" x14ac:dyDescent="0.3">
      <c r="A156" s="1" t="s">
        <v>11</v>
      </c>
      <c r="B156" s="1" t="s">
        <v>12</v>
      </c>
      <c r="C156" s="1">
        <v>1990</v>
      </c>
      <c r="D156" s="1" t="s">
        <v>14</v>
      </c>
      <c r="E156" s="1" t="s">
        <v>15</v>
      </c>
      <c r="F156" s="1">
        <v>112.6863807933</v>
      </c>
      <c r="G156" s="1">
        <v>66275.728596218803</v>
      </c>
    </row>
    <row r="157" spans="1:7" x14ac:dyDescent="0.3">
      <c r="A157" s="1" t="s">
        <v>11</v>
      </c>
      <c r="B157" s="1" t="s">
        <v>12</v>
      </c>
      <c r="C157" s="1">
        <v>1991</v>
      </c>
      <c r="D157" s="1" t="s">
        <v>9</v>
      </c>
      <c r="E157" s="1" t="s">
        <v>13</v>
      </c>
      <c r="F157" s="1">
        <v>28.673385746899999</v>
      </c>
      <c r="G157" s="1">
        <v>16233.282504332899</v>
      </c>
    </row>
    <row r="158" spans="1:7" x14ac:dyDescent="0.3">
      <c r="A158" s="1" t="s">
        <v>11</v>
      </c>
      <c r="B158" s="1" t="s">
        <v>12</v>
      </c>
      <c r="C158" s="1">
        <v>1991</v>
      </c>
      <c r="D158" s="1" t="s">
        <v>14</v>
      </c>
      <c r="E158" s="1" t="s">
        <v>13</v>
      </c>
      <c r="F158" s="1">
        <v>139.7104856366</v>
      </c>
      <c r="G158" s="1">
        <v>79096.337006521702</v>
      </c>
    </row>
    <row r="159" spans="1:7" x14ac:dyDescent="0.3">
      <c r="A159" s="1" t="s">
        <v>11</v>
      </c>
      <c r="B159" s="1" t="s">
        <v>12</v>
      </c>
      <c r="C159" s="1">
        <v>1991</v>
      </c>
      <c r="D159" s="1" t="s">
        <v>14</v>
      </c>
      <c r="E159" s="1" t="s">
        <v>15</v>
      </c>
      <c r="F159" s="1">
        <v>104.6199567614</v>
      </c>
      <c r="G159" s="1">
        <v>59230.023572675796</v>
      </c>
    </row>
    <row r="160" spans="1:7" x14ac:dyDescent="0.3">
      <c r="A160" s="1" t="s">
        <v>11</v>
      </c>
      <c r="B160" s="1" t="s">
        <v>12</v>
      </c>
      <c r="C160" s="1">
        <v>1992</v>
      </c>
      <c r="D160" s="1" t="s">
        <v>9</v>
      </c>
      <c r="E160" s="1" t="s">
        <v>13</v>
      </c>
      <c r="F160" s="1">
        <v>23.0697037608</v>
      </c>
      <c r="G160" s="1">
        <v>11808.7861568184</v>
      </c>
    </row>
    <row r="161" spans="1:7" x14ac:dyDescent="0.3">
      <c r="A161" s="1" t="s">
        <v>11</v>
      </c>
      <c r="B161" s="1" t="s">
        <v>12</v>
      </c>
      <c r="C161" s="1">
        <v>1992</v>
      </c>
      <c r="D161" s="1" t="s">
        <v>14</v>
      </c>
      <c r="E161" s="1" t="s">
        <v>13</v>
      </c>
      <c r="F161" s="1">
        <v>135.08523169750001</v>
      </c>
      <c r="G161" s="1">
        <v>69146.644906974994</v>
      </c>
    </row>
    <row r="162" spans="1:7" x14ac:dyDescent="0.3">
      <c r="A162" s="1" t="s">
        <v>11</v>
      </c>
      <c r="B162" s="1" t="s">
        <v>12</v>
      </c>
      <c r="C162" s="1">
        <v>1992</v>
      </c>
      <c r="D162" s="1" t="s">
        <v>14</v>
      </c>
      <c r="E162" s="1" t="s">
        <v>15</v>
      </c>
      <c r="F162" s="1">
        <v>108.0768692556</v>
      </c>
      <c r="G162" s="1">
        <v>55321.760988737398</v>
      </c>
    </row>
    <row r="163" spans="1:7" x14ac:dyDescent="0.3">
      <c r="A163" s="1" t="s">
        <v>11</v>
      </c>
      <c r="B163" s="1" t="s">
        <v>12</v>
      </c>
      <c r="C163" s="1">
        <v>1993</v>
      </c>
      <c r="D163" s="1" t="s">
        <v>9</v>
      </c>
      <c r="E163" s="1" t="s">
        <v>13</v>
      </c>
      <c r="F163" s="1">
        <v>15.792194688</v>
      </c>
      <c r="G163" s="1">
        <v>8926.4843539423291</v>
      </c>
    </row>
    <row r="164" spans="1:7" x14ac:dyDescent="0.3">
      <c r="A164" s="1" t="s">
        <v>11</v>
      </c>
      <c r="B164" s="1" t="s">
        <v>12</v>
      </c>
      <c r="C164" s="1">
        <v>1993</v>
      </c>
      <c r="D164" s="1" t="s">
        <v>14</v>
      </c>
      <c r="E164" s="1" t="s">
        <v>13</v>
      </c>
      <c r="F164" s="1">
        <v>137.15067401019999</v>
      </c>
      <c r="G164" s="1">
        <v>77523.952171949597</v>
      </c>
    </row>
    <row r="165" spans="1:7" x14ac:dyDescent="0.3">
      <c r="A165" s="1" t="s">
        <v>11</v>
      </c>
      <c r="B165" s="1" t="s">
        <v>12</v>
      </c>
      <c r="C165" s="1">
        <v>1993</v>
      </c>
      <c r="D165" s="1" t="s">
        <v>14</v>
      </c>
      <c r="E165" s="1" t="s">
        <v>15</v>
      </c>
      <c r="F165" s="1">
        <v>106.42832481729999</v>
      </c>
      <c r="G165" s="1">
        <v>60158.248746672201</v>
      </c>
    </row>
    <row r="166" spans="1:7" x14ac:dyDescent="0.3">
      <c r="A166" s="1" t="s">
        <v>11</v>
      </c>
      <c r="B166" s="1" t="s">
        <v>12</v>
      </c>
      <c r="C166" s="1">
        <v>1994</v>
      </c>
      <c r="D166" s="1" t="s">
        <v>9</v>
      </c>
      <c r="E166" s="1" t="s">
        <v>13</v>
      </c>
      <c r="F166" s="1">
        <v>10.552388155599999</v>
      </c>
      <c r="G166" s="1">
        <v>5816.0679739399202</v>
      </c>
    </row>
    <row r="167" spans="1:7" x14ac:dyDescent="0.3">
      <c r="A167" s="1" t="s">
        <v>11</v>
      </c>
      <c r="B167" s="1" t="s">
        <v>12</v>
      </c>
      <c r="C167" s="1">
        <v>1994</v>
      </c>
      <c r="D167" s="1" t="s">
        <v>14</v>
      </c>
      <c r="E167" s="1" t="s">
        <v>13</v>
      </c>
      <c r="F167" s="1">
        <v>133.96944257839999</v>
      </c>
      <c r="G167" s="1">
        <v>73838.772131800593</v>
      </c>
    </row>
    <row r="168" spans="1:7" x14ac:dyDescent="0.3">
      <c r="A168" s="1" t="s">
        <v>11</v>
      </c>
      <c r="B168" s="1" t="s">
        <v>12</v>
      </c>
      <c r="C168" s="1">
        <v>1994</v>
      </c>
      <c r="D168" s="1" t="s">
        <v>14</v>
      </c>
      <c r="E168" s="1" t="s">
        <v>15</v>
      </c>
      <c r="F168" s="1">
        <v>107.7335853176</v>
      </c>
      <c r="G168" s="1">
        <v>59378.582937320403</v>
      </c>
    </row>
    <row r="169" spans="1:7" x14ac:dyDescent="0.3">
      <c r="A169" s="1" t="s">
        <v>11</v>
      </c>
      <c r="B169" s="1" t="s">
        <v>12</v>
      </c>
      <c r="C169" s="1">
        <v>1995</v>
      </c>
      <c r="D169" s="1" t="s">
        <v>9</v>
      </c>
      <c r="E169" s="1" t="s">
        <v>13</v>
      </c>
      <c r="F169" s="1">
        <v>12.080665060899999</v>
      </c>
      <c r="G169" s="1">
        <v>8216.6401798294501</v>
      </c>
    </row>
    <row r="170" spans="1:7" x14ac:dyDescent="0.3">
      <c r="A170" s="1" t="s">
        <v>11</v>
      </c>
      <c r="B170" s="1" t="s">
        <v>12</v>
      </c>
      <c r="C170" s="1">
        <v>1995</v>
      </c>
      <c r="D170" s="1" t="s">
        <v>14</v>
      </c>
      <c r="E170" s="1" t="s">
        <v>13</v>
      </c>
      <c r="F170" s="1">
        <v>130.3971858761</v>
      </c>
      <c r="G170" s="1">
        <v>88689.385179251505</v>
      </c>
    </row>
    <row r="171" spans="1:7" x14ac:dyDescent="0.3">
      <c r="A171" s="1" t="s">
        <v>11</v>
      </c>
      <c r="B171" s="1" t="s">
        <v>12</v>
      </c>
      <c r="C171" s="1">
        <v>1995</v>
      </c>
      <c r="D171" s="1" t="s">
        <v>14</v>
      </c>
      <c r="E171" s="1" t="s">
        <v>15</v>
      </c>
      <c r="F171" s="1">
        <v>108.72322010169999</v>
      </c>
      <c r="G171" s="1">
        <v>73947.880705703195</v>
      </c>
    </row>
    <row r="172" spans="1:7" x14ac:dyDescent="0.3">
      <c r="A172" s="1" t="s">
        <v>11</v>
      </c>
      <c r="B172" s="1" t="s">
        <v>12</v>
      </c>
      <c r="C172" s="1">
        <v>1996</v>
      </c>
      <c r="D172" s="1" t="s">
        <v>9</v>
      </c>
      <c r="E172" s="1" t="s">
        <v>13</v>
      </c>
      <c r="F172" s="1">
        <v>29.110036291299998</v>
      </c>
      <c r="G172" s="1">
        <v>29122.116956345199</v>
      </c>
    </row>
    <row r="173" spans="1:7" x14ac:dyDescent="0.3">
      <c r="A173" s="1" t="s">
        <v>11</v>
      </c>
      <c r="B173" s="1" t="s">
        <v>12</v>
      </c>
      <c r="C173" s="1">
        <v>1996</v>
      </c>
      <c r="D173" s="1" t="s">
        <v>14</v>
      </c>
      <c r="E173" s="1" t="s">
        <v>13</v>
      </c>
      <c r="F173" s="1">
        <v>126.4339039032</v>
      </c>
      <c r="G173" s="1">
        <v>126486.373973272</v>
      </c>
    </row>
    <row r="174" spans="1:7" x14ac:dyDescent="0.3">
      <c r="A174" s="1" t="s">
        <v>11</v>
      </c>
      <c r="B174" s="1" t="s">
        <v>12</v>
      </c>
      <c r="C174" s="1">
        <v>1996</v>
      </c>
      <c r="D174" s="1" t="s">
        <v>14</v>
      </c>
      <c r="E174" s="1" t="s">
        <v>15</v>
      </c>
      <c r="F174" s="1">
        <v>109.39722916940001</v>
      </c>
      <c r="G174" s="1">
        <v>109442.629019517</v>
      </c>
    </row>
    <row r="175" spans="1:7" x14ac:dyDescent="0.3">
      <c r="A175" s="1" t="s">
        <v>11</v>
      </c>
      <c r="B175" s="1" t="s">
        <v>12</v>
      </c>
      <c r="C175" s="1">
        <v>1997</v>
      </c>
      <c r="D175" s="1" t="s">
        <v>9</v>
      </c>
      <c r="E175" s="1" t="s">
        <v>13</v>
      </c>
      <c r="F175" s="1">
        <v>8.8057859780999994</v>
      </c>
      <c r="G175" s="1">
        <v>8926.2579360800701</v>
      </c>
    </row>
    <row r="176" spans="1:7" x14ac:dyDescent="0.3">
      <c r="A176" s="1" t="s">
        <v>11</v>
      </c>
      <c r="B176" s="1" t="s">
        <v>12</v>
      </c>
      <c r="C176" s="1">
        <v>1997</v>
      </c>
      <c r="D176" s="1" t="s">
        <v>14</v>
      </c>
      <c r="E176" s="1" t="s">
        <v>13</v>
      </c>
      <c r="F176" s="1">
        <v>122.0795966596</v>
      </c>
      <c r="G176" s="1">
        <v>123749.76762150999</v>
      </c>
    </row>
    <row r="177" spans="1:7" x14ac:dyDescent="0.3">
      <c r="A177" s="1" t="s">
        <v>11</v>
      </c>
      <c r="B177" s="1" t="s">
        <v>12</v>
      </c>
      <c r="C177" s="1">
        <v>1997</v>
      </c>
      <c r="D177" s="1" t="s">
        <v>14</v>
      </c>
      <c r="E177" s="1" t="s">
        <v>15</v>
      </c>
      <c r="F177" s="1">
        <v>105.2390239674</v>
      </c>
      <c r="G177" s="1">
        <v>106678.799054341</v>
      </c>
    </row>
    <row r="178" spans="1:7" x14ac:dyDescent="0.3">
      <c r="A178" s="1" t="s">
        <v>11</v>
      </c>
      <c r="B178" s="1" t="s">
        <v>12</v>
      </c>
      <c r="C178" s="1">
        <v>1998</v>
      </c>
      <c r="D178" s="1" t="s">
        <v>9</v>
      </c>
      <c r="E178" s="1" t="s">
        <v>13</v>
      </c>
      <c r="F178" s="1">
        <v>9.6790870668999993</v>
      </c>
      <c r="G178" s="1">
        <v>8530.7369474317493</v>
      </c>
    </row>
    <row r="179" spans="1:7" x14ac:dyDescent="0.3">
      <c r="A179" s="1" t="s">
        <v>11</v>
      </c>
      <c r="B179" s="1" t="s">
        <v>12</v>
      </c>
      <c r="C179" s="1">
        <v>1998</v>
      </c>
      <c r="D179" s="1" t="s">
        <v>14</v>
      </c>
      <c r="E179" s="1" t="s">
        <v>13</v>
      </c>
      <c r="F179" s="1">
        <v>118.7741871217</v>
      </c>
      <c r="G179" s="1">
        <v>104682.53250354</v>
      </c>
    </row>
    <row r="180" spans="1:7" x14ac:dyDescent="0.3">
      <c r="A180" s="1" t="s">
        <v>11</v>
      </c>
      <c r="B180" s="1" t="s">
        <v>12</v>
      </c>
      <c r="C180" s="1">
        <v>1998</v>
      </c>
      <c r="D180" s="1" t="s">
        <v>14</v>
      </c>
      <c r="E180" s="1" t="s">
        <v>15</v>
      </c>
      <c r="F180" s="1">
        <v>100.04599605209999</v>
      </c>
      <c r="G180" s="1">
        <v>88176.298970096293</v>
      </c>
    </row>
    <row r="181" spans="1:7" x14ac:dyDescent="0.3">
      <c r="A181" s="1" t="s">
        <v>11</v>
      </c>
      <c r="B181" s="1" t="s">
        <v>12</v>
      </c>
      <c r="C181" s="1">
        <v>1999</v>
      </c>
      <c r="D181" s="1" t="s">
        <v>9</v>
      </c>
      <c r="E181" s="1" t="s">
        <v>13</v>
      </c>
      <c r="F181" s="1">
        <v>14.700568327099999</v>
      </c>
      <c r="G181" s="1">
        <v>12582.7868132148</v>
      </c>
    </row>
    <row r="182" spans="1:7" x14ac:dyDescent="0.3">
      <c r="A182" s="1" t="s">
        <v>11</v>
      </c>
      <c r="B182" s="1" t="s">
        <v>12</v>
      </c>
      <c r="C182" s="1">
        <v>1999</v>
      </c>
      <c r="D182" s="1" t="s">
        <v>14</v>
      </c>
      <c r="E182" s="1" t="s">
        <v>13</v>
      </c>
      <c r="F182" s="1">
        <v>107.998981879</v>
      </c>
      <c r="G182" s="1">
        <v>92440.518950705606</v>
      </c>
    </row>
    <row r="183" spans="1:7" x14ac:dyDescent="0.3">
      <c r="A183" s="1" t="s">
        <v>11</v>
      </c>
      <c r="B183" s="1" t="s">
        <v>12</v>
      </c>
      <c r="C183" s="1">
        <v>1999</v>
      </c>
      <c r="D183" s="1" t="s">
        <v>14</v>
      </c>
      <c r="E183" s="1" t="s">
        <v>15</v>
      </c>
      <c r="F183" s="1">
        <v>97.945599121499995</v>
      </c>
      <c r="G183" s="1">
        <v>83835.438577300607</v>
      </c>
    </row>
    <row r="184" spans="1:7" x14ac:dyDescent="0.3">
      <c r="A184" s="1" t="s">
        <v>11</v>
      </c>
      <c r="B184" s="1" t="s">
        <v>12</v>
      </c>
      <c r="C184" s="1">
        <v>2000</v>
      </c>
      <c r="D184" s="1" t="s">
        <v>9</v>
      </c>
      <c r="E184" s="1" t="s">
        <v>13</v>
      </c>
      <c r="F184" s="1">
        <v>8.6603054767999996</v>
      </c>
      <c r="G184" s="1">
        <v>7215.7336141279002</v>
      </c>
    </row>
    <row r="185" spans="1:7" x14ac:dyDescent="0.3">
      <c r="A185" s="1" t="s">
        <v>11</v>
      </c>
      <c r="B185" s="1" t="s">
        <v>12</v>
      </c>
      <c r="C185" s="1">
        <v>2000</v>
      </c>
      <c r="D185" s="1" t="s">
        <v>14</v>
      </c>
      <c r="E185" s="1" t="s">
        <v>13</v>
      </c>
      <c r="F185" s="1">
        <v>94.5036800468</v>
      </c>
      <c r="G185" s="1">
        <v>78740.107101036905</v>
      </c>
    </row>
    <row r="186" spans="1:7" x14ac:dyDescent="0.3">
      <c r="A186" s="1" t="s">
        <v>11</v>
      </c>
      <c r="B186" s="1" t="s">
        <v>12</v>
      </c>
      <c r="C186" s="1">
        <v>2000</v>
      </c>
      <c r="D186" s="1" t="s">
        <v>14</v>
      </c>
      <c r="E186" s="1" t="s">
        <v>15</v>
      </c>
      <c r="F186" s="1">
        <v>98.137738388599999</v>
      </c>
      <c r="G186" s="1">
        <v>81767.990701974297</v>
      </c>
    </row>
    <row r="187" spans="1:7" x14ac:dyDescent="0.3">
      <c r="A187" s="1" t="s">
        <v>11</v>
      </c>
      <c r="B187" s="1" t="s">
        <v>12</v>
      </c>
      <c r="C187" s="1">
        <v>2001</v>
      </c>
      <c r="D187" s="1" t="s">
        <v>9</v>
      </c>
      <c r="E187" s="1" t="s">
        <v>13</v>
      </c>
      <c r="F187" s="1">
        <v>4.6962276736000002</v>
      </c>
      <c r="G187" s="1">
        <v>3889.7637497281899</v>
      </c>
    </row>
    <row r="188" spans="1:7" x14ac:dyDescent="0.3">
      <c r="A188" s="1" t="s">
        <v>11</v>
      </c>
      <c r="B188" s="1" t="s">
        <v>12</v>
      </c>
      <c r="C188" s="1">
        <v>2001</v>
      </c>
      <c r="D188" s="1" t="s">
        <v>14</v>
      </c>
      <c r="E188" s="1" t="s">
        <v>13</v>
      </c>
      <c r="F188" s="1">
        <v>88.637404801599999</v>
      </c>
      <c r="G188" s="1">
        <v>73416.066688387902</v>
      </c>
    </row>
    <row r="189" spans="1:7" x14ac:dyDescent="0.3">
      <c r="A189" s="1" t="s">
        <v>11</v>
      </c>
      <c r="B189" s="1" t="s">
        <v>12</v>
      </c>
      <c r="C189" s="1">
        <v>2001</v>
      </c>
      <c r="D189" s="1" t="s">
        <v>14</v>
      </c>
      <c r="E189" s="1" t="s">
        <v>15</v>
      </c>
      <c r="F189" s="1">
        <v>96.117152851200004</v>
      </c>
      <c r="G189" s="1">
        <v>79611.348272351301</v>
      </c>
    </row>
    <row r="190" spans="1:7" x14ac:dyDescent="0.3">
      <c r="A190" s="1" t="s">
        <v>11</v>
      </c>
      <c r="B190" s="1" t="s">
        <v>12</v>
      </c>
      <c r="C190" s="1">
        <v>2002</v>
      </c>
      <c r="D190" s="1" t="s">
        <v>9</v>
      </c>
      <c r="E190" s="1" t="s">
        <v>13</v>
      </c>
      <c r="F190" s="1">
        <v>5.7713430177999996</v>
      </c>
      <c r="G190" s="1">
        <v>4870.3451855049998</v>
      </c>
    </row>
    <row r="191" spans="1:7" x14ac:dyDescent="0.3">
      <c r="A191" s="1" t="s">
        <v>11</v>
      </c>
      <c r="B191" s="1" t="s">
        <v>12</v>
      </c>
      <c r="C191" s="1">
        <v>2002</v>
      </c>
      <c r="D191" s="1" t="s">
        <v>14</v>
      </c>
      <c r="E191" s="1" t="s">
        <v>13</v>
      </c>
      <c r="F191" s="1">
        <v>82.369682417199996</v>
      </c>
      <c r="G191" s="1">
        <v>69510.473550917406</v>
      </c>
    </row>
    <row r="192" spans="1:7" x14ac:dyDescent="0.3">
      <c r="A192" s="1" t="s">
        <v>11</v>
      </c>
      <c r="B192" s="1" t="s">
        <v>12</v>
      </c>
      <c r="C192" s="1">
        <v>2002</v>
      </c>
      <c r="D192" s="1" t="s">
        <v>14</v>
      </c>
      <c r="E192" s="1" t="s">
        <v>15</v>
      </c>
      <c r="F192" s="1">
        <v>93.754578339700004</v>
      </c>
      <c r="G192" s="1">
        <v>79118.007338551804</v>
      </c>
    </row>
    <row r="193" spans="1:7" x14ac:dyDescent="0.3">
      <c r="A193" s="1" t="s">
        <v>11</v>
      </c>
      <c r="B193" s="1" t="s">
        <v>12</v>
      </c>
      <c r="C193" s="1">
        <v>2003</v>
      </c>
      <c r="D193" s="1" t="s">
        <v>9</v>
      </c>
      <c r="E193" s="1" t="s">
        <v>13</v>
      </c>
      <c r="F193" s="1">
        <v>4.0748125021000003</v>
      </c>
      <c r="G193" s="1">
        <v>3684.7592249751301</v>
      </c>
    </row>
    <row r="194" spans="1:7" x14ac:dyDescent="0.3">
      <c r="A194" s="1" t="s">
        <v>11</v>
      </c>
      <c r="B194" s="1" t="s">
        <v>12</v>
      </c>
      <c r="C194" s="1">
        <v>2003</v>
      </c>
      <c r="D194" s="1" t="s">
        <v>14</v>
      </c>
      <c r="E194" s="1" t="s">
        <v>13</v>
      </c>
      <c r="F194" s="1">
        <v>75.745441186600004</v>
      </c>
      <c r="G194" s="1">
        <v>68494.8603199387</v>
      </c>
    </row>
    <row r="195" spans="1:7" x14ac:dyDescent="0.3">
      <c r="A195" s="1" t="s">
        <v>11</v>
      </c>
      <c r="B195" s="1" t="s">
        <v>12</v>
      </c>
      <c r="C195" s="1">
        <v>2003</v>
      </c>
      <c r="D195" s="1" t="s">
        <v>14</v>
      </c>
      <c r="E195" s="1" t="s">
        <v>15</v>
      </c>
      <c r="F195" s="1">
        <v>91.070995573399998</v>
      </c>
      <c r="G195" s="1">
        <v>82353.406664145397</v>
      </c>
    </row>
    <row r="196" spans="1:7" x14ac:dyDescent="0.3">
      <c r="A196" s="1" t="s">
        <v>11</v>
      </c>
      <c r="B196" s="1" t="s">
        <v>12</v>
      </c>
      <c r="C196" s="1">
        <v>2004</v>
      </c>
      <c r="D196" s="1" t="s">
        <v>9</v>
      </c>
      <c r="E196" s="1" t="s">
        <v>13</v>
      </c>
      <c r="F196" s="1">
        <v>2.9168845278000002</v>
      </c>
      <c r="G196" s="1">
        <v>2664.1639021811302</v>
      </c>
    </row>
    <row r="197" spans="1:7" x14ac:dyDescent="0.3">
      <c r="A197" s="1" t="s">
        <v>11</v>
      </c>
      <c r="B197" s="1" t="s">
        <v>12</v>
      </c>
      <c r="C197" s="1">
        <v>2004</v>
      </c>
      <c r="D197" s="1" t="s">
        <v>14</v>
      </c>
      <c r="E197" s="1" t="s">
        <v>13</v>
      </c>
      <c r="F197" s="1">
        <v>68.809144042200003</v>
      </c>
      <c r="G197" s="1">
        <v>62847.478516901203</v>
      </c>
    </row>
    <row r="198" spans="1:7" x14ac:dyDescent="0.3">
      <c r="A198" s="1" t="s">
        <v>11</v>
      </c>
      <c r="B198" s="1" t="s">
        <v>12</v>
      </c>
      <c r="C198" s="1">
        <v>2004</v>
      </c>
      <c r="D198" s="1" t="s">
        <v>14</v>
      </c>
      <c r="E198" s="1" t="s">
        <v>15</v>
      </c>
      <c r="F198" s="1">
        <v>88.087615059699999</v>
      </c>
      <c r="G198" s="1">
        <v>80455.651238364706</v>
      </c>
    </row>
    <row r="199" spans="1:7" x14ac:dyDescent="0.3">
      <c r="A199" s="1" t="s">
        <v>11</v>
      </c>
      <c r="B199" s="1" t="s">
        <v>12</v>
      </c>
      <c r="C199" s="1">
        <v>2005</v>
      </c>
      <c r="D199" s="1" t="s">
        <v>9</v>
      </c>
      <c r="E199" s="1" t="s">
        <v>13</v>
      </c>
      <c r="F199" s="1">
        <v>3.4922944072000002</v>
      </c>
      <c r="G199" s="1">
        <v>3221.76940865703</v>
      </c>
    </row>
    <row r="200" spans="1:7" x14ac:dyDescent="0.3">
      <c r="A200" s="1" t="s">
        <v>11</v>
      </c>
      <c r="B200" s="1" t="s">
        <v>12</v>
      </c>
      <c r="C200" s="1">
        <v>2005</v>
      </c>
      <c r="D200" s="1" t="s">
        <v>14</v>
      </c>
      <c r="E200" s="1" t="s">
        <v>13</v>
      </c>
      <c r="F200" s="1">
        <v>61.604788555600003</v>
      </c>
      <c r="G200" s="1">
        <v>56832.672177820103</v>
      </c>
    </row>
    <row r="201" spans="1:7" x14ac:dyDescent="0.3">
      <c r="A201" s="1" t="s">
        <v>11</v>
      </c>
      <c r="B201" s="1" t="s">
        <v>12</v>
      </c>
      <c r="C201" s="1">
        <v>2005</v>
      </c>
      <c r="D201" s="1" t="s">
        <v>14</v>
      </c>
      <c r="E201" s="1" t="s">
        <v>15</v>
      </c>
      <c r="F201" s="1">
        <v>84.825877094399999</v>
      </c>
      <c r="G201" s="1">
        <v>78254.976246654798</v>
      </c>
    </row>
    <row r="202" spans="1:7" x14ac:dyDescent="0.3">
      <c r="A202" s="1" t="s">
        <v>11</v>
      </c>
      <c r="B202" s="1" t="s">
        <v>12</v>
      </c>
      <c r="C202" s="1">
        <v>2006</v>
      </c>
      <c r="D202" s="1" t="s">
        <v>9</v>
      </c>
      <c r="E202" s="1" t="s">
        <v>13</v>
      </c>
      <c r="F202" s="1">
        <v>4.4135984989999999</v>
      </c>
      <c r="G202" s="1">
        <v>3974.4096981665698</v>
      </c>
    </row>
    <row r="203" spans="1:7" x14ac:dyDescent="0.3">
      <c r="A203" s="1" t="s">
        <v>11</v>
      </c>
      <c r="B203" s="1" t="s">
        <v>12</v>
      </c>
      <c r="C203" s="1">
        <v>2006</v>
      </c>
      <c r="D203" s="1" t="s">
        <v>14</v>
      </c>
      <c r="E203" s="1" t="s">
        <v>13</v>
      </c>
      <c r="F203" s="1">
        <v>54.175906937999997</v>
      </c>
      <c r="G203" s="1">
        <v>48784.965372824998</v>
      </c>
    </row>
    <row r="204" spans="1:7" x14ac:dyDescent="0.3">
      <c r="A204" s="1" t="s">
        <v>11</v>
      </c>
      <c r="B204" s="1" t="s">
        <v>12</v>
      </c>
      <c r="C204" s="1">
        <v>2006</v>
      </c>
      <c r="D204" s="1" t="s">
        <v>14</v>
      </c>
      <c r="E204" s="1" t="s">
        <v>15</v>
      </c>
      <c r="F204" s="1">
        <v>81.307451761500005</v>
      </c>
      <c r="G204" s="1">
        <v>73216.701720888595</v>
      </c>
    </row>
    <row r="205" spans="1:7" x14ac:dyDescent="0.3">
      <c r="A205" s="1" t="s">
        <v>11</v>
      </c>
      <c r="B205" s="1" t="s">
        <v>12</v>
      </c>
      <c r="C205" s="1">
        <v>2007</v>
      </c>
      <c r="D205" s="1" t="s">
        <v>9</v>
      </c>
      <c r="E205" s="1" t="s">
        <v>13</v>
      </c>
      <c r="F205" s="1">
        <v>5.7130546911</v>
      </c>
      <c r="G205" s="1">
        <v>4998.8674380945704</v>
      </c>
    </row>
    <row r="206" spans="1:7" x14ac:dyDescent="0.3">
      <c r="A206" s="1" t="s">
        <v>11</v>
      </c>
      <c r="B206" s="1" t="s">
        <v>12</v>
      </c>
      <c r="C206" s="1">
        <v>2007</v>
      </c>
      <c r="D206" s="1" t="s">
        <v>14</v>
      </c>
      <c r="E206" s="1" t="s">
        <v>13</v>
      </c>
      <c r="F206" s="1">
        <v>46.565566039799997</v>
      </c>
      <c r="G206" s="1">
        <v>40744.418598873803</v>
      </c>
    </row>
    <row r="207" spans="1:7" x14ac:dyDescent="0.3">
      <c r="A207" s="1" t="s">
        <v>11</v>
      </c>
      <c r="B207" s="1" t="s">
        <v>12</v>
      </c>
      <c r="C207" s="1">
        <v>2007</v>
      </c>
      <c r="D207" s="1" t="s">
        <v>14</v>
      </c>
      <c r="E207" s="1" t="s">
        <v>15</v>
      </c>
      <c r="F207" s="1">
        <v>77.554238933600004</v>
      </c>
      <c r="G207" s="1">
        <v>67859.206790795695</v>
      </c>
    </row>
    <row r="208" spans="1:7" x14ac:dyDescent="0.3">
      <c r="A208" s="1" t="s">
        <v>11</v>
      </c>
      <c r="B208" s="1" t="s">
        <v>12</v>
      </c>
      <c r="C208" s="1">
        <v>2008</v>
      </c>
      <c r="D208" s="1" t="s">
        <v>9</v>
      </c>
      <c r="E208" s="1" t="s">
        <v>13</v>
      </c>
      <c r="F208" s="1">
        <v>3.1101191721000001</v>
      </c>
      <c r="G208" s="1">
        <v>2815.8791945446701</v>
      </c>
    </row>
    <row r="209" spans="1:7" x14ac:dyDescent="0.3">
      <c r="A209" s="1" t="s">
        <v>11</v>
      </c>
      <c r="B209" s="1" t="s">
        <v>12</v>
      </c>
      <c r="C209" s="1">
        <v>2008</v>
      </c>
      <c r="D209" s="1" t="s">
        <v>14</v>
      </c>
      <c r="E209" s="1" t="s">
        <v>13</v>
      </c>
      <c r="F209" s="1">
        <v>38.816367350999997</v>
      </c>
      <c r="G209" s="1">
        <v>35144.055640136001</v>
      </c>
    </row>
    <row r="210" spans="1:7" x14ac:dyDescent="0.3">
      <c r="A210" s="1" t="s">
        <v>11</v>
      </c>
      <c r="B210" s="1" t="s">
        <v>12</v>
      </c>
      <c r="C210" s="1">
        <v>2008</v>
      </c>
      <c r="D210" s="1" t="s">
        <v>14</v>
      </c>
      <c r="E210" s="1" t="s">
        <v>15</v>
      </c>
      <c r="F210" s="1">
        <v>73.5883682714</v>
      </c>
      <c r="G210" s="1">
        <v>66626.371437873997</v>
      </c>
    </row>
    <row r="211" spans="1:7" x14ac:dyDescent="0.3">
      <c r="A211" s="1" t="s">
        <v>11</v>
      </c>
      <c r="B211" s="1" t="s">
        <v>12</v>
      </c>
      <c r="C211" s="1">
        <v>2009</v>
      </c>
      <c r="D211" s="1" t="s">
        <v>9</v>
      </c>
      <c r="E211" s="1" t="s">
        <v>16</v>
      </c>
      <c r="F211" s="1">
        <v>1.1055961784999999</v>
      </c>
      <c r="G211" s="1">
        <v>1025.0170122484601</v>
      </c>
    </row>
    <row r="212" spans="1:7" x14ac:dyDescent="0.3">
      <c r="A212" s="1" t="s">
        <v>11</v>
      </c>
      <c r="B212" s="1" t="s">
        <v>12</v>
      </c>
      <c r="C212" s="1">
        <v>2009</v>
      </c>
      <c r="D212" s="1" t="s">
        <v>14</v>
      </c>
      <c r="E212" s="1" t="s">
        <v>16</v>
      </c>
      <c r="F212" s="1">
        <v>39.137062839800002</v>
      </c>
      <c r="G212" s="1">
        <v>36284.636288857102</v>
      </c>
    </row>
    <row r="213" spans="1:7" x14ac:dyDescent="0.3">
      <c r="A213" s="1" t="s">
        <v>11</v>
      </c>
      <c r="B213" s="1" t="s">
        <v>12</v>
      </c>
      <c r="C213" s="1">
        <v>2009</v>
      </c>
      <c r="D213" s="1" t="s">
        <v>14</v>
      </c>
      <c r="E213" s="1" t="s">
        <v>15</v>
      </c>
      <c r="F213" s="1">
        <v>71.256123072199998</v>
      </c>
      <c r="G213" s="1">
        <v>66062.763054361596</v>
      </c>
    </row>
    <row r="214" spans="1:7" x14ac:dyDescent="0.3">
      <c r="A214" s="1" t="s">
        <v>11</v>
      </c>
      <c r="B214" s="1" t="s">
        <v>12</v>
      </c>
      <c r="C214" s="1">
        <v>2010</v>
      </c>
      <c r="D214" s="1" t="s">
        <v>9</v>
      </c>
      <c r="E214" s="1" t="s">
        <v>16</v>
      </c>
      <c r="F214" s="1">
        <v>4.1860735161999996</v>
      </c>
      <c r="G214" s="1">
        <v>6814.9360564901899</v>
      </c>
    </row>
    <row r="215" spans="1:7" x14ac:dyDescent="0.3">
      <c r="A215" s="1" t="s">
        <v>11</v>
      </c>
      <c r="B215" s="1" t="s">
        <v>12</v>
      </c>
      <c r="C215" s="1">
        <v>2010</v>
      </c>
      <c r="D215" s="1" t="s">
        <v>14</v>
      </c>
      <c r="E215" s="1" t="s">
        <v>16</v>
      </c>
      <c r="F215" s="1">
        <v>35.409283135400003</v>
      </c>
      <c r="G215" s="1">
        <v>57646.3837630118</v>
      </c>
    </row>
    <row r="216" spans="1:7" x14ac:dyDescent="0.3">
      <c r="A216" s="1" t="s">
        <v>11</v>
      </c>
      <c r="B216" s="1" t="s">
        <v>12</v>
      </c>
      <c r="C216" s="1">
        <v>2010</v>
      </c>
      <c r="D216" s="1" t="s">
        <v>14</v>
      </c>
      <c r="E216" s="1" t="s">
        <v>15</v>
      </c>
      <c r="F216" s="1">
        <v>68.942715655800001</v>
      </c>
      <c r="G216" s="1">
        <v>112238.87897309101</v>
      </c>
    </row>
    <row r="217" spans="1:7" x14ac:dyDescent="0.3">
      <c r="A217" s="1" t="s">
        <v>11</v>
      </c>
      <c r="B217" s="1" t="s">
        <v>12</v>
      </c>
      <c r="C217" s="1">
        <v>2011</v>
      </c>
      <c r="D217" s="1" t="s">
        <v>9</v>
      </c>
      <c r="E217" s="1" t="s">
        <v>16</v>
      </c>
      <c r="F217" s="1">
        <v>8.1322817267000005</v>
      </c>
      <c r="G217" s="1">
        <v>16524.576921478601</v>
      </c>
    </row>
    <row r="218" spans="1:7" x14ac:dyDescent="0.3">
      <c r="A218" s="1" t="s">
        <v>11</v>
      </c>
      <c r="B218" s="1" t="s">
        <v>12</v>
      </c>
      <c r="C218" s="1">
        <v>2011</v>
      </c>
      <c r="D218" s="1" t="s">
        <v>14</v>
      </c>
      <c r="E218" s="1" t="s">
        <v>16</v>
      </c>
      <c r="F218" s="1">
        <v>30.872007001</v>
      </c>
      <c r="G218" s="1">
        <v>62731.084774552102</v>
      </c>
    </row>
    <row r="219" spans="1:7" x14ac:dyDescent="0.3">
      <c r="A219" s="1" t="s">
        <v>11</v>
      </c>
      <c r="B219" s="1" t="s">
        <v>12</v>
      </c>
      <c r="C219" s="1">
        <v>2011</v>
      </c>
      <c r="D219" s="1" t="s">
        <v>14</v>
      </c>
      <c r="E219" s="1" t="s">
        <v>15</v>
      </c>
      <c r="F219" s="1">
        <v>66.0833820876</v>
      </c>
      <c r="G219" s="1">
        <v>134279.64834892601</v>
      </c>
    </row>
    <row r="220" spans="1:7" x14ac:dyDescent="0.3">
      <c r="A220" s="1" t="s">
        <v>11</v>
      </c>
      <c r="B220" s="1" t="s">
        <v>12</v>
      </c>
      <c r="C220" s="1">
        <v>2012</v>
      </c>
      <c r="D220" s="1" t="s">
        <v>9</v>
      </c>
      <c r="E220" s="1" t="s">
        <v>16</v>
      </c>
      <c r="F220" s="1">
        <v>11.0387175619</v>
      </c>
      <c r="G220" s="1">
        <v>21278.592861117701</v>
      </c>
    </row>
    <row r="221" spans="1:7" x14ac:dyDescent="0.3">
      <c r="A221" s="1" t="s">
        <v>11</v>
      </c>
      <c r="B221" s="1" t="s">
        <v>12</v>
      </c>
      <c r="C221" s="1">
        <v>2012</v>
      </c>
      <c r="D221" s="1" t="s">
        <v>14</v>
      </c>
      <c r="E221" s="1" t="s">
        <v>16</v>
      </c>
      <c r="F221" s="1">
        <v>27.356245556099999</v>
      </c>
      <c r="G221" s="1">
        <v>52732.793291751201</v>
      </c>
    </row>
    <row r="222" spans="1:7" x14ac:dyDescent="0.3">
      <c r="A222" s="1" t="s">
        <v>11</v>
      </c>
      <c r="B222" s="1" t="s">
        <v>12</v>
      </c>
      <c r="C222" s="1">
        <v>2012</v>
      </c>
      <c r="D222" s="1" t="s">
        <v>14</v>
      </c>
      <c r="E222" s="1" t="s">
        <v>15</v>
      </c>
      <c r="F222" s="1">
        <v>63.116292979400001</v>
      </c>
      <c r="G222" s="1">
        <v>121665.029807995</v>
      </c>
    </row>
    <row r="223" spans="1:7" x14ac:dyDescent="0.3">
      <c r="A223" s="1" t="s">
        <v>11</v>
      </c>
      <c r="B223" s="1" t="s">
        <v>12</v>
      </c>
      <c r="C223" s="1">
        <v>2013</v>
      </c>
      <c r="D223" s="1" t="s">
        <v>9</v>
      </c>
      <c r="E223" s="1" t="s">
        <v>16</v>
      </c>
      <c r="F223" s="1">
        <v>14.477799407599999</v>
      </c>
      <c r="G223" s="1">
        <v>31724.1205239054</v>
      </c>
    </row>
    <row r="224" spans="1:7" x14ac:dyDescent="0.3">
      <c r="A224" s="1" t="s">
        <v>11</v>
      </c>
      <c r="B224" s="1" t="s">
        <v>12</v>
      </c>
      <c r="C224" s="1">
        <v>2013</v>
      </c>
      <c r="D224" s="1" t="s">
        <v>14</v>
      </c>
      <c r="E224" s="1" t="s">
        <v>16</v>
      </c>
      <c r="F224" s="1">
        <v>23.288684134899999</v>
      </c>
      <c r="G224" s="1">
        <v>51030.754159607597</v>
      </c>
    </row>
    <row r="225" spans="1:7" x14ac:dyDescent="0.3">
      <c r="A225" s="1" t="s">
        <v>11</v>
      </c>
      <c r="B225" s="1" t="s">
        <v>12</v>
      </c>
      <c r="C225" s="1">
        <v>2013</v>
      </c>
      <c r="D225" s="1" t="s">
        <v>14</v>
      </c>
      <c r="E225" s="1" t="s">
        <v>15</v>
      </c>
      <c r="F225" s="1">
        <v>60.049255146699998</v>
      </c>
      <c r="G225" s="1">
        <v>131581.44784412201</v>
      </c>
    </row>
    <row r="226" spans="1:7" x14ac:dyDescent="0.3">
      <c r="A226" s="1" t="s">
        <v>11</v>
      </c>
      <c r="B226" s="1" t="s">
        <v>12</v>
      </c>
      <c r="C226" s="1">
        <v>2014</v>
      </c>
      <c r="D226" s="1" t="s">
        <v>9</v>
      </c>
      <c r="E226" s="1" t="s">
        <v>16</v>
      </c>
      <c r="F226" s="1">
        <v>9.0655144024999998</v>
      </c>
      <c r="G226" s="1">
        <v>20973.148869716901</v>
      </c>
    </row>
    <row r="227" spans="1:7" x14ac:dyDescent="0.3">
      <c r="A227" s="1" t="s">
        <v>11</v>
      </c>
      <c r="B227" s="1" t="s">
        <v>12</v>
      </c>
      <c r="C227" s="1">
        <v>2014</v>
      </c>
      <c r="D227" s="1" t="s">
        <v>14</v>
      </c>
      <c r="E227" s="1" t="s">
        <v>16</v>
      </c>
      <c r="F227" s="1">
        <v>28.052452356500002</v>
      </c>
      <c r="G227" s="1">
        <v>64899.600101150201</v>
      </c>
    </row>
    <row r="228" spans="1:7" x14ac:dyDescent="0.3">
      <c r="A228" s="1" t="s">
        <v>11</v>
      </c>
      <c r="B228" s="1" t="s">
        <v>12</v>
      </c>
      <c r="C228" s="1">
        <v>2014</v>
      </c>
      <c r="D228" s="1" t="s">
        <v>14</v>
      </c>
      <c r="E228" s="1" t="s">
        <v>15</v>
      </c>
      <c r="F228" s="1">
        <v>56.890839742799997</v>
      </c>
      <c r="G228" s="1">
        <v>131617.467942002</v>
      </c>
    </row>
    <row r="229" spans="1:7" x14ac:dyDescent="0.3">
      <c r="A229" s="1" t="s">
        <v>11</v>
      </c>
      <c r="B229" s="1" t="s">
        <v>12</v>
      </c>
      <c r="C229" s="1">
        <v>2015</v>
      </c>
      <c r="D229" s="1" t="s">
        <v>9</v>
      </c>
      <c r="E229" s="1" t="s">
        <v>16</v>
      </c>
      <c r="F229" s="1">
        <v>4.3133853031999996</v>
      </c>
      <c r="G229" s="1">
        <v>11174.1243391033</v>
      </c>
    </row>
    <row r="230" spans="1:7" x14ac:dyDescent="0.3">
      <c r="A230" s="1" t="s">
        <v>11</v>
      </c>
      <c r="B230" s="1" t="s">
        <v>12</v>
      </c>
      <c r="C230" s="1">
        <v>2015</v>
      </c>
      <c r="D230" s="1" t="s">
        <v>14</v>
      </c>
      <c r="E230" s="1" t="s">
        <v>16</v>
      </c>
      <c r="F230" s="1">
        <v>32.183443395099999</v>
      </c>
      <c r="G230" s="1">
        <v>83373.446349395206</v>
      </c>
    </row>
    <row r="231" spans="1:7" x14ac:dyDescent="0.3">
      <c r="A231" s="1" t="s">
        <v>11</v>
      </c>
      <c r="B231" s="1" t="s">
        <v>12</v>
      </c>
      <c r="C231" s="1">
        <v>2015</v>
      </c>
      <c r="D231" s="1" t="s">
        <v>14</v>
      </c>
      <c r="E231" s="1" t="s">
        <v>15</v>
      </c>
      <c r="F231" s="1">
        <v>53.649802509499999</v>
      </c>
      <c r="G231" s="1">
        <v>138983.54120384401</v>
      </c>
    </row>
    <row r="232" spans="1:7" x14ac:dyDescent="0.3">
      <c r="A232" s="1" t="s">
        <v>11</v>
      </c>
      <c r="B232" s="1" t="s">
        <v>12</v>
      </c>
      <c r="C232" s="1">
        <v>2016</v>
      </c>
      <c r="D232" s="1" t="s">
        <v>9</v>
      </c>
      <c r="E232" s="1" t="s">
        <v>16</v>
      </c>
      <c r="F232" s="1">
        <v>4.0754533937000001</v>
      </c>
      <c r="G232" s="1">
        <v>11647.598356856801</v>
      </c>
    </row>
    <row r="233" spans="1:7" x14ac:dyDescent="0.3">
      <c r="A233" s="1" t="s">
        <v>11</v>
      </c>
      <c r="B233" s="1" t="s">
        <v>12</v>
      </c>
      <c r="C233" s="1">
        <v>2016</v>
      </c>
      <c r="D233" s="1" t="s">
        <v>14</v>
      </c>
      <c r="E233" s="1" t="s">
        <v>16</v>
      </c>
      <c r="F233" s="1">
        <v>31.681228189799999</v>
      </c>
      <c r="G233" s="1">
        <v>90544.581365394799</v>
      </c>
    </row>
    <row r="234" spans="1:7" x14ac:dyDescent="0.3">
      <c r="A234" s="1" t="s">
        <v>11</v>
      </c>
      <c r="B234" s="1" t="s">
        <v>12</v>
      </c>
      <c r="C234" s="1">
        <v>2016</v>
      </c>
      <c r="D234" s="1" t="s">
        <v>14</v>
      </c>
      <c r="E234" s="1" t="s">
        <v>15</v>
      </c>
      <c r="F234" s="1">
        <v>50.336012351400001</v>
      </c>
      <c r="G234" s="1">
        <v>143859.737338804</v>
      </c>
    </row>
    <row r="235" spans="1:7" x14ac:dyDescent="0.3">
      <c r="A235" s="1" t="s">
        <v>11</v>
      </c>
      <c r="B235" s="1" t="s">
        <v>12</v>
      </c>
      <c r="C235" s="1">
        <v>2017</v>
      </c>
      <c r="D235" s="1" t="s">
        <v>9</v>
      </c>
      <c r="E235" s="1" t="s">
        <v>16</v>
      </c>
      <c r="F235" s="1">
        <v>2.7134148213999998</v>
      </c>
      <c r="G235" s="1">
        <v>8377.6853963554895</v>
      </c>
    </row>
    <row r="236" spans="1:7" x14ac:dyDescent="0.3">
      <c r="A236" s="1" t="s">
        <v>11</v>
      </c>
      <c r="B236" s="1" t="s">
        <v>12</v>
      </c>
      <c r="C236" s="1">
        <v>2017</v>
      </c>
      <c r="D236" s="1" t="s">
        <v>14</v>
      </c>
      <c r="E236" s="1" t="s">
        <v>16</v>
      </c>
      <c r="F236" s="1">
        <v>32.328384852500001</v>
      </c>
      <c r="G236" s="1">
        <v>99814.092385784796</v>
      </c>
    </row>
    <row r="237" spans="1:7" x14ac:dyDescent="0.3">
      <c r="A237" s="1" t="s">
        <v>11</v>
      </c>
      <c r="B237" s="1" t="s">
        <v>12</v>
      </c>
      <c r="C237" s="1">
        <v>2017</v>
      </c>
      <c r="D237" s="1" t="s">
        <v>14</v>
      </c>
      <c r="E237" s="1" t="s">
        <v>15</v>
      </c>
      <c r="F237" s="1">
        <v>46.959639471499997</v>
      </c>
      <c r="G237" s="1">
        <v>144988.18341825501</v>
      </c>
    </row>
    <row r="238" spans="1:7" x14ac:dyDescent="0.3">
      <c r="A238" s="1" t="s">
        <v>11</v>
      </c>
      <c r="B238" s="1" t="s">
        <v>12</v>
      </c>
      <c r="C238" s="1">
        <v>2018</v>
      </c>
      <c r="D238" s="1" t="s">
        <v>9</v>
      </c>
      <c r="E238" s="1" t="s">
        <v>16</v>
      </c>
      <c r="F238" s="1">
        <v>2.1801434415999998</v>
      </c>
      <c r="G238" s="1">
        <v>2278.48768255801</v>
      </c>
    </row>
    <row r="239" spans="1:7" x14ac:dyDescent="0.3">
      <c r="A239" s="1" t="s">
        <v>11</v>
      </c>
      <c r="B239" s="1" t="s">
        <v>12</v>
      </c>
      <c r="C239" s="1">
        <v>2018</v>
      </c>
      <c r="D239" s="1" t="s">
        <v>14</v>
      </c>
      <c r="E239" s="1" t="s">
        <v>16</v>
      </c>
      <c r="F239" s="1">
        <v>32.122282652899997</v>
      </c>
      <c r="G239" s="1">
        <v>33571.288917573598</v>
      </c>
    </row>
    <row r="240" spans="1:7" x14ac:dyDescent="0.3">
      <c r="A240" s="1" t="s">
        <v>11</v>
      </c>
      <c r="B240" s="1" t="s">
        <v>12</v>
      </c>
      <c r="C240" s="1">
        <v>2018</v>
      </c>
      <c r="D240" s="1" t="s">
        <v>14</v>
      </c>
      <c r="E240" s="1" t="s">
        <v>15</v>
      </c>
      <c r="F240" s="1">
        <v>43.531771347700001</v>
      </c>
      <c r="G240" s="1">
        <v>45495.4490250905</v>
      </c>
    </row>
    <row r="241" spans="1:7" x14ac:dyDescent="0.3">
      <c r="A241" s="1" t="s">
        <v>11</v>
      </c>
      <c r="B241" s="1" t="s">
        <v>12</v>
      </c>
      <c r="C241" s="1">
        <v>2019</v>
      </c>
      <c r="D241" s="1" t="s">
        <v>9</v>
      </c>
      <c r="E241" s="1" t="s">
        <v>16</v>
      </c>
      <c r="F241" s="1">
        <v>2.0991078654000002</v>
      </c>
      <c r="G241" s="1">
        <v>2296.92128758638</v>
      </c>
    </row>
    <row r="242" spans="1:7" x14ac:dyDescent="0.3">
      <c r="A242" s="1" t="s">
        <v>11</v>
      </c>
      <c r="B242" s="1" t="s">
        <v>12</v>
      </c>
      <c r="C242" s="1">
        <v>2019</v>
      </c>
      <c r="D242" s="1" t="s">
        <v>14</v>
      </c>
      <c r="E242" s="1" t="s">
        <v>16</v>
      </c>
      <c r="F242" s="1">
        <v>31.452603754399998</v>
      </c>
      <c r="G242" s="1">
        <v>34416.599692073702</v>
      </c>
    </row>
    <row r="243" spans="1:7" x14ac:dyDescent="0.3">
      <c r="A243" s="1" t="s">
        <v>11</v>
      </c>
      <c r="B243" s="1" t="s">
        <v>12</v>
      </c>
      <c r="C243" s="1">
        <v>2019</v>
      </c>
      <c r="D243" s="1" t="s">
        <v>14</v>
      </c>
      <c r="E243" s="1" t="s">
        <v>15</v>
      </c>
      <c r="F243" s="1">
        <v>39.366510118400001</v>
      </c>
      <c r="G243" s="1">
        <v>43076.288074540098</v>
      </c>
    </row>
    <row r="244" spans="1:7" x14ac:dyDescent="0.3">
      <c r="A244" s="1" t="s">
        <v>17</v>
      </c>
      <c r="B244" s="1" t="s">
        <v>18</v>
      </c>
      <c r="C244" s="1">
        <v>1950</v>
      </c>
      <c r="D244" s="1" t="s">
        <v>9</v>
      </c>
      <c r="E244" s="1" t="s">
        <v>13</v>
      </c>
      <c r="F244" s="1">
        <v>1.0157971843</v>
      </c>
      <c r="G244" s="1">
        <v>1086.0819924477701</v>
      </c>
    </row>
    <row r="245" spans="1:7" x14ac:dyDescent="0.3">
      <c r="A245" s="1" t="s">
        <v>17</v>
      </c>
      <c r="B245" s="1" t="s">
        <v>18</v>
      </c>
      <c r="C245" s="1">
        <v>1950</v>
      </c>
      <c r="D245" s="1" t="s">
        <v>14</v>
      </c>
      <c r="E245" s="1" t="s">
        <v>13</v>
      </c>
      <c r="F245" s="1">
        <v>12.799044521700001</v>
      </c>
      <c r="G245" s="1">
        <v>13684.6331048419</v>
      </c>
    </row>
    <row r="246" spans="1:7" x14ac:dyDescent="0.3">
      <c r="A246" s="1" t="s">
        <v>17</v>
      </c>
      <c r="B246" s="1" t="s">
        <v>18</v>
      </c>
      <c r="C246" s="1">
        <v>1950</v>
      </c>
      <c r="D246" s="1" t="s">
        <v>14</v>
      </c>
      <c r="E246" s="1" t="s">
        <v>15</v>
      </c>
      <c r="F246" s="1">
        <v>14.980985390400001</v>
      </c>
      <c r="G246" s="1">
        <v>16017.546330899801</v>
      </c>
    </row>
    <row r="247" spans="1:7" x14ac:dyDescent="0.3">
      <c r="A247" s="1" t="s">
        <v>17</v>
      </c>
      <c r="B247" s="1" t="s">
        <v>18</v>
      </c>
      <c r="C247" s="1">
        <v>1951</v>
      </c>
      <c r="D247" s="1" t="s">
        <v>9</v>
      </c>
      <c r="E247" s="1" t="s">
        <v>13</v>
      </c>
      <c r="F247" s="1">
        <v>1.0157971843</v>
      </c>
      <c r="G247" s="1">
        <v>1090.61217260854</v>
      </c>
    </row>
    <row r="248" spans="1:7" x14ac:dyDescent="0.3">
      <c r="A248" s="1" t="s">
        <v>17</v>
      </c>
      <c r="B248" s="1" t="s">
        <v>18</v>
      </c>
      <c r="C248" s="1">
        <v>1951</v>
      </c>
      <c r="D248" s="1" t="s">
        <v>14</v>
      </c>
      <c r="E248" s="1" t="s">
        <v>13</v>
      </c>
      <c r="F248" s="1">
        <v>13.122364277599999</v>
      </c>
      <c r="G248" s="1">
        <v>14088.846116394599</v>
      </c>
    </row>
    <row r="249" spans="1:7" x14ac:dyDescent="0.3">
      <c r="A249" s="1" t="s">
        <v>17</v>
      </c>
      <c r="B249" s="1" t="s">
        <v>18</v>
      </c>
      <c r="C249" s="1">
        <v>1951</v>
      </c>
      <c r="D249" s="1" t="s">
        <v>14</v>
      </c>
      <c r="E249" s="1" t="s">
        <v>15</v>
      </c>
      <c r="F249" s="1">
        <v>15.1868512895</v>
      </c>
      <c r="G249" s="1">
        <v>16305.3856976072</v>
      </c>
    </row>
    <row r="250" spans="1:7" x14ac:dyDescent="0.3">
      <c r="A250" s="1" t="s">
        <v>17</v>
      </c>
      <c r="B250" s="1" t="s">
        <v>18</v>
      </c>
      <c r="C250" s="1">
        <v>1952</v>
      </c>
      <c r="D250" s="1" t="s">
        <v>9</v>
      </c>
      <c r="E250" s="1" t="s">
        <v>13</v>
      </c>
      <c r="F250" s="1">
        <v>1.0157971843</v>
      </c>
      <c r="G250" s="1">
        <v>1250.4563770113</v>
      </c>
    </row>
    <row r="251" spans="1:7" x14ac:dyDescent="0.3">
      <c r="A251" s="1" t="s">
        <v>17</v>
      </c>
      <c r="B251" s="1" t="s">
        <v>18</v>
      </c>
      <c r="C251" s="1">
        <v>1952</v>
      </c>
      <c r="D251" s="1" t="s">
        <v>14</v>
      </c>
      <c r="E251" s="1" t="s">
        <v>13</v>
      </c>
      <c r="F251" s="1">
        <v>13.443474546299999</v>
      </c>
      <c r="G251" s="1">
        <v>16549.0500821401</v>
      </c>
    </row>
    <row r="252" spans="1:7" x14ac:dyDescent="0.3">
      <c r="A252" s="1" t="s">
        <v>17</v>
      </c>
      <c r="B252" s="1" t="s">
        <v>18</v>
      </c>
      <c r="C252" s="1">
        <v>1952</v>
      </c>
      <c r="D252" s="1" t="s">
        <v>14</v>
      </c>
      <c r="E252" s="1" t="s">
        <v>15</v>
      </c>
      <c r="F252" s="1">
        <v>15.377682482699999</v>
      </c>
      <c r="G252" s="1">
        <v>18930.079175374001</v>
      </c>
    </row>
    <row r="253" spans="1:7" x14ac:dyDescent="0.3">
      <c r="A253" s="1" t="s">
        <v>17</v>
      </c>
      <c r="B253" s="1" t="s">
        <v>18</v>
      </c>
      <c r="C253" s="1">
        <v>1953</v>
      </c>
      <c r="D253" s="1" t="s">
        <v>9</v>
      </c>
      <c r="E253" s="1" t="s">
        <v>13</v>
      </c>
      <c r="F253" s="1">
        <v>1.0157971843</v>
      </c>
      <c r="G253" s="1">
        <v>1133.30640659143</v>
      </c>
    </row>
    <row r="254" spans="1:7" x14ac:dyDescent="0.3">
      <c r="A254" s="1" t="s">
        <v>17</v>
      </c>
      <c r="B254" s="1" t="s">
        <v>18</v>
      </c>
      <c r="C254" s="1">
        <v>1953</v>
      </c>
      <c r="D254" s="1" t="s">
        <v>14</v>
      </c>
      <c r="E254" s="1" t="s">
        <v>13</v>
      </c>
      <c r="F254" s="1">
        <v>13.762375327899999</v>
      </c>
      <c r="G254" s="1">
        <v>15354.4313478401</v>
      </c>
    </row>
    <row r="255" spans="1:7" x14ac:dyDescent="0.3">
      <c r="A255" s="1" t="s">
        <v>17</v>
      </c>
      <c r="B255" s="1" t="s">
        <v>18</v>
      </c>
      <c r="C255" s="1">
        <v>1953</v>
      </c>
      <c r="D255" s="1" t="s">
        <v>14</v>
      </c>
      <c r="E255" s="1" t="s">
        <v>15</v>
      </c>
      <c r="F255" s="1">
        <v>15.5534789701</v>
      </c>
      <c r="G255" s="1">
        <v>17352.733040392599</v>
      </c>
    </row>
    <row r="256" spans="1:7" x14ac:dyDescent="0.3">
      <c r="A256" s="1" t="s">
        <v>17</v>
      </c>
      <c r="B256" s="1" t="s">
        <v>18</v>
      </c>
      <c r="C256" s="1">
        <v>1954</v>
      </c>
      <c r="D256" s="1" t="s">
        <v>9</v>
      </c>
      <c r="E256" s="1" t="s">
        <v>13</v>
      </c>
      <c r="F256" s="1">
        <v>2.0315943685</v>
      </c>
      <c r="G256" s="1">
        <v>2283.5972387164602</v>
      </c>
    </row>
    <row r="257" spans="1:7" x14ac:dyDescent="0.3">
      <c r="A257" s="1" t="s">
        <v>17</v>
      </c>
      <c r="B257" s="1" t="s">
        <v>18</v>
      </c>
      <c r="C257" s="1">
        <v>1954</v>
      </c>
      <c r="D257" s="1" t="s">
        <v>14</v>
      </c>
      <c r="E257" s="1" t="s">
        <v>13</v>
      </c>
      <c r="F257" s="1">
        <v>14.444753608699999</v>
      </c>
      <c r="G257" s="1">
        <v>16236.5086091917</v>
      </c>
    </row>
    <row r="258" spans="1:7" x14ac:dyDescent="0.3">
      <c r="A258" s="1" t="s">
        <v>17</v>
      </c>
      <c r="B258" s="1" t="s">
        <v>18</v>
      </c>
      <c r="C258" s="1">
        <v>1954</v>
      </c>
      <c r="D258" s="1" t="s">
        <v>14</v>
      </c>
      <c r="E258" s="1" t="s">
        <v>15</v>
      </c>
      <c r="F258" s="1">
        <v>15.7142407518</v>
      </c>
      <c r="G258" s="1">
        <v>17663.465377390701</v>
      </c>
    </row>
    <row r="259" spans="1:7" x14ac:dyDescent="0.3">
      <c r="A259" s="1" t="s">
        <v>17</v>
      </c>
      <c r="B259" s="1" t="s">
        <v>18</v>
      </c>
      <c r="C259" s="1">
        <v>1955</v>
      </c>
      <c r="D259" s="1" t="s">
        <v>9</v>
      </c>
      <c r="E259" s="1" t="s">
        <v>13</v>
      </c>
      <c r="F259" s="1">
        <v>1.0157971843</v>
      </c>
      <c r="G259" s="1">
        <v>1127.9337537041599</v>
      </c>
    </row>
    <row r="260" spans="1:7" x14ac:dyDescent="0.3">
      <c r="A260" s="1" t="s">
        <v>17</v>
      </c>
      <c r="B260" s="1" t="s">
        <v>18</v>
      </c>
      <c r="C260" s="1">
        <v>1955</v>
      </c>
      <c r="D260" s="1" t="s">
        <v>14</v>
      </c>
      <c r="E260" s="1" t="s">
        <v>13</v>
      </c>
      <c r="F260" s="1">
        <v>14.393548429799999</v>
      </c>
      <c r="G260" s="1">
        <v>15982.490758064499</v>
      </c>
    </row>
    <row r="261" spans="1:7" x14ac:dyDescent="0.3">
      <c r="A261" s="1" t="s">
        <v>17</v>
      </c>
      <c r="B261" s="1" t="s">
        <v>18</v>
      </c>
      <c r="C261" s="1">
        <v>1955</v>
      </c>
      <c r="D261" s="1" t="s">
        <v>14</v>
      </c>
      <c r="E261" s="1" t="s">
        <v>15</v>
      </c>
      <c r="F261" s="1">
        <v>15.8599678276</v>
      </c>
      <c r="G261" s="1">
        <v>17610.7921173498</v>
      </c>
    </row>
    <row r="262" spans="1:7" x14ac:dyDescent="0.3">
      <c r="A262" s="1" t="s">
        <v>17</v>
      </c>
      <c r="B262" s="1" t="s">
        <v>18</v>
      </c>
      <c r="C262" s="1">
        <v>1956</v>
      </c>
      <c r="D262" s="1" t="s">
        <v>9</v>
      </c>
      <c r="E262" s="1" t="s">
        <v>13</v>
      </c>
      <c r="F262" s="1">
        <v>2.0315943685</v>
      </c>
      <c r="G262" s="1">
        <v>2405.6964787729999</v>
      </c>
    </row>
    <row r="263" spans="1:7" x14ac:dyDescent="0.3">
      <c r="A263" s="1" t="s">
        <v>17</v>
      </c>
      <c r="B263" s="1" t="s">
        <v>18</v>
      </c>
      <c r="C263" s="1">
        <v>1956</v>
      </c>
      <c r="D263" s="1" t="s">
        <v>14</v>
      </c>
      <c r="E263" s="1" t="s">
        <v>13</v>
      </c>
      <c r="F263" s="1">
        <v>15.071507736299999</v>
      </c>
      <c r="G263" s="1">
        <v>17846.807243058302</v>
      </c>
    </row>
    <row r="264" spans="1:7" x14ac:dyDescent="0.3">
      <c r="A264" s="1" t="s">
        <v>17</v>
      </c>
      <c r="B264" s="1" t="s">
        <v>18</v>
      </c>
      <c r="C264" s="1">
        <v>1956</v>
      </c>
      <c r="D264" s="1" t="s">
        <v>14</v>
      </c>
      <c r="E264" s="1" t="s">
        <v>15</v>
      </c>
      <c r="F264" s="1">
        <v>15.9906601976</v>
      </c>
      <c r="G264" s="1">
        <v>18935.214394512601</v>
      </c>
    </row>
    <row r="265" spans="1:7" x14ac:dyDescent="0.3">
      <c r="A265" s="1" t="s">
        <v>17</v>
      </c>
      <c r="B265" s="1" t="s">
        <v>18</v>
      </c>
      <c r="C265" s="1">
        <v>1957</v>
      </c>
      <c r="D265" s="1" t="s">
        <v>9</v>
      </c>
      <c r="E265" s="1" t="s">
        <v>13</v>
      </c>
      <c r="F265" s="1">
        <v>1.0157971843</v>
      </c>
      <c r="G265" s="1">
        <v>1227.7938656456599</v>
      </c>
    </row>
    <row r="266" spans="1:7" x14ac:dyDescent="0.3">
      <c r="A266" s="1" t="s">
        <v>17</v>
      </c>
      <c r="B266" s="1" t="s">
        <v>18</v>
      </c>
      <c r="C266" s="1">
        <v>1957</v>
      </c>
      <c r="D266" s="1" t="s">
        <v>14</v>
      </c>
      <c r="E266" s="1" t="s">
        <v>13</v>
      </c>
      <c r="F266" s="1">
        <v>15.015883583100001</v>
      </c>
      <c r="G266" s="1">
        <v>18149.695663883798</v>
      </c>
    </row>
    <row r="267" spans="1:7" x14ac:dyDescent="0.3">
      <c r="A267" s="1" t="s">
        <v>17</v>
      </c>
      <c r="B267" s="1" t="s">
        <v>18</v>
      </c>
      <c r="C267" s="1">
        <v>1957</v>
      </c>
      <c r="D267" s="1" t="s">
        <v>14</v>
      </c>
      <c r="E267" s="1" t="s">
        <v>15</v>
      </c>
      <c r="F267" s="1">
        <v>16.106317861800001</v>
      </c>
      <c r="G267" s="1">
        <v>19467.703371580999</v>
      </c>
    </row>
    <row r="268" spans="1:7" x14ac:dyDescent="0.3">
      <c r="A268" s="1" t="s">
        <v>17</v>
      </c>
      <c r="B268" s="1" t="s">
        <v>18</v>
      </c>
      <c r="C268" s="1">
        <v>1958</v>
      </c>
      <c r="D268" s="1" t="s">
        <v>9</v>
      </c>
      <c r="E268" s="1" t="s">
        <v>13</v>
      </c>
      <c r="F268" s="1">
        <v>2.0315943685</v>
      </c>
      <c r="G268" s="1">
        <v>2584.0378734922601</v>
      </c>
    </row>
    <row r="269" spans="1:7" x14ac:dyDescent="0.3">
      <c r="A269" s="1" t="s">
        <v>17</v>
      </c>
      <c r="B269" s="1" t="s">
        <v>18</v>
      </c>
      <c r="C269" s="1">
        <v>1958</v>
      </c>
      <c r="D269" s="1" t="s">
        <v>14</v>
      </c>
      <c r="E269" s="1" t="s">
        <v>13</v>
      </c>
      <c r="F269" s="1">
        <v>15.689423915400001</v>
      </c>
      <c r="G269" s="1">
        <v>19955.787552276801</v>
      </c>
    </row>
    <row r="270" spans="1:7" x14ac:dyDescent="0.3">
      <c r="A270" s="1" t="s">
        <v>17</v>
      </c>
      <c r="B270" s="1" t="s">
        <v>18</v>
      </c>
      <c r="C270" s="1">
        <v>1958</v>
      </c>
      <c r="D270" s="1" t="s">
        <v>14</v>
      </c>
      <c r="E270" s="1" t="s">
        <v>15</v>
      </c>
      <c r="F270" s="1">
        <v>16.2069408202</v>
      </c>
      <c r="G270" s="1">
        <v>20614.030803485901</v>
      </c>
    </row>
    <row r="271" spans="1:7" x14ac:dyDescent="0.3">
      <c r="A271" s="1" t="s">
        <v>17</v>
      </c>
      <c r="B271" s="1" t="s">
        <v>18</v>
      </c>
      <c r="C271" s="1">
        <v>1959</v>
      </c>
      <c r="D271" s="1" t="s">
        <v>9</v>
      </c>
      <c r="E271" s="1" t="s">
        <v>13</v>
      </c>
      <c r="F271" s="1">
        <v>1.0157971843</v>
      </c>
      <c r="G271" s="1">
        <v>1170.1095288673901</v>
      </c>
    </row>
    <row r="272" spans="1:7" x14ac:dyDescent="0.3">
      <c r="A272" s="1" t="s">
        <v>17</v>
      </c>
      <c r="B272" s="1" t="s">
        <v>18</v>
      </c>
      <c r="C272" s="1">
        <v>1959</v>
      </c>
      <c r="D272" s="1" t="s">
        <v>14</v>
      </c>
      <c r="E272" s="1" t="s">
        <v>13</v>
      </c>
      <c r="F272" s="1">
        <v>15.629380787900001</v>
      </c>
      <c r="G272" s="1">
        <v>18003.679940792601</v>
      </c>
    </row>
    <row r="273" spans="1:7" x14ac:dyDescent="0.3">
      <c r="A273" s="1" t="s">
        <v>17</v>
      </c>
      <c r="B273" s="1" t="s">
        <v>18</v>
      </c>
      <c r="C273" s="1">
        <v>1959</v>
      </c>
      <c r="D273" s="1" t="s">
        <v>14</v>
      </c>
      <c r="E273" s="1" t="s">
        <v>15</v>
      </c>
      <c r="F273" s="1">
        <v>16.292529072800001</v>
      </c>
      <c r="G273" s="1">
        <v>18767.568775379499</v>
      </c>
    </row>
    <row r="274" spans="1:7" x14ac:dyDescent="0.3">
      <c r="A274" s="1" t="s">
        <v>17</v>
      </c>
      <c r="B274" s="1" t="s">
        <v>18</v>
      </c>
      <c r="C274" s="1">
        <v>1960</v>
      </c>
      <c r="D274" s="1" t="s">
        <v>9</v>
      </c>
      <c r="E274" s="1" t="s">
        <v>13</v>
      </c>
      <c r="F274" s="1">
        <v>1.0157971843</v>
      </c>
      <c r="G274" s="1">
        <v>1335.4287246763499</v>
      </c>
    </row>
    <row r="275" spans="1:7" x14ac:dyDescent="0.3">
      <c r="A275" s="1" t="s">
        <v>17</v>
      </c>
      <c r="B275" s="1" t="s">
        <v>18</v>
      </c>
      <c r="C275" s="1">
        <v>1960</v>
      </c>
      <c r="D275" s="1" t="s">
        <v>14</v>
      </c>
      <c r="E275" s="1" t="s">
        <v>13</v>
      </c>
      <c r="F275" s="1">
        <v>15.9328151596</v>
      </c>
      <c r="G275" s="1">
        <v>20946.247300867199</v>
      </c>
    </row>
    <row r="276" spans="1:7" x14ac:dyDescent="0.3">
      <c r="A276" s="1" t="s">
        <v>17</v>
      </c>
      <c r="B276" s="1" t="s">
        <v>18</v>
      </c>
      <c r="C276" s="1">
        <v>1960</v>
      </c>
      <c r="D276" s="1" t="s">
        <v>14</v>
      </c>
      <c r="E276" s="1" t="s">
        <v>15</v>
      </c>
      <c r="F276" s="1">
        <v>16.3630826196</v>
      </c>
      <c r="G276" s="1">
        <v>21511.903058069402</v>
      </c>
    </row>
    <row r="277" spans="1:7" x14ac:dyDescent="0.3">
      <c r="A277" s="1" t="s">
        <v>17</v>
      </c>
      <c r="B277" s="1" t="s">
        <v>18</v>
      </c>
      <c r="C277" s="1">
        <v>1961</v>
      </c>
      <c r="D277" s="1" t="s">
        <v>9</v>
      </c>
      <c r="E277" s="1" t="s">
        <v>13</v>
      </c>
      <c r="F277" s="1">
        <v>0.50789859209999999</v>
      </c>
      <c r="G277" s="1">
        <v>683.37112063601205</v>
      </c>
    </row>
    <row r="278" spans="1:7" x14ac:dyDescent="0.3">
      <c r="A278" s="1" t="s">
        <v>17</v>
      </c>
      <c r="B278" s="1" t="s">
        <v>18</v>
      </c>
      <c r="C278" s="1">
        <v>1961</v>
      </c>
      <c r="D278" s="1" t="s">
        <v>14</v>
      </c>
      <c r="E278" s="1" t="s">
        <v>13</v>
      </c>
      <c r="F278" s="1">
        <v>16.051196551</v>
      </c>
      <c r="G278" s="1">
        <v>21596.681590661799</v>
      </c>
    </row>
    <row r="279" spans="1:7" x14ac:dyDescent="0.3">
      <c r="A279" s="1" t="s">
        <v>17</v>
      </c>
      <c r="B279" s="1" t="s">
        <v>18</v>
      </c>
      <c r="C279" s="1">
        <v>1961</v>
      </c>
      <c r="D279" s="1" t="s">
        <v>14</v>
      </c>
      <c r="E279" s="1" t="s">
        <v>15</v>
      </c>
      <c r="F279" s="1">
        <v>16.5385698511</v>
      </c>
      <c r="G279" s="1">
        <v>22252.436190953798</v>
      </c>
    </row>
    <row r="280" spans="1:7" x14ac:dyDescent="0.3">
      <c r="A280" s="1" t="s">
        <v>17</v>
      </c>
      <c r="B280" s="1" t="s">
        <v>18</v>
      </c>
      <c r="C280" s="1">
        <v>1962</v>
      </c>
      <c r="D280" s="1" t="s">
        <v>9</v>
      </c>
      <c r="E280" s="1" t="s">
        <v>13</v>
      </c>
      <c r="F280" s="1">
        <v>1.0157971843</v>
      </c>
      <c r="G280" s="1">
        <v>1317.0704395458099</v>
      </c>
    </row>
    <row r="281" spans="1:7" x14ac:dyDescent="0.3">
      <c r="A281" s="1" t="s">
        <v>17</v>
      </c>
      <c r="B281" s="1" t="s">
        <v>18</v>
      </c>
      <c r="C281" s="1">
        <v>1962</v>
      </c>
      <c r="D281" s="1" t="s">
        <v>14</v>
      </c>
      <c r="E281" s="1" t="s">
        <v>13</v>
      </c>
      <c r="F281" s="1">
        <v>16.5592972068</v>
      </c>
      <c r="G281" s="1">
        <v>21470.5860467196</v>
      </c>
    </row>
    <row r="282" spans="1:7" x14ac:dyDescent="0.3">
      <c r="A282" s="1" t="s">
        <v>17</v>
      </c>
      <c r="B282" s="1" t="s">
        <v>18</v>
      </c>
      <c r="C282" s="1">
        <v>1962</v>
      </c>
      <c r="D282" s="1" t="s">
        <v>14</v>
      </c>
      <c r="E282" s="1" t="s">
        <v>15</v>
      </c>
      <c r="F282" s="1">
        <v>16.671335429300001</v>
      </c>
      <c r="G282" s="1">
        <v>21615.8534615834</v>
      </c>
    </row>
    <row r="283" spans="1:7" x14ac:dyDescent="0.3">
      <c r="A283" s="1" t="s">
        <v>17</v>
      </c>
      <c r="B283" s="1" t="s">
        <v>18</v>
      </c>
      <c r="C283" s="1">
        <v>1963</v>
      </c>
      <c r="D283" s="1" t="s">
        <v>9</v>
      </c>
      <c r="E283" s="1" t="s">
        <v>13</v>
      </c>
      <c r="F283" s="1">
        <v>1.0157971843</v>
      </c>
      <c r="G283" s="1">
        <v>1334.98503868743</v>
      </c>
    </row>
    <row r="284" spans="1:7" x14ac:dyDescent="0.3">
      <c r="A284" s="1" t="s">
        <v>17</v>
      </c>
      <c r="B284" s="1" t="s">
        <v>18</v>
      </c>
      <c r="C284" s="1">
        <v>1963</v>
      </c>
      <c r="D284" s="1" t="s">
        <v>14</v>
      </c>
      <c r="E284" s="1" t="s">
        <v>13</v>
      </c>
      <c r="F284" s="1">
        <v>16.882178784499999</v>
      </c>
      <c r="G284" s="1">
        <v>22186.964530815399</v>
      </c>
    </row>
    <row r="285" spans="1:7" x14ac:dyDescent="0.3">
      <c r="A285" s="1" t="s">
        <v>17</v>
      </c>
      <c r="B285" s="1" t="s">
        <v>18</v>
      </c>
      <c r="C285" s="1">
        <v>1963</v>
      </c>
      <c r="D285" s="1" t="s">
        <v>14</v>
      </c>
      <c r="E285" s="1" t="s">
        <v>15</v>
      </c>
      <c r="F285" s="1">
        <v>16.7857403599</v>
      </c>
      <c r="G285" s="1">
        <v>22060.222838720601</v>
      </c>
    </row>
    <row r="286" spans="1:7" x14ac:dyDescent="0.3">
      <c r="A286" s="1" t="s">
        <v>17</v>
      </c>
      <c r="B286" s="1" t="s">
        <v>18</v>
      </c>
      <c r="C286" s="1">
        <v>1964</v>
      </c>
      <c r="D286" s="1" t="s">
        <v>9</v>
      </c>
      <c r="E286" s="1" t="s">
        <v>13</v>
      </c>
      <c r="F286" s="1">
        <v>1.0157971843</v>
      </c>
      <c r="G286" s="1">
        <v>1437.06046613938</v>
      </c>
    </row>
    <row r="287" spans="1:7" x14ac:dyDescent="0.3">
      <c r="A287" s="1" t="s">
        <v>17</v>
      </c>
      <c r="B287" s="1" t="s">
        <v>18</v>
      </c>
      <c r="C287" s="1">
        <v>1964</v>
      </c>
      <c r="D287" s="1" t="s">
        <v>14</v>
      </c>
      <c r="E287" s="1" t="s">
        <v>13</v>
      </c>
      <c r="F287" s="1">
        <v>17.202684777200002</v>
      </c>
      <c r="G287" s="1">
        <v>24336.8445865215</v>
      </c>
    </row>
    <row r="288" spans="1:7" x14ac:dyDescent="0.3">
      <c r="A288" s="1" t="s">
        <v>17</v>
      </c>
      <c r="B288" s="1" t="s">
        <v>18</v>
      </c>
      <c r="C288" s="1">
        <v>1964</v>
      </c>
      <c r="D288" s="1" t="s">
        <v>14</v>
      </c>
      <c r="E288" s="1" t="s">
        <v>15</v>
      </c>
      <c r="F288" s="1">
        <v>16.881784642900001</v>
      </c>
      <c r="G288" s="1">
        <v>23882.8633156828</v>
      </c>
    </row>
    <row r="289" spans="1:7" x14ac:dyDescent="0.3">
      <c r="A289" s="1" t="s">
        <v>17</v>
      </c>
      <c r="B289" s="1" t="s">
        <v>18</v>
      </c>
      <c r="C289" s="1">
        <v>1965</v>
      </c>
      <c r="D289" s="1" t="s">
        <v>9</v>
      </c>
      <c r="E289" s="1" t="s">
        <v>13</v>
      </c>
      <c r="F289" s="1">
        <v>1.0157971843</v>
      </c>
      <c r="G289" s="1">
        <v>1353.6188222354999</v>
      </c>
    </row>
    <row r="290" spans="1:7" x14ac:dyDescent="0.3">
      <c r="A290" s="1" t="s">
        <v>17</v>
      </c>
      <c r="B290" s="1" t="s">
        <v>18</v>
      </c>
      <c r="C290" s="1">
        <v>1965</v>
      </c>
      <c r="D290" s="1" t="s">
        <v>14</v>
      </c>
      <c r="E290" s="1" t="s">
        <v>13</v>
      </c>
      <c r="F290" s="1">
        <v>17.520815185</v>
      </c>
      <c r="G290" s="1">
        <v>23347.677649456298</v>
      </c>
    </row>
    <row r="291" spans="1:7" x14ac:dyDescent="0.3">
      <c r="A291" s="1" t="s">
        <v>17</v>
      </c>
      <c r="B291" s="1" t="s">
        <v>18</v>
      </c>
      <c r="C291" s="1">
        <v>1965</v>
      </c>
      <c r="D291" s="1" t="s">
        <v>14</v>
      </c>
      <c r="E291" s="1" t="s">
        <v>15</v>
      </c>
      <c r="F291" s="1">
        <v>16.959468278300001</v>
      </c>
      <c r="G291" s="1">
        <v>22599.644724619298</v>
      </c>
    </row>
    <row r="292" spans="1:7" x14ac:dyDescent="0.3">
      <c r="A292" s="1" t="s">
        <v>17</v>
      </c>
      <c r="B292" s="1" t="s">
        <v>18</v>
      </c>
      <c r="C292" s="1">
        <v>1966</v>
      </c>
      <c r="D292" s="1" t="s">
        <v>9</v>
      </c>
      <c r="E292" s="1" t="s">
        <v>13</v>
      </c>
      <c r="F292" s="1">
        <v>1.0157971843</v>
      </c>
      <c r="G292" s="1">
        <v>1362.7833444319001</v>
      </c>
    </row>
    <row r="293" spans="1:7" x14ac:dyDescent="0.3">
      <c r="A293" s="1" t="s">
        <v>17</v>
      </c>
      <c r="B293" s="1" t="s">
        <v>18</v>
      </c>
      <c r="C293" s="1">
        <v>1966</v>
      </c>
      <c r="D293" s="1" t="s">
        <v>14</v>
      </c>
      <c r="E293" s="1" t="s">
        <v>13</v>
      </c>
      <c r="F293" s="1">
        <v>17.878145828800001</v>
      </c>
      <c r="G293" s="1">
        <v>23985.141662497899</v>
      </c>
    </row>
    <row r="294" spans="1:7" x14ac:dyDescent="0.3">
      <c r="A294" s="1" t="s">
        <v>17</v>
      </c>
      <c r="B294" s="1" t="s">
        <v>18</v>
      </c>
      <c r="C294" s="1">
        <v>1966</v>
      </c>
      <c r="D294" s="1" t="s">
        <v>14</v>
      </c>
      <c r="E294" s="1" t="s">
        <v>15</v>
      </c>
      <c r="F294" s="1">
        <v>16.9824706323</v>
      </c>
      <c r="G294" s="1">
        <v>22783.5127755463</v>
      </c>
    </row>
    <row r="295" spans="1:7" x14ac:dyDescent="0.3">
      <c r="A295" s="1" t="s">
        <v>17</v>
      </c>
      <c r="B295" s="1" t="s">
        <v>18</v>
      </c>
      <c r="C295" s="1">
        <v>1967</v>
      </c>
      <c r="D295" s="1" t="s">
        <v>9</v>
      </c>
      <c r="E295" s="1" t="s">
        <v>13</v>
      </c>
      <c r="F295" s="1">
        <v>1.0157971843</v>
      </c>
      <c r="G295" s="1">
        <v>1403.4904007939499</v>
      </c>
    </row>
    <row r="296" spans="1:7" x14ac:dyDescent="0.3">
      <c r="A296" s="1" t="s">
        <v>17</v>
      </c>
      <c r="B296" s="1" t="s">
        <v>18</v>
      </c>
      <c r="C296" s="1">
        <v>1967</v>
      </c>
      <c r="D296" s="1" t="s">
        <v>14</v>
      </c>
      <c r="E296" s="1" t="s">
        <v>13</v>
      </c>
      <c r="F296" s="1">
        <v>18.2328343587</v>
      </c>
      <c r="G296" s="1">
        <v>25191.650851331899</v>
      </c>
    </row>
    <row r="297" spans="1:7" x14ac:dyDescent="0.3">
      <c r="A297" s="1" t="s">
        <v>17</v>
      </c>
      <c r="B297" s="1" t="s">
        <v>18</v>
      </c>
      <c r="C297" s="1">
        <v>1967</v>
      </c>
      <c r="D297" s="1" t="s">
        <v>14</v>
      </c>
      <c r="E297" s="1" t="s">
        <v>15</v>
      </c>
      <c r="F297" s="1">
        <v>16.988035766100001</v>
      </c>
      <c r="G297" s="1">
        <v>23471.757448758101</v>
      </c>
    </row>
    <row r="298" spans="1:7" x14ac:dyDescent="0.3">
      <c r="A298" s="1" t="s">
        <v>17</v>
      </c>
      <c r="B298" s="1" t="s">
        <v>18</v>
      </c>
      <c r="C298" s="1">
        <v>1968</v>
      </c>
      <c r="D298" s="1" t="s">
        <v>9</v>
      </c>
      <c r="E298" s="1" t="s">
        <v>13</v>
      </c>
      <c r="F298" s="1">
        <v>2.0315943685</v>
      </c>
      <c r="G298" s="1">
        <v>2817.1794053178601</v>
      </c>
    </row>
    <row r="299" spans="1:7" x14ac:dyDescent="0.3">
      <c r="A299" s="1" t="s">
        <v>17</v>
      </c>
      <c r="B299" s="1" t="s">
        <v>18</v>
      </c>
      <c r="C299" s="1">
        <v>1968</v>
      </c>
      <c r="D299" s="1" t="s">
        <v>14</v>
      </c>
      <c r="E299" s="1" t="s">
        <v>13</v>
      </c>
      <c r="F299" s="1">
        <v>18.9505677609</v>
      </c>
      <c r="G299" s="1">
        <v>26278.449104893301</v>
      </c>
    </row>
    <row r="300" spans="1:7" x14ac:dyDescent="0.3">
      <c r="A300" s="1" t="s">
        <v>17</v>
      </c>
      <c r="B300" s="1" t="s">
        <v>18</v>
      </c>
      <c r="C300" s="1">
        <v>1968</v>
      </c>
      <c r="D300" s="1" t="s">
        <v>14</v>
      </c>
      <c r="E300" s="1" t="s">
        <v>15</v>
      </c>
      <c r="F300" s="1">
        <v>16.976163679799999</v>
      </c>
      <c r="G300" s="1">
        <v>23540.574556163901</v>
      </c>
    </row>
    <row r="301" spans="1:7" x14ac:dyDescent="0.3">
      <c r="A301" s="1" t="s">
        <v>17</v>
      </c>
      <c r="B301" s="1" t="s">
        <v>18</v>
      </c>
      <c r="C301" s="1">
        <v>1969</v>
      </c>
      <c r="D301" s="1" t="s">
        <v>9</v>
      </c>
      <c r="E301" s="1" t="s">
        <v>13</v>
      </c>
      <c r="F301" s="1">
        <v>1.0157971843</v>
      </c>
      <c r="G301" s="1">
        <v>1441.1226390792399</v>
      </c>
    </row>
    <row r="302" spans="1:7" x14ac:dyDescent="0.3">
      <c r="A302" s="1" t="s">
        <v>17</v>
      </c>
      <c r="B302" s="1" t="s">
        <v>18</v>
      </c>
      <c r="C302" s="1">
        <v>1969</v>
      </c>
      <c r="D302" s="1" t="s">
        <v>14</v>
      </c>
      <c r="E302" s="1" t="s">
        <v>13</v>
      </c>
      <c r="F302" s="1">
        <v>18.934285076399998</v>
      </c>
      <c r="G302" s="1">
        <v>26862.2785150159</v>
      </c>
    </row>
    <row r="303" spans="1:7" x14ac:dyDescent="0.3">
      <c r="A303" s="1" t="s">
        <v>17</v>
      </c>
      <c r="B303" s="1" t="s">
        <v>18</v>
      </c>
      <c r="C303" s="1">
        <v>1969</v>
      </c>
      <c r="D303" s="1" t="s">
        <v>14</v>
      </c>
      <c r="E303" s="1" t="s">
        <v>15</v>
      </c>
      <c r="F303" s="1">
        <v>16.946854373299999</v>
      </c>
      <c r="G303" s="1">
        <v>24042.688714832198</v>
      </c>
    </row>
    <row r="304" spans="1:7" x14ac:dyDescent="0.3">
      <c r="A304" s="1" t="s">
        <v>17</v>
      </c>
      <c r="B304" s="1" t="s">
        <v>18</v>
      </c>
      <c r="C304" s="1">
        <v>1970</v>
      </c>
      <c r="D304" s="1" t="s">
        <v>9</v>
      </c>
      <c r="E304" s="1" t="s">
        <v>13</v>
      </c>
      <c r="F304" s="1">
        <v>1.0157971843</v>
      </c>
      <c r="G304" s="1">
        <v>1350.0696268736899</v>
      </c>
    </row>
    <row r="305" spans="1:7" x14ac:dyDescent="0.3">
      <c r="A305" s="1" t="s">
        <v>17</v>
      </c>
      <c r="B305" s="1" t="s">
        <v>18</v>
      </c>
      <c r="C305" s="1">
        <v>1970</v>
      </c>
      <c r="D305" s="1" t="s">
        <v>14</v>
      </c>
      <c r="E305" s="1" t="s">
        <v>13</v>
      </c>
      <c r="F305" s="1">
        <v>19.2810472643</v>
      </c>
      <c r="G305" s="1">
        <v>25625.938611731301</v>
      </c>
    </row>
    <row r="306" spans="1:7" x14ac:dyDescent="0.3">
      <c r="A306" s="1" t="s">
        <v>17</v>
      </c>
      <c r="B306" s="1" t="s">
        <v>18</v>
      </c>
      <c r="C306" s="1">
        <v>1970</v>
      </c>
      <c r="D306" s="1" t="s">
        <v>14</v>
      </c>
      <c r="E306" s="1" t="s">
        <v>15</v>
      </c>
      <c r="F306" s="1">
        <v>16.900107846699999</v>
      </c>
      <c r="G306" s="1">
        <v>22461.493936218099</v>
      </c>
    </row>
    <row r="307" spans="1:7" x14ac:dyDescent="0.3">
      <c r="A307" s="1" t="s">
        <v>17</v>
      </c>
      <c r="B307" s="1" t="s">
        <v>18</v>
      </c>
      <c r="C307" s="1">
        <v>1971</v>
      </c>
      <c r="D307" s="1" t="s">
        <v>9</v>
      </c>
      <c r="E307" s="1" t="s">
        <v>13</v>
      </c>
      <c r="F307" s="1">
        <v>1.0157971843</v>
      </c>
      <c r="G307" s="1">
        <v>1447.21031160451</v>
      </c>
    </row>
    <row r="308" spans="1:7" x14ac:dyDescent="0.3">
      <c r="A308" s="1" t="s">
        <v>17</v>
      </c>
      <c r="B308" s="1" t="s">
        <v>18</v>
      </c>
      <c r="C308" s="1">
        <v>1971</v>
      </c>
      <c r="D308" s="1" t="s">
        <v>14</v>
      </c>
      <c r="E308" s="1" t="s">
        <v>13</v>
      </c>
      <c r="F308" s="1">
        <v>19.319235437500001</v>
      </c>
      <c r="G308" s="1">
        <v>27524.192004770899</v>
      </c>
    </row>
    <row r="309" spans="1:7" x14ac:dyDescent="0.3">
      <c r="A309" s="1" t="s">
        <v>17</v>
      </c>
      <c r="B309" s="1" t="s">
        <v>18</v>
      </c>
      <c r="C309" s="1">
        <v>1971</v>
      </c>
      <c r="D309" s="1" t="s">
        <v>14</v>
      </c>
      <c r="E309" s="1" t="s">
        <v>15</v>
      </c>
      <c r="F309" s="1">
        <v>16.8904100134</v>
      </c>
      <c r="G309" s="1">
        <v>24063.834707743401</v>
      </c>
    </row>
    <row r="310" spans="1:7" x14ac:dyDescent="0.3">
      <c r="A310" s="1" t="s">
        <v>17</v>
      </c>
      <c r="B310" s="1" t="s">
        <v>18</v>
      </c>
      <c r="C310" s="1">
        <v>1972</v>
      </c>
      <c r="D310" s="1" t="s">
        <v>9</v>
      </c>
      <c r="E310" s="1" t="s">
        <v>13</v>
      </c>
      <c r="F310" s="1">
        <v>2.5394929999999999E-3</v>
      </c>
      <c r="G310" s="1">
        <v>4.2535186554564</v>
      </c>
    </row>
    <row r="311" spans="1:7" x14ac:dyDescent="0.3">
      <c r="A311" s="1" t="s">
        <v>17</v>
      </c>
      <c r="B311" s="1" t="s">
        <v>18</v>
      </c>
      <c r="C311" s="1">
        <v>1972</v>
      </c>
      <c r="D311" s="1" t="s">
        <v>14</v>
      </c>
      <c r="E311" s="1" t="s">
        <v>13</v>
      </c>
      <c r="F311" s="1">
        <v>18.992001901599998</v>
      </c>
      <c r="G311" s="1">
        <v>31810.615601087498</v>
      </c>
    </row>
    <row r="312" spans="1:7" x14ac:dyDescent="0.3">
      <c r="A312" s="1" t="s">
        <v>17</v>
      </c>
      <c r="B312" s="1" t="s">
        <v>18</v>
      </c>
      <c r="C312" s="1">
        <v>1972</v>
      </c>
      <c r="D312" s="1" t="s">
        <v>14</v>
      </c>
      <c r="E312" s="1" t="s">
        <v>15</v>
      </c>
      <c r="F312" s="1">
        <v>16.864131083299998</v>
      </c>
      <c r="G312" s="1">
        <v>28246.5426297874</v>
      </c>
    </row>
    <row r="313" spans="1:7" x14ac:dyDescent="0.3">
      <c r="A313" s="1" t="s">
        <v>17</v>
      </c>
      <c r="B313" s="1" t="s">
        <v>18</v>
      </c>
      <c r="C313" s="1">
        <v>1973</v>
      </c>
      <c r="D313" s="1" t="s">
        <v>9</v>
      </c>
      <c r="E313" s="1" t="s">
        <v>13</v>
      </c>
      <c r="F313" s="1">
        <v>2.5394929999999999E-3</v>
      </c>
      <c r="G313" s="1">
        <v>4.9412285861584504</v>
      </c>
    </row>
    <row r="314" spans="1:7" x14ac:dyDescent="0.3">
      <c r="A314" s="1" t="s">
        <v>17</v>
      </c>
      <c r="B314" s="1" t="s">
        <v>18</v>
      </c>
      <c r="C314" s="1">
        <v>1973</v>
      </c>
      <c r="D314" s="1" t="s">
        <v>14</v>
      </c>
      <c r="E314" s="1" t="s">
        <v>13</v>
      </c>
      <c r="F314" s="1">
        <v>19.028892194299999</v>
      </c>
      <c r="G314" s="1">
        <v>37025.543102594696</v>
      </c>
    </row>
    <row r="315" spans="1:7" x14ac:dyDescent="0.3">
      <c r="A315" s="1" t="s">
        <v>17</v>
      </c>
      <c r="B315" s="1" t="s">
        <v>18</v>
      </c>
      <c r="C315" s="1">
        <v>1973</v>
      </c>
      <c r="D315" s="1" t="s">
        <v>14</v>
      </c>
      <c r="E315" s="1" t="s">
        <v>15</v>
      </c>
      <c r="F315" s="1">
        <v>16.821271056499999</v>
      </c>
      <c r="G315" s="1">
        <v>32730.0554432504</v>
      </c>
    </row>
    <row r="316" spans="1:7" x14ac:dyDescent="0.3">
      <c r="A316" s="1" t="s">
        <v>17</v>
      </c>
      <c r="B316" s="1" t="s">
        <v>18</v>
      </c>
      <c r="C316" s="1">
        <v>1974</v>
      </c>
      <c r="D316" s="1" t="s">
        <v>9</v>
      </c>
      <c r="E316" s="1" t="s">
        <v>13</v>
      </c>
      <c r="F316" s="1">
        <v>0.62979425420000001</v>
      </c>
      <c r="G316" s="1">
        <v>1262.5592479801301</v>
      </c>
    </row>
    <row r="317" spans="1:7" x14ac:dyDescent="0.3">
      <c r="A317" s="1" t="s">
        <v>17</v>
      </c>
      <c r="B317" s="1" t="s">
        <v>18</v>
      </c>
      <c r="C317" s="1">
        <v>1974</v>
      </c>
      <c r="D317" s="1" t="s">
        <v>14</v>
      </c>
      <c r="E317" s="1" t="s">
        <v>13</v>
      </c>
      <c r="F317" s="1">
        <v>19.290945260699999</v>
      </c>
      <c r="G317" s="1">
        <v>38672.885910288504</v>
      </c>
    </row>
    <row r="318" spans="1:7" x14ac:dyDescent="0.3">
      <c r="A318" s="1" t="s">
        <v>17</v>
      </c>
      <c r="B318" s="1" t="s">
        <v>18</v>
      </c>
      <c r="C318" s="1">
        <v>1974</v>
      </c>
      <c r="D318" s="1" t="s">
        <v>14</v>
      </c>
      <c r="E318" s="1" t="s">
        <v>15</v>
      </c>
      <c r="F318" s="1">
        <v>16.761829932800001</v>
      </c>
      <c r="G318" s="1">
        <v>33602.7254174798</v>
      </c>
    </row>
    <row r="319" spans="1:7" x14ac:dyDescent="0.3">
      <c r="A319" s="1" t="s">
        <v>17</v>
      </c>
      <c r="B319" s="1" t="s">
        <v>18</v>
      </c>
      <c r="C319" s="1">
        <v>1975</v>
      </c>
      <c r="D319" s="1" t="s">
        <v>9</v>
      </c>
      <c r="E319" s="1" t="s">
        <v>13</v>
      </c>
      <c r="F319" s="1">
        <v>0.93453340949999997</v>
      </c>
      <c r="G319" s="1">
        <v>1375.1042329029999</v>
      </c>
    </row>
    <row r="320" spans="1:7" x14ac:dyDescent="0.3">
      <c r="A320" s="1" t="s">
        <v>17</v>
      </c>
      <c r="B320" s="1" t="s">
        <v>18</v>
      </c>
      <c r="C320" s="1">
        <v>1975</v>
      </c>
      <c r="D320" s="1" t="s">
        <v>14</v>
      </c>
      <c r="E320" s="1" t="s">
        <v>13</v>
      </c>
      <c r="F320" s="1">
        <v>19.436243768800001</v>
      </c>
      <c r="G320" s="1">
        <v>28599.1499136612</v>
      </c>
    </row>
    <row r="321" spans="1:7" x14ac:dyDescent="0.3">
      <c r="A321" s="1" t="s">
        <v>17</v>
      </c>
      <c r="B321" s="1" t="s">
        <v>18</v>
      </c>
      <c r="C321" s="1">
        <v>1975</v>
      </c>
      <c r="D321" s="1" t="s">
        <v>14</v>
      </c>
      <c r="E321" s="1" t="s">
        <v>15</v>
      </c>
      <c r="F321" s="1">
        <v>16.685807712399999</v>
      </c>
      <c r="G321" s="1">
        <v>24552.0647854936</v>
      </c>
    </row>
    <row r="322" spans="1:7" x14ac:dyDescent="0.3">
      <c r="A322" s="1" t="s">
        <v>17</v>
      </c>
      <c r="B322" s="1" t="s">
        <v>18</v>
      </c>
      <c r="C322" s="1">
        <v>1976</v>
      </c>
      <c r="D322" s="1" t="s">
        <v>9</v>
      </c>
      <c r="E322" s="1" t="s">
        <v>13</v>
      </c>
      <c r="F322" s="1">
        <v>1.9198566783</v>
      </c>
      <c r="G322" s="1">
        <v>3747.0188363648899</v>
      </c>
    </row>
    <row r="323" spans="1:7" x14ac:dyDescent="0.3">
      <c r="A323" s="1" t="s">
        <v>17</v>
      </c>
      <c r="B323" s="1" t="s">
        <v>18</v>
      </c>
      <c r="C323" s="1">
        <v>1976</v>
      </c>
      <c r="D323" s="1" t="s">
        <v>14</v>
      </c>
      <c r="E323" s="1" t="s">
        <v>13</v>
      </c>
      <c r="F323" s="1">
        <v>19.825903617400002</v>
      </c>
      <c r="G323" s="1">
        <v>38694.572956280499</v>
      </c>
    </row>
    <row r="324" spans="1:7" x14ac:dyDescent="0.3">
      <c r="A324" s="1" t="s">
        <v>17</v>
      </c>
      <c r="B324" s="1" t="s">
        <v>18</v>
      </c>
      <c r="C324" s="1">
        <v>1976</v>
      </c>
      <c r="D324" s="1" t="s">
        <v>14</v>
      </c>
      <c r="E324" s="1" t="s">
        <v>15</v>
      </c>
      <c r="F324" s="1">
        <v>16.593204395200001</v>
      </c>
      <c r="G324" s="1">
        <v>32385.255695738299</v>
      </c>
    </row>
    <row r="325" spans="1:7" x14ac:dyDescent="0.3">
      <c r="A325" s="1" t="s">
        <v>17</v>
      </c>
      <c r="B325" s="1" t="s">
        <v>18</v>
      </c>
      <c r="C325" s="1">
        <v>1977</v>
      </c>
      <c r="D325" s="1" t="s">
        <v>9</v>
      </c>
      <c r="E325" s="1" t="s">
        <v>13</v>
      </c>
      <c r="F325" s="1">
        <v>4.9774062029000001</v>
      </c>
      <c r="G325" s="1">
        <v>11541.704073946499</v>
      </c>
    </row>
    <row r="326" spans="1:7" x14ac:dyDescent="0.3">
      <c r="A326" s="1" t="s">
        <v>17</v>
      </c>
      <c r="B326" s="1" t="s">
        <v>18</v>
      </c>
      <c r="C326" s="1">
        <v>1977</v>
      </c>
      <c r="D326" s="1" t="s">
        <v>14</v>
      </c>
      <c r="E326" s="1" t="s">
        <v>13</v>
      </c>
      <c r="F326" s="1">
        <v>19.169049744799999</v>
      </c>
      <c r="G326" s="1">
        <v>44449.556760117601</v>
      </c>
    </row>
    <row r="327" spans="1:7" x14ac:dyDescent="0.3">
      <c r="A327" s="1" t="s">
        <v>17</v>
      </c>
      <c r="B327" s="1" t="s">
        <v>18</v>
      </c>
      <c r="C327" s="1">
        <v>1977</v>
      </c>
      <c r="D327" s="1" t="s">
        <v>14</v>
      </c>
      <c r="E327" s="1" t="s">
        <v>15</v>
      </c>
      <c r="F327" s="1">
        <v>16.484019981100001</v>
      </c>
      <c r="G327" s="1">
        <v>38223.458728669801</v>
      </c>
    </row>
    <row r="328" spans="1:7" x14ac:dyDescent="0.3">
      <c r="A328" s="1" t="s">
        <v>17</v>
      </c>
      <c r="B328" s="1" t="s">
        <v>18</v>
      </c>
      <c r="C328" s="1">
        <v>1978</v>
      </c>
      <c r="D328" s="1" t="s">
        <v>9</v>
      </c>
      <c r="E328" s="1" t="s">
        <v>13</v>
      </c>
      <c r="F328" s="1">
        <v>4.0936626526</v>
      </c>
      <c r="G328" s="1">
        <v>7856.0743106180898</v>
      </c>
    </row>
    <row r="329" spans="1:7" x14ac:dyDescent="0.3">
      <c r="A329" s="1" t="s">
        <v>17</v>
      </c>
      <c r="B329" s="1" t="s">
        <v>18</v>
      </c>
      <c r="C329" s="1">
        <v>1978</v>
      </c>
      <c r="D329" s="1" t="s">
        <v>14</v>
      </c>
      <c r="E329" s="1" t="s">
        <v>13</v>
      </c>
      <c r="F329" s="1">
        <v>19.2026953361</v>
      </c>
      <c r="G329" s="1">
        <v>36851.546970930503</v>
      </c>
    </row>
    <row r="330" spans="1:7" x14ac:dyDescent="0.3">
      <c r="A330" s="1" t="s">
        <v>17</v>
      </c>
      <c r="B330" s="1" t="s">
        <v>18</v>
      </c>
      <c r="C330" s="1">
        <v>1978</v>
      </c>
      <c r="D330" s="1" t="s">
        <v>14</v>
      </c>
      <c r="E330" s="1" t="s">
        <v>15</v>
      </c>
      <c r="F330" s="1">
        <v>16.3582544703</v>
      </c>
      <c r="G330" s="1">
        <v>31392.831705438901</v>
      </c>
    </row>
    <row r="331" spans="1:7" x14ac:dyDescent="0.3">
      <c r="A331" s="1" t="s">
        <v>17</v>
      </c>
      <c r="B331" s="1" t="s">
        <v>18</v>
      </c>
      <c r="C331" s="1">
        <v>1979</v>
      </c>
      <c r="D331" s="1" t="s">
        <v>9</v>
      </c>
      <c r="E331" s="1" t="s">
        <v>13</v>
      </c>
      <c r="F331" s="1">
        <v>3.0067596654000002</v>
      </c>
      <c r="G331" s="1">
        <v>4264.7067269076297</v>
      </c>
    </row>
    <row r="332" spans="1:7" x14ac:dyDescent="0.3">
      <c r="A332" s="1" t="s">
        <v>17</v>
      </c>
      <c r="B332" s="1" t="s">
        <v>18</v>
      </c>
      <c r="C332" s="1">
        <v>1979</v>
      </c>
      <c r="D332" s="1" t="s">
        <v>14</v>
      </c>
      <c r="E332" s="1" t="s">
        <v>13</v>
      </c>
      <c r="F332" s="1">
        <v>19.235691987100001</v>
      </c>
      <c r="G332" s="1">
        <v>27283.3861508021</v>
      </c>
    </row>
    <row r="333" spans="1:7" x14ac:dyDescent="0.3">
      <c r="A333" s="1" t="s">
        <v>17</v>
      </c>
      <c r="B333" s="1" t="s">
        <v>18</v>
      </c>
      <c r="C333" s="1">
        <v>1979</v>
      </c>
      <c r="D333" s="1" t="s">
        <v>14</v>
      </c>
      <c r="E333" s="1" t="s">
        <v>15</v>
      </c>
      <c r="F333" s="1">
        <v>16.2159078627</v>
      </c>
      <c r="G333" s="1">
        <v>23000.205882980401</v>
      </c>
    </row>
    <row r="334" spans="1:7" x14ac:dyDescent="0.3">
      <c r="A334" s="1" t="s">
        <v>17</v>
      </c>
      <c r="B334" s="1" t="s">
        <v>18</v>
      </c>
      <c r="C334" s="1">
        <v>1980</v>
      </c>
      <c r="D334" s="1" t="s">
        <v>9</v>
      </c>
      <c r="E334" s="1" t="s">
        <v>13</v>
      </c>
      <c r="F334" s="1">
        <v>3.8600293001999999</v>
      </c>
      <c r="G334" s="1">
        <v>10890.462785855099</v>
      </c>
    </row>
    <row r="335" spans="1:7" x14ac:dyDescent="0.3">
      <c r="A335" s="1" t="s">
        <v>17</v>
      </c>
      <c r="B335" s="1" t="s">
        <v>18</v>
      </c>
      <c r="C335" s="1">
        <v>1980</v>
      </c>
      <c r="D335" s="1" t="s">
        <v>14</v>
      </c>
      <c r="E335" s="1" t="s">
        <v>13</v>
      </c>
      <c r="F335" s="1">
        <v>19.268039697799999</v>
      </c>
      <c r="G335" s="1">
        <v>54361.729657162403</v>
      </c>
    </row>
    <row r="336" spans="1:7" x14ac:dyDescent="0.3">
      <c r="A336" s="1" t="s">
        <v>17</v>
      </c>
      <c r="B336" s="1" t="s">
        <v>18</v>
      </c>
      <c r="C336" s="1">
        <v>1980</v>
      </c>
      <c r="D336" s="1" t="s">
        <v>14</v>
      </c>
      <c r="E336" s="1" t="s">
        <v>15</v>
      </c>
      <c r="F336" s="1">
        <v>16.0569801583</v>
      </c>
      <c r="G336" s="1">
        <v>45302.232513858602</v>
      </c>
    </row>
    <row r="337" spans="1:7" x14ac:dyDescent="0.3">
      <c r="A337" s="1" t="s">
        <v>17</v>
      </c>
      <c r="B337" s="1" t="s">
        <v>18</v>
      </c>
      <c r="C337" s="1">
        <v>1981</v>
      </c>
      <c r="D337" s="1" t="s">
        <v>9</v>
      </c>
      <c r="E337" s="1" t="s">
        <v>13</v>
      </c>
      <c r="F337" s="1">
        <v>3.0372335809000002</v>
      </c>
      <c r="G337" s="1">
        <v>8719.5908502829006</v>
      </c>
    </row>
    <row r="338" spans="1:7" x14ac:dyDescent="0.3">
      <c r="A338" s="1" t="s">
        <v>17</v>
      </c>
      <c r="B338" s="1" t="s">
        <v>18</v>
      </c>
      <c r="C338" s="1">
        <v>1981</v>
      </c>
      <c r="D338" s="1" t="s">
        <v>14</v>
      </c>
      <c r="E338" s="1" t="s">
        <v>13</v>
      </c>
      <c r="F338" s="1">
        <v>19.3691934991</v>
      </c>
      <c r="G338" s="1">
        <v>55606.998247373303</v>
      </c>
    </row>
    <row r="339" spans="1:7" x14ac:dyDescent="0.3">
      <c r="A339" s="1" t="s">
        <v>17</v>
      </c>
      <c r="B339" s="1" t="s">
        <v>18</v>
      </c>
      <c r="C339" s="1">
        <v>1981</v>
      </c>
      <c r="D339" s="1" t="s">
        <v>14</v>
      </c>
      <c r="E339" s="1" t="s">
        <v>15</v>
      </c>
      <c r="F339" s="1">
        <v>16.163927924100001</v>
      </c>
      <c r="G339" s="1">
        <v>46405.004513504799</v>
      </c>
    </row>
    <row r="340" spans="1:7" x14ac:dyDescent="0.3">
      <c r="A340" s="1" t="s">
        <v>17</v>
      </c>
      <c r="B340" s="1" t="s">
        <v>18</v>
      </c>
      <c r="C340" s="1">
        <v>1982</v>
      </c>
      <c r="D340" s="1" t="s">
        <v>9</v>
      </c>
      <c r="E340" s="1" t="s">
        <v>13</v>
      </c>
      <c r="F340" s="1">
        <v>3.9412930748999999</v>
      </c>
      <c r="G340" s="1">
        <v>10109.2157312494</v>
      </c>
    </row>
    <row r="341" spans="1:7" x14ac:dyDescent="0.3">
      <c r="A341" s="1" t="s">
        <v>17</v>
      </c>
      <c r="B341" s="1" t="s">
        <v>18</v>
      </c>
      <c r="C341" s="1">
        <v>1982</v>
      </c>
      <c r="D341" s="1" t="s">
        <v>14</v>
      </c>
      <c r="E341" s="1" t="s">
        <v>13</v>
      </c>
      <c r="F341" s="1">
        <v>19.469230617400001</v>
      </c>
      <c r="G341" s="1">
        <v>49937.5836029329</v>
      </c>
    </row>
    <row r="342" spans="1:7" x14ac:dyDescent="0.3">
      <c r="A342" s="1" t="s">
        <v>17</v>
      </c>
      <c r="B342" s="1" t="s">
        <v>18</v>
      </c>
      <c r="C342" s="1">
        <v>1982</v>
      </c>
      <c r="D342" s="1" t="s">
        <v>14</v>
      </c>
      <c r="E342" s="1" t="s">
        <v>15</v>
      </c>
      <c r="F342" s="1">
        <v>16.2398166995</v>
      </c>
      <c r="G342" s="1">
        <v>41654.301603487598</v>
      </c>
    </row>
    <row r="343" spans="1:7" x14ac:dyDescent="0.3">
      <c r="A343" s="1" t="s">
        <v>17</v>
      </c>
      <c r="B343" s="1" t="s">
        <v>18</v>
      </c>
      <c r="C343" s="1">
        <v>1983</v>
      </c>
      <c r="D343" s="1" t="s">
        <v>9</v>
      </c>
      <c r="E343" s="1" t="s">
        <v>13</v>
      </c>
      <c r="F343" s="1">
        <v>5.1500917242000002</v>
      </c>
      <c r="G343" s="1">
        <v>14083.791035235001</v>
      </c>
    </row>
    <row r="344" spans="1:7" x14ac:dyDescent="0.3">
      <c r="A344" s="1" t="s">
        <v>17</v>
      </c>
      <c r="B344" s="1" t="s">
        <v>18</v>
      </c>
      <c r="C344" s="1">
        <v>1983</v>
      </c>
      <c r="D344" s="1" t="s">
        <v>14</v>
      </c>
      <c r="E344" s="1" t="s">
        <v>13</v>
      </c>
      <c r="F344" s="1">
        <v>19.568151052800001</v>
      </c>
      <c r="G344" s="1">
        <v>53512.396503275399</v>
      </c>
    </row>
    <row r="345" spans="1:7" x14ac:dyDescent="0.3">
      <c r="A345" s="1" t="s">
        <v>17</v>
      </c>
      <c r="B345" s="1" t="s">
        <v>18</v>
      </c>
      <c r="C345" s="1">
        <v>1983</v>
      </c>
      <c r="D345" s="1" t="s">
        <v>14</v>
      </c>
      <c r="E345" s="1" t="s">
        <v>15</v>
      </c>
      <c r="F345" s="1">
        <v>16.284646484300001</v>
      </c>
      <c r="G345" s="1">
        <v>44533.101631919002</v>
      </c>
    </row>
    <row r="346" spans="1:7" x14ac:dyDescent="0.3">
      <c r="A346" s="1" t="s">
        <v>17</v>
      </c>
      <c r="B346" s="1" t="s">
        <v>18</v>
      </c>
      <c r="C346" s="1">
        <v>1984</v>
      </c>
      <c r="D346" s="1" t="s">
        <v>9</v>
      </c>
      <c r="E346" s="1" t="s">
        <v>13</v>
      </c>
      <c r="F346" s="1">
        <v>3.0778654683000002</v>
      </c>
      <c r="G346" s="1">
        <v>8638.4080142617295</v>
      </c>
    </row>
    <row r="347" spans="1:7" x14ac:dyDescent="0.3">
      <c r="A347" s="1" t="s">
        <v>17</v>
      </c>
      <c r="B347" s="1" t="s">
        <v>18</v>
      </c>
      <c r="C347" s="1">
        <v>1984</v>
      </c>
      <c r="D347" s="1" t="s">
        <v>14</v>
      </c>
      <c r="E347" s="1" t="s">
        <v>13</v>
      </c>
      <c r="F347" s="1">
        <v>19.665954805199998</v>
      </c>
      <c r="G347" s="1">
        <v>55194.921073359503</v>
      </c>
    </row>
    <row r="348" spans="1:7" x14ac:dyDescent="0.3">
      <c r="A348" s="1" t="s">
        <v>17</v>
      </c>
      <c r="B348" s="1" t="s">
        <v>18</v>
      </c>
      <c r="C348" s="1">
        <v>1984</v>
      </c>
      <c r="D348" s="1" t="s">
        <v>14</v>
      </c>
      <c r="E348" s="1" t="s">
        <v>15</v>
      </c>
      <c r="F348" s="1">
        <v>16.298417278599999</v>
      </c>
      <c r="G348" s="1">
        <v>45743.5127977964</v>
      </c>
    </row>
    <row r="349" spans="1:7" x14ac:dyDescent="0.3">
      <c r="A349" s="1" t="s">
        <v>17</v>
      </c>
      <c r="B349" s="1" t="s">
        <v>18</v>
      </c>
      <c r="C349" s="1">
        <v>1985</v>
      </c>
      <c r="D349" s="1" t="s">
        <v>9</v>
      </c>
      <c r="E349" s="1" t="s">
        <v>13</v>
      </c>
      <c r="F349" s="1">
        <v>3.0880234402000002</v>
      </c>
      <c r="G349" s="1">
        <v>9359.8113991931696</v>
      </c>
    </row>
    <row r="350" spans="1:7" x14ac:dyDescent="0.3">
      <c r="A350" s="1" t="s">
        <v>17</v>
      </c>
      <c r="B350" s="1" t="s">
        <v>18</v>
      </c>
      <c r="C350" s="1">
        <v>1985</v>
      </c>
      <c r="D350" s="1" t="s">
        <v>14</v>
      </c>
      <c r="E350" s="1" t="s">
        <v>13</v>
      </c>
      <c r="F350" s="1">
        <v>19.762641874700002</v>
      </c>
      <c r="G350" s="1">
        <v>59900.646572903199</v>
      </c>
    </row>
    <row r="351" spans="1:7" x14ac:dyDescent="0.3">
      <c r="A351" s="1" t="s">
        <v>17</v>
      </c>
      <c r="B351" s="1" t="s">
        <v>18</v>
      </c>
      <c r="C351" s="1">
        <v>1985</v>
      </c>
      <c r="D351" s="1" t="s">
        <v>14</v>
      </c>
      <c r="E351" s="1" t="s">
        <v>15</v>
      </c>
      <c r="F351" s="1">
        <v>16.281129082500001</v>
      </c>
      <c r="G351" s="1">
        <v>49348.167373467099</v>
      </c>
    </row>
    <row r="352" spans="1:7" x14ac:dyDescent="0.3">
      <c r="A352" s="1" t="s">
        <v>17</v>
      </c>
      <c r="B352" s="1" t="s">
        <v>18</v>
      </c>
      <c r="C352" s="1">
        <v>1986</v>
      </c>
      <c r="D352" s="1" t="s">
        <v>9</v>
      </c>
      <c r="E352" s="1" t="s">
        <v>13</v>
      </c>
      <c r="F352" s="1">
        <v>4.195242371</v>
      </c>
      <c r="G352" s="1">
        <v>17028.027307209501</v>
      </c>
    </row>
    <row r="353" spans="1:7" x14ac:dyDescent="0.3">
      <c r="A353" s="1" t="s">
        <v>17</v>
      </c>
      <c r="B353" s="1" t="s">
        <v>18</v>
      </c>
      <c r="C353" s="1">
        <v>1986</v>
      </c>
      <c r="D353" s="1" t="s">
        <v>14</v>
      </c>
      <c r="E353" s="1" t="s">
        <v>13</v>
      </c>
      <c r="F353" s="1">
        <v>19.8582122613</v>
      </c>
      <c r="G353" s="1">
        <v>80602.299165233897</v>
      </c>
    </row>
    <row r="354" spans="1:7" x14ac:dyDescent="0.3">
      <c r="A354" s="1" t="s">
        <v>17</v>
      </c>
      <c r="B354" s="1" t="s">
        <v>18</v>
      </c>
      <c r="C354" s="1">
        <v>1986</v>
      </c>
      <c r="D354" s="1" t="s">
        <v>14</v>
      </c>
      <c r="E354" s="1" t="s">
        <v>15</v>
      </c>
      <c r="F354" s="1">
        <v>16.232781895799999</v>
      </c>
      <c r="G354" s="1">
        <v>65887.076109065994</v>
      </c>
    </row>
    <row r="355" spans="1:7" x14ac:dyDescent="0.3">
      <c r="A355" s="1" t="s">
        <v>17</v>
      </c>
      <c r="B355" s="1" t="s">
        <v>18</v>
      </c>
      <c r="C355" s="1">
        <v>1987</v>
      </c>
      <c r="D355" s="1" t="s">
        <v>9</v>
      </c>
      <c r="E355" s="1" t="s">
        <v>13</v>
      </c>
      <c r="F355" s="1">
        <v>4.6929829913000001</v>
      </c>
      <c r="G355" s="1">
        <v>17507.839452565899</v>
      </c>
    </row>
    <row r="356" spans="1:7" x14ac:dyDescent="0.3">
      <c r="A356" s="1" t="s">
        <v>17</v>
      </c>
      <c r="B356" s="1" t="s">
        <v>18</v>
      </c>
      <c r="C356" s="1">
        <v>1987</v>
      </c>
      <c r="D356" s="1" t="s">
        <v>14</v>
      </c>
      <c r="E356" s="1" t="s">
        <v>13</v>
      </c>
      <c r="F356" s="1">
        <v>19.9526659649</v>
      </c>
      <c r="G356" s="1">
        <v>74436.253660628296</v>
      </c>
    </row>
    <row r="357" spans="1:7" x14ac:dyDescent="0.3">
      <c r="A357" s="1" t="s">
        <v>17</v>
      </c>
      <c r="B357" s="1" t="s">
        <v>18</v>
      </c>
      <c r="C357" s="1">
        <v>1987</v>
      </c>
      <c r="D357" s="1" t="s">
        <v>14</v>
      </c>
      <c r="E357" s="1" t="s">
        <v>15</v>
      </c>
      <c r="F357" s="1">
        <v>16.153375718700001</v>
      </c>
      <c r="G357" s="1">
        <v>60262.461897778499</v>
      </c>
    </row>
    <row r="358" spans="1:7" x14ac:dyDescent="0.3">
      <c r="A358" s="1" t="s">
        <v>17</v>
      </c>
      <c r="B358" s="1" t="s">
        <v>18</v>
      </c>
      <c r="C358" s="1">
        <v>1988</v>
      </c>
      <c r="D358" s="1" t="s">
        <v>9</v>
      </c>
      <c r="E358" s="1" t="s">
        <v>13</v>
      </c>
      <c r="F358" s="1">
        <v>4.2054003428</v>
      </c>
      <c r="G358" s="1">
        <v>17301.887528306499</v>
      </c>
    </row>
    <row r="359" spans="1:7" x14ac:dyDescent="0.3">
      <c r="A359" s="1" t="s">
        <v>17</v>
      </c>
      <c r="B359" s="1" t="s">
        <v>18</v>
      </c>
      <c r="C359" s="1">
        <v>1988</v>
      </c>
      <c r="D359" s="1" t="s">
        <v>14</v>
      </c>
      <c r="E359" s="1" t="s">
        <v>13</v>
      </c>
      <c r="F359" s="1">
        <v>20.046002985600001</v>
      </c>
      <c r="G359" s="1">
        <v>82473.405805237795</v>
      </c>
    </row>
    <row r="360" spans="1:7" x14ac:dyDescent="0.3">
      <c r="A360" s="1" t="s">
        <v>17</v>
      </c>
      <c r="B360" s="1" t="s">
        <v>18</v>
      </c>
      <c r="C360" s="1">
        <v>1988</v>
      </c>
      <c r="D360" s="1" t="s">
        <v>14</v>
      </c>
      <c r="E360" s="1" t="s">
        <v>15</v>
      </c>
      <c r="F360" s="1">
        <v>16.042910550999999</v>
      </c>
      <c r="G360" s="1">
        <v>66003.854889299299</v>
      </c>
    </row>
    <row r="361" spans="1:7" x14ac:dyDescent="0.3">
      <c r="A361" s="1" t="s">
        <v>17</v>
      </c>
      <c r="B361" s="1" t="s">
        <v>18</v>
      </c>
      <c r="C361" s="1">
        <v>1989</v>
      </c>
      <c r="D361" s="1" t="s">
        <v>9</v>
      </c>
      <c r="E361" s="1" t="s">
        <v>13</v>
      </c>
      <c r="F361" s="1">
        <v>3.0880234402000002</v>
      </c>
      <c r="G361" s="1">
        <v>20471.047788866799</v>
      </c>
    </row>
    <row r="362" spans="1:7" x14ac:dyDescent="0.3">
      <c r="A362" s="1" t="s">
        <v>17</v>
      </c>
      <c r="B362" s="1" t="s">
        <v>18</v>
      </c>
      <c r="C362" s="1">
        <v>1989</v>
      </c>
      <c r="D362" s="1" t="s">
        <v>14</v>
      </c>
      <c r="E362" s="1" t="s">
        <v>13</v>
      </c>
      <c r="F362" s="1">
        <v>20.1382233233</v>
      </c>
      <c r="G362" s="1">
        <v>133499.806599164</v>
      </c>
    </row>
    <row r="363" spans="1:7" x14ac:dyDescent="0.3">
      <c r="A363" s="1" t="s">
        <v>17</v>
      </c>
      <c r="B363" s="1" t="s">
        <v>18</v>
      </c>
      <c r="C363" s="1">
        <v>1989</v>
      </c>
      <c r="D363" s="1" t="s">
        <v>14</v>
      </c>
      <c r="E363" s="1" t="s">
        <v>15</v>
      </c>
      <c r="F363" s="1">
        <v>15.901386392899999</v>
      </c>
      <c r="G363" s="1">
        <v>105413.073140851</v>
      </c>
    </row>
    <row r="364" spans="1:7" x14ac:dyDescent="0.3">
      <c r="A364" s="1" t="s">
        <v>17</v>
      </c>
      <c r="B364" s="1" t="s">
        <v>18</v>
      </c>
      <c r="C364" s="1">
        <v>1990</v>
      </c>
      <c r="D364" s="1" t="s">
        <v>9</v>
      </c>
      <c r="E364" s="1" t="s">
        <v>13</v>
      </c>
      <c r="F364" s="1">
        <v>2.9966016936000002</v>
      </c>
      <c r="G364" s="1">
        <v>12055.7181714448</v>
      </c>
    </row>
    <row r="365" spans="1:7" x14ac:dyDescent="0.3">
      <c r="A365" s="1" t="s">
        <v>17</v>
      </c>
      <c r="B365" s="1" t="s">
        <v>18</v>
      </c>
      <c r="C365" s="1">
        <v>1990</v>
      </c>
      <c r="D365" s="1" t="s">
        <v>14</v>
      </c>
      <c r="E365" s="1" t="s">
        <v>13</v>
      </c>
      <c r="F365" s="1">
        <v>20.229326978100001</v>
      </c>
      <c r="G365" s="1">
        <v>81385.212245276707</v>
      </c>
    </row>
    <row r="366" spans="1:7" x14ac:dyDescent="0.3">
      <c r="A366" s="1" t="s">
        <v>17</v>
      </c>
      <c r="B366" s="1" t="s">
        <v>18</v>
      </c>
      <c r="C366" s="1">
        <v>1990</v>
      </c>
      <c r="D366" s="1" t="s">
        <v>14</v>
      </c>
      <c r="E366" s="1" t="s">
        <v>15</v>
      </c>
      <c r="F366" s="1">
        <v>15.7288032442</v>
      </c>
      <c r="G366" s="1">
        <v>63279.020195890596</v>
      </c>
    </row>
    <row r="367" spans="1:7" x14ac:dyDescent="0.3">
      <c r="A367" s="1" t="s">
        <v>17</v>
      </c>
      <c r="B367" s="1" t="s">
        <v>18</v>
      </c>
      <c r="C367" s="1">
        <v>1991</v>
      </c>
      <c r="D367" s="1" t="s">
        <v>9</v>
      </c>
      <c r="E367" s="1" t="s">
        <v>13</v>
      </c>
      <c r="F367" s="1">
        <v>4.0022409059999999</v>
      </c>
      <c r="G367" s="1">
        <v>13757.1027781907</v>
      </c>
    </row>
    <row r="368" spans="1:7" x14ac:dyDescent="0.3">
      <c r="A368" s="1" t="s">
        <v>17</v>
      </c>
      <c r="B368" s="1" t="s">
        <v>18</v>
      </c>
      <c r="C368" s="1">
        <v>1991</v>
      </c>
      <c r="D368" s="1" t="s">
        <v>14</v>
      </c>
      <c r="E368" s="1" t="s">
        <v>13</v>
      </c>
      <c r="F368" s="1">
        <v>19.500836962400001</v>
      </c>
      <c r="G368" s="1">
        <v>67031.201932615193</v>
      </c>
    </row>
    <row r="369" spans="1:7" x14ac:dyDescent="0.3">
      <c r="A369" s="1" t="s">
        <v>17</v>
      </c>
      <c r="B369" s="1" t="s">
        <v>18</v>
      </c>
      <c r="C369" s="1">
        <v>1991</v>
      </c>
      <c r="D369" s="1" t="s">
        <v>14</v>
      </c>
      <c r="E369" s="1" t="s">
        <v>15</v>
      </c>
      <c r="F369" s="1">
        <v>14.602889042399999</v>
      </c>
      <c r="G369" s="1">
        <v>50195.240649970998</v>
      </c>
    </row>
    <row r="370" spans="1:7" x14ac:dyDescent="0.3">
      <c r="A370" s="1" t="s">
        <v>17</v>
      </c>
      <c r="B370" s="1" t="s">
        <v>18</v>
      </c>
      <c r="C370" s="1">
        <v>1992</v>
      </c>
      <c r="D370" s="1" t="s">
        <v>9</v>
      </c>
      <c r="E370" s="1" t="s">
        <v>13</v>
      </c>
      <c r="F370" s="1">
        <v>3.2200770741000002</v>
      </c>
      <c r="G370" s="1">
        <v>10066.724091920099</v>
      </c>
    </row>
    <row r="371" spans="1:7" x14ac:dyDescent="0.3">
      <c r="A371" s="1" t="s">
        <v>17</v>
      </c>
      <c r="B371" s="1" t="s">
        <v>18</v>
      </c>
      <c r="C371" s="1">
        <v>1992</v>
      </c>
      <c r="D371" s="1" t="s">
        <v>14</v>
      </c>
      <c r="E371" s="1" t="s">
        <v>13</v>
      </c>
      <c r="F371" s="1">
        <v>18.8552424491</v>
      </c>
      <c r="G371" s="1">
        <v>58945.956588313296</v>
      </c>
    </row>
    <row r="372" spans="1:7" x14ac:dyDescent="0.3">
      <c r="A372" s="1" t="s">
        <v>17</v>
      </c>
      <c r="B372" s="1" t="s">
        <v>18</v>
      </c>
      <c r="C372" s="1">
        <v>1992</v>
      </c>
      <c r="D372" s="1" t="s">
        <v>14</v>
      </c>
      <c r="E372" s="1" t="s">
        <v>15</v>
      </c>
      <c r="F372" s="1">
        <v>15.0854060606</v>
      </c>
      <c r="G372" s="1">
        <v>47160.554586824197</v>
      </c>
    </row>
    <row r="373" spans="1:7" x14ac:dyDescent="0.3">
      <c r="A373" s="1" t="s">
        <v>17</v>
      </c>
      <c r="B373" s="1" t="s">
        <v>18</v>
      </c>
      <c r="C373" s="1">
        <v>1993</v>
      </c>
      <c r="D373" s="1" t="s">
        <v>9</v>
      </c>
      <c r="E373" s="1" t="s">
        <v>13</v>
      </c>
      <c r="F373" s="1">
        <v>2.2042798898</v>
      </c>
      <c r="G373" s="1">
        <v>5101.1577467587304</v>
      </c>
    </row>
    <row r="374" spans="1:7" x14ac:dyDescent="0.3">
      <c r="A374" s="1" t="s">
        <v>17</v>
      </c>
      <c r="B374" s="1" t="s">
        <v>18</v>
      </c>
      <c r="C374" s="1">
        <v>1993</v>
      </c>
      <c r="D374" s="1" t="s">
        <v>14</v>
      </c>
      <c r="E374" s="1" t="s">
        <v>13</v>
      </c>
      <c r="F374" s="1">
        <v>19.143537587499999</v>
      </c>
      <c r="G374" s="1">
        <v>44302.089546221003</v>
      </c>
    </row>
    <row r="375" spans="1:7" x14ac:dyDescent="0.3">
      <c r="A375" s="1" t="s">
        <v>17</v>
      </c>
      <c r="B375" s="1" t="s">
        <v>18</v>
      </c>
      <c r="C375" s="1">
        <v>1993</v>
      </c>
      <c r="D375" s="1" t="s">
        <v>14</v>
      </c>
      <c r="E375" s="1" t="s">
        <v>15</v>
      </c>
      <c r="F375" s="1">
        <v>14.855301668899999</v>
      </c>
      <c r="G375" s="1">
        <v>34378.228253992696</v>
      </c>
    </row>
    <row r="376" spans="1:7" x14ac:dyDescent="0.3">
      <c r="A376" s="1" t="s">
        <v>17</v>
      </c>
      <c r="B376" s="1" t="s">
        <v>18</v>
      </c>
      <c r="C376" s="1">
        <v>1994</v>
      </c>
      <c r="D376" s="1" t="s">
        <v>9</v>
      </c>
      <c r="E376" s="1" t="s">
        <v>13</v>
      </c>
      <c r="F376" s="1">
        <v>1.4729059172000001</v>
      </c>
      <c r="G376" s="1">
        <v>3158.0811435150799</v>
      </c>
    </row>
    <row r="377" spans="1:7" x14ac:dyDescent="0.3">
      <c r="A377" s="1" t="s">
        <v>17</v>
      </c>
      <c r="B377" s="1" t="s">
        <v>18</v>
      </c>
      <c r="C377" s="1">
        <v>1994</v>
      </c>
      <c r="D377" s="1" t="s">
        <v>14</v>
      </c>
      <c r="E377" s="1" t="s">
        <v>13</v>
      </c>
      <c r="F377" s="1">
        <v>18.6995002255</v>
      </c>
      <c r="G377" s="1">
        <v>40093.897625439997</v>
      </c>
    </row>
    <row r="378" spans="1:7" x14ac:dyDescent="0.3">
      <c r="A378" s="1" t="s">
        <v>17</v>
      </c>
      <c r="B378" s="1" t="s">
        <v>18</v>
      </c>
      <c r="C378" s="1">
        <v>1994</v>
      </c>
      <c r="D378" s="1" t="s">
        <v>14</v>
      </c>
      <c r="E378" s="1" t="s">
        <v>15</v>
      </c>
      <c r="F378" s="1">
        <v>15.037490372200001</v>
      </c>
      <c r="G378" s="1">
        <v>32242.123706811999</v>
      </c>
    </row>
    <row r="379" spans="1:7" x14ac:dyDescent="0.3">
      <c r="A379" s="1" t="s">
        <v>17</v>
      </c>
      <c r="B379" s="1" t="s">
        <v>18</v>
      </c>
      <c r="C379" s="1">
        <v>1995</v>
      </c>
      <c r="D379" s="1" t="s">
        <v>9</v>
      </c>
      <c r="E379" s="1" t="s">
        <v>13</v>
      </c>
      <c r="F379" s="1">
        <v>1.6862233258999999</v>
      </c>
      <c r="G379" s="1">
        <v>3468.1195908078198</v>
      </c>
    </row>
    <row r="380" spans="1:7" x14ac:dyDescent="0.3">
      <c r="A380" s="1" t="s">
        <v>17</v>
      </c>
      <c r="B380" s="1" t="s">
        <v>18</v>
      </c>
      <c r="C380" s="1">
        <v>1995</v>
      </c>
      <c r="D380" s="1" t="s">
        <v>14</v>
      </c>
      <c r="E380" s="1" t="s">
        <v>13</v>
      </c>
      <c r="F380" s="1">
        <v>18.200883423600001</v>
      </c>
      <c r="G380" s="1">
        <v>37434.448570832697</v>
      </c>
    </row>
    <row r="381" spans="1:7" x14ac:dyDescent="0.3">
      <c r="A381" s="1" t="s">
        <v>17</v>
      </c>
      <c r="B381" s="1" t="s">
        <v>18</v>
      </c>
      <c r="C381" s="1">
        <v>1995</v>
      </c>
      <c r="D381" s="1" t="s">
        <v>14</v>
      </c>
      <c r="E381" s="1" t="s">
        <v>15</v>
      </c>
      <c r="F381" s="1">
        <v>15.175623930900001</v>
      </c>
      <c r="G381" s="1">
        <v>31212.282412431501</v>
      </c>
    </row>
    <row r="382" spans="1:7" x14ac:dyDescent="0.3">
      <c r="A382" s="1" t="s">
        <v>17</v>
      </c>
      <c r="B382" s="1" t="s">
        <v>18</v>
      </c>
      <c r="C382" s="1">
        <v>1996</v>
      </c>
      <c r="D382" s="1" t="s">
        <v>9</v>
      </c>
      <c r="E382" s="1" t="s">
        <v>13</v>
      </c>
      <c r="F382" s="1">
        <v>4.0631887369999999</v>
      </c>
      <c r="G382" s="1">
        <v>7251.8289198884704</v>
      </c>
    </row>
    <row r="383" spans="1:7" x14ac:dyDescent="0.3">
      <c r="A383" s="1" t="s">
        <v>17</v>
      </c>
      <c r="B383" s="1" t="s">
        <v>18</v>
      </c>
      <c r="C383" s="1">
        <v>1996</v>
      </c>
      <c r="D383" s="1" t="s">
        <v>14</v>
      </c>
      <c r="E383" s="1" t="s">
        <v>13</v>
      </c>
      <c r="F383" s="1">
        <v>17.647687181799999</v>
      </c>
      <c r="G383" s="1">
        <v>31496.939117653899</v>
      </c>
    </row>
    <row r="384" spans="1:7" x14ac:dyDescent="0.3">
      <c r="A384" s="1" t="s">
        <v>17</v>
      </c>
      <c r="B384" s="1" t="s">
        <v>18</v>
      </c>
      <c r="C384" s="1">
        <v>1996</v>
      </c>
      <c r="D384" s="1" t="s">
        <v>14</v>
      </c>
      <c r="E384" s="1" t="s">
        <v>15</v>
      </c>
      <c r="F384" s="1">
        <v>15.269702345200001</v>
      </c>
      <c r="G384" s="1">
        <v>27252.799766654101</v>
      </c>
    </row>
    <row r="385" spans="1:7" x14ac:dyDescent="0.3">
      <c r="A385" s="1" t="s">
        <v>17</v>
      </c>
      <c r="B385" s="1" t="s">
        <v>18</v>
      </c>
      <c r="C385" s="1">
        <v>1997</v>
      </c>
      <c r="D385" s="1" t="s">
        <v>9</v>
      </c>
      <c r="E385" s="1" t="s">
        <v>13</v>
      </c>
      <c r="F385" s="1">
        <v>1.229114593</v>
      </c>
      <c r="G385" s="1">
        <v>2497.3875477270999</v>
      </c>
    </row>
    <row r="386" spans="1:7" x14ac:dyDescent="0.3">
      <c r="A386" s="1" t="s">
        <v>17</v>
      </c>
      <c r="B386" s="1" t="s">
        <v>18</v>
      </c>
      <c r="C386" s="1">
        <v>1997</v>
      </c>
      <c r="D386" s="1" t="s">
        <v>14</v>
      </c>
      <c r="E386" s="1" t="s">
        <v>13</v>
      </c>
      <c r="F386" s="1">
        <v>17.039911500199999</v>
      </c>
      <c r="G386" s="1">
        <v>34622.697540801601</v>
      </c>
    </row>
    <row r="387" spans="1:7" x14ac:dyDescent="0.3">
      <c r="A387" s="1" t="s">
        <v>17</v>
      </c>
      <c r="B387" s="1" t="s">
        <v>18</v>
      </c>
      <c r="C387" s="1">
        <v>1997</v>
      </c>
      <c r="D387" s="1" t="s">
        <v>14</v>
      </c>
      <c r="E387" s="1" t="s">
        <v>15</v>
      </c>
      <c r="F387" s="1">
        <v>14.689298653</v>
      </c>
      <c r="G387" s="1">
        <v>29846.583671744898</v>
      </c>
    </row>
    <row r="388" spans="1:7" x14ac:dyDescent="0.3">
      <c r="A388" s="1" t="s">
        <v>17</v>
      </c>
      <c r="B388" s="1" t="s">
        <v>18</v>
      </c>
      <c r="C388" s="1">
        <v>1998</v>
      </c>
      <c r="D388" s="1" t="s">
        <v>9</v>
      </c>
      <c r="E388" s="1" t="s">
        <v>13</v>
      </c>
      <c r="F388" s="1">
        <v>1.3510102551000001</v>
      </c>
      <c r="G388" s="1">
        <v>4033.3370887108299</v>
      </c>
    </row>
    <row r="389" spans="1:7" x14ac:dyDescent="0.3">
      <c r="A389" s="1" t="s">
        <v>17</v>
      </c>
      <c r="B389" s="1" t="s">
        <v>18</v>
      </c>
      <c r="C389" s="1">
        <v>1998</v>
      </c>
      <c r="D389" s="1" t="s">
        <v>14</v>
      </c>
      <c r="E389" s="1" t="s">
        <v>13</v>
      </c>
      <c r="F389" s="1">
        <v>16.578541315999999</v>
      </c>
      <c r="G389" s="1">
        <v>49493.958551121701</v>
      </c>
    </row>
    <row r="390" spans="1:7" x14ac:dyDescent="0.3">
      <c r="A390" s="1" t="s">
        <v>17</v>
      </c>
      <c r="B390" s="1" t="s">
        <v>18</v>
      </c>
      <c r="C390" s="1">
        <v>1998</v>
      </c>
      <c r="D390" s="1" t="s">
        <v>14</v>
      </c>
      <c r="E390" s="1" t="s">
        <v>15</v>
      </c>
      <c r="F390" s="1">
        <v>13.964454055599999</v>
      </c>
      <c r="G390" s="1">
        <v>41689.802319882197</v>
      </c>
    </row>
    <row r="391" spans="1:7" x14ac:dyDescent="0.3">
      <c r="A391" s="1" t="s">
        <v>17</v>
      </c>
      <c r="B391" s="1" t="s">
        <v>18</v>
      </c>
      <c r="C391" s="1">
        <v>1999</v>
      </c>
      <c r="D391" s="1" t="s">
        <v>9</v>
      </c>
      <c r="E391" s="1" t="s">
        <v>13</v>
      </c>
      <c r="F391" s="1">
        <v>2.0519103122</v>
      </c>
      <c r="G391" s="1">
        <v>5546.0981233099801</v>
      </c>
    </row>
    <row r="392" spans="1:7" x14ac:dyDescent="0.3">
      <c r="A392" s="1" t="s">
        <v>17</v>
      </c>
      <c r="B392" s="1" t="s">
        <v>18</v>
      </c>
      <c r="C392" s="1">
        <v>1999</v>
      </c>
      <c r="D392" s="1" t="s">
        <v>14</v>
      </c>
      <c r="E392" s="1" t="s">
        <v>13</v>
      </c>
      <c r="F392" s="1">
        <v>15.0745345142</v>
      </c>
      <c r="G392" s="1">
        <v>40744.883965758301</v>
      </c>
    </row>
    <row r="393" spans="1:7" x14ac:dyDescent="0.3">
      <c r="A393" s="1" t="s">
        <v>17</v>
      </c>
      <c r="B393" s="1" t="s">
        <v>18</v>
      </c>
      <c r="C393" s="1">
        <v>1999</v>
      </c>
      <c r="D393" s="1" t="s">
        <v>14</v>
      </c>
      <c r="E393" s="1" t="s">
        <v>15</v>
      </c>
      <c r="F393" s="1">
        <v>13.6712799397</v>
      </c>
      <c r="G393" s="1">
        <v>36952.034192626001</v>
      </c>
    </row>
    <row r="394" spans="1:7" x14ac:dyDescent="0.3">
      <c r="A394" s="1" t="s">
        <v>17</v>
      </c>
      <c r="B394" s="1" t="s">
        <v>18</v>
      </c>
      <c r="C394" s="1">
        <v>2000</v>
      </c>
      <c r="D394" s="1" t="s">
        <v>9</v>
      </c>
      <c r="E394" s="1" t="s">
        <v>13</v>
      </c>
      <c r="F394" s="1">
        <v>1.2088083753000001</v>
      </c>
      <c r="G394" s="1">
        <v>1324.7669450721</v>
      </c>
    </row>
    <row r="395" spans="1:7" x14ac:dyDescent="0.3">
      <c r="A395" s="1" t="s">
        <v>17</v>
      </c>
      <c r="B395" s="1" t="s">
        <v>18</v>
      </c>
      <c r="C395" s="1">
        <v>2000</v>
      </c>
      <c r="D395" s="1" t="s">
        <v>14</v>
      </c>
      <c r="E395" s="1" t="s">
        <v>13</v>
      </c>
      <c r="F395" s="1">
        <v>13.190855708100001</v>
      </c>
      <c r="G395" s="1">
        <v>14456.2281144435</v>
      </c>
    </row>
    <row r="396" spans="1:7" x14ac:dyDescent="0.3">
      <c r="A396" s="1" t="s">
        <v>17</v>
      </c>
      <c r="B396" s="1" t="s">
        <v>18</v>
      </c>
      <c r="C396" s="1">
        <v>2000</v>
      </c>
      <c r="D396" s="1" t="s">
        <v>14</v>
      </c>
      <c r="E396" s="1" t="s">
        <v>15</v>
      </c>
      <c r="F396" s="1">
        <v>13.698098803800001</v>
      </c>
      <c r="G396" s="1">
        <v>15012.130025815901</v>
      </c>
    </row>
    <row r="397" spans="1:7" x14ac:dyDescent="0.3">
      <c r="A397" s="1" t="s">
        <v>17</v>
      </c>
      <c r="B397" s="1" t="s">
        <v>18</v>
      </c>
      <c r="C397" s="1">
        <v>2001</v>
      </c>
      <c r="D397" s="1" t="s">
        <v>9</v>
      </c>
      <c r="E397" s="1" t="s">
        <v>13</v>
      </c>
      <c r="F397" s="1">
        <v>0.69953044099999995</v>
      </c>
      <c r="G397" s="1">
        <v>813.60217047010303</v>
      </c>
    </row>
    <row r="398" spans="1:7" x14ac:dyDescent="0.3">
      <c r="A398" s="1" t="s">
        <v>17</v>
      </c>
      <c r="B398" s="1" t="s">
        <v>18</v>
      </c>
      <c r="C398" s="1">
        <v>2001</v>
      </c>
      <c r="D398" s="1" t="s">
        <v>14</v>
      </c>
      <c r="E398" s="1" t="s">
        <v>13</v>
      </c>
      <c r="F398" s="1">
        <v>13.203057257599999</v>
      </c>
      <c r="G398" s="1">
        <v>15356.0666015318</v>
      </c>
    </row>
    <row r="399" spans="1:7" x14ac:dyDescent="0.3">
      <c r="A399" s="1" t="s">
        <v>17</v>
      </c>
      <c r="B399" s="1" t="s">
        <v>18</v>
      </c>
      <c r="C399" s="1">
        <v>2001</v>
      </c>
      <c r="D399" s="1" t="s">
        <v>14</v>
      </c>
      <c r="E399" s="1" t="s">
        <v>15</v>
      </c>
      <c r="F399" s="1">
        <v>14.3172092569</v>
      </c>
      <c r="G399" s="1">
        <v>16651.9022531798</v>
      </c>
    </row>
    <row r="400" spans="1:7" x14ac:dyDescent="0.3">
      <c r="A400" s="1" t="s">
        <v>17</v>
      </c>
      <c r="B400" s="1" t="s">
        <v>18</v>
      </c>
      <c r="C400" s="1">
        <v>2002</v>
      </c>
      <c r="D400" s="1" t="s">
        <v>9</v>
      </c>
      <c r="E400" s="1" t="s">
        <v>13</v>
      </c>
      <c r="F400" s="1">
        <v>0.91630660190000002</v>
      </c>
      <c r="G400" s="1">
        <v>998.56985974594897</v>
      </c>
    </row>
    <row r="401" spans="1:7" x14ac:dyDescent="0.3">
      <c r="A401" s="1" t="s">
        <v>17</v>
      </c>
      <c r="B401" s="1" t="s">
        <v>18</v>
      </c>
      <c r="C401" s="1">
        <v>2002</v>
      </c>
      <c r="D401" s="1" t="s">
        <v>14</v>
      </c>
      <c r="E401" s="1" t="s">
        <v>13</v>
      </c>
      <c r="F401" s="1">
        <v>13.0776984778</v>
      </c>
      <c r="G401" s="1">
        <v>14251.775014057301</v>
      </c>
    </row>
    <row r="402" spans="1:7" x14ac:dyDescent="0.3">
      <c r="A402" s="1" t="s">
        <v>17</v>
      </c>
      <c r="B402" s="1" t="s">
        <v>18</v>
      </c>
      <c r="C402" s="1">
        <v>2002</v>
      </c>
      <c r="D402" s="1" t="s">
        <v>14</v>
      </c>
      <c r="E402" s="1" t="s">
        <v>15</v>
      </c>
      <c r="F402" s="1">
        <v>14.885259606</v>
      </c>
      <c r="G402" s="1">
        <v>16221.613557611699</v>
      </c>
    </row>
    <row r="403" spans="1:7" x14ac:dyDescent="0.3">
      <c r="A403" s="1" t="s">
        <v>17</v>
      </c>
      <c r="B403" s="1" t="s">
        <v>18</v>
      </c>
      <c r="C403" s="1">
        <v>2003</v>
      </c>
      <c r="D403" s="1" t="s">
        <v>9</v>
      </c>
      <c r="E403" s="1" t="s">
        <v>13</v>
      </c>
      <c r="F403" s="1">
        <v>0.68884386480000004</v>
      </c>
      <c r="G403" s="1">
        <v>794.78185158902397</v>
      </c>
    </row>
    <row r="404" spans="1:7" x14ac:dyDescent="0.3">
      <c r="A404" s="1" t="s">
        <v>17</v>
      </c>
      <c r="B404" s="1" t="s">
        <v>18</v>
      </c>
      <c r="C404" s="1">
        <v>2003</v>
      </c>
      <c r="D404" s="1" t="s">
        <v>14</v>
      </c>
      <c r="E404" s="1" t="s">
        <v>13</v>
      </c>
      <c r="F404" s="1">
        <v>12.804707558800001</v>
      </c>
      <c r="G404" s="1">
        <v>14773.956338973599</v>
      </c>
    </row>
    <row r="405" spans="1:7" x14ac:dyDescent="0.3">
      <c r="A405" s="1" t="s">
        <v>17</v>
      </c>
      <c r="B405" s="1" t="s">
        <v>18</v>
      </c>
      <c r="C405" s="1">
        <v>2003</v>
      </c>
      <c r="D405" s="1" t="s">
        <v>14</v>
      </c>
      <c r="E405" s="1" t="s">
        <v>15</v>
      </c>
      <c r="F405" s="1">
        <v>15.395480535000001</v>
      </c>
      <c r="G405" s="1">
        <v>17763.166881992202</v>
      </c>
    </row>
    <row r="406" spans="1:7" x14ac:dyDescent="0.3">
      <c r="A406" s="1" t="s">
        <v>17</v>
      </c>
      <c r="B406" s="1" t="s">
        <v>18</v>
      </c>
      <c r="C406" s="1">
        <v>2004</v>
      </c>
      <c r="D406" s="1" t="s">
        <v>9</v>
      </c>
      <c r="E406" s="1" t="s">
        <v>13</v>
      </c>
      <c r="F406" s="1">
        <v>0.5245514376</v>
      </c>
      <c r="G406" s="1">
        <v>533.89055139072104</v>
      </c>
    </row>
    <row r="407" spans="1:7" x14ac:dyDescent="0.3">
      <c r="A407" s="1" t="s">
        <v>17</v>
      </c>
      <c r="B407" s="1" t="s">
        <v>18</v>
      </c>
      <c r="C407" s="1">
        <v>2004</v>
      </c>
      <c r="D407" s="1" t="s">
        <v>14</v>
      </c>
      <c r="E407" s="1" t="s">
        <v>13</v>
      </c>
      <c r="F407" s="1">
        <v>12.3741392856</v>
      </c>
      <c r="G407" s="1">
        <v>12594.448461460899</v>
      </c>
    </row>
    <row r="408" spans="1:7" x14ac:dyDescent="0.3">
      <c r="A408" s="1" t="s">
        <v>17</v>
      </c>
      <c r="B408" s="1" t="s">
        <v>18</v>
      </c>
      <c r="C408" s="1">
        <v>2004</v>
      </c>
      <c r="D408" s="1" t="s">
        <v>14</v>
      </c>
      <c r="E408" s="1" t="s">
        <v>15</v>
      </c>
      <c r="F408" s="1">
        <v>15.8410402172</v>
      </c>
      <c r="G408" s="1">
        <v>16123.074097274401</v>
      </c>
    </row>
    <row r="409" spans="1:7" x14ac:dyDescent="0.3">
      <c r="A409" s="1" t="s">
        <v>17</v>
      </c>
      <c r="B409" s="1" t="s">
        <v>18</v>
      </c>
      <c r="C409" s="1">
        <v>2005</v>
      </c>
      <c r="D409" s="1" t="s">
        <v>9</v>
      </c>
      <c r="E409" s="1" t="s">
        <v>13</v>
      </c>
      <c r="F409" s="1">
        <v>0.66757586849999995</v>
      </c>
      <c r="G409" s="1">
        <v>814.55805022388699</v>
      </c>
    </row>
    <row r="410" spans="1:7" x14ac:dyDescent="0.3">
      <c r="A410" s="1" t="s">
        <v>17</v>
      </c>
      <c r="B410" s="1" t="s">
        <v>18</v>
      </c>
      <c r="C410" s="1">
        <v>2005</v>
      </c>
      <c r="D410" s="1" t="s">
        <v>14</v>
      </c>
      <c r="E410" s="1" t="s">
        <v>13</v>
      </c>
      <c r="F410" s="1">
        <v>11.7761750384</v>
      </c>
      <c r="G410" s="1">
        <v>14368.970825095599</v>
      </c>
    </row>
    <row r="411" spans="1:7" x14ac:dyDescent="0.3">
      <c r="A411" s="1" t="s">
        <v>17</v>
      </c>
      <c r="B411" s="1" t="s">
        <v>18</v>
      </c>
      <c r="C411" s="1">
        <v>2005</v>
      </c>
      <c r="D411" s="1" t="s">
        <v>14</v>
      </c>
      <c r="E411" s="1" t="s">
        <v>15</v>
      </c>
      <c r="F411" s="1">
        <v>16.215044315</v>
      </c>
      <c r="G411" s="1">
        <v>19785.159266988801</v>
      </c>
    </row>
    <row r="412" spans="1:7" x14ac:dyDescent="0.3">
      <c r="A412" s="1" t="s">
        <v>17</v>
      </c>
      <c r="B412" s="1" t="s">
        <v>18</v>
      </c>
      <c r="C412" s="1">
        <v>2006</v>
      </c>
      <c r="D412" s="1" t="s">
        <v>9</v>
      </c>
      <c r="E412" s="1" t="s">
        <v>13</v>
      </c>
      <c r="F412" s="1">
        <v>0.89623860099999997</v>
      </c>
      <c r="G412" s="1">
        <v>1361.4527565860701</v>
      </c>
    </row>
    <row r="413" spans="1:7" x14ac:dyDescent="0.3">
      <c r="A413" s="1" t="s">
        <v>17</v>
      </c>
      <c r="B413" s="1" t="s">
        <v>18</v>
      </c>
      <c r="C413" s="1">
        <v>2006</v>
      </c>
      <c r="D413" s="1" t="s">
        <v>14</v>
      </c>
      <c r="E413" s="1" t="s">
        <v>13</v>
      </c>
      <c r="F413" s="1">
        <v>11.0011227922</v>
      </c>
      <c r="G413" s="1">
        <v>16711.51960439</v>
      </c>
    </row>
    <row r="414" spans="1:7" x14ac:dyDescent="0.3">
      <c r="A414" s="1" t="s">
        <v>17</v>
      </c>
      <c r="B414" s="1" t="s">
        <v>18</v>
      </c>
      <c r="C414" s="1">
        <v>2006</v>
      </c>
      <c r="D414" s="1" t="s">
        <v>14</v>
      </c>
      <c r="E414" s="1" t="s">
        <v>15</v>
      </c>
      <c r="F414" s="1">
        <v>16.51053598</v>
      </c>
      <c r="G414" s="1">
        <v>25080.725933219001</v>
      </c>
    </row>
    <row r="415" spans="1:7" x14ac:dyDescent="0.3">
      <c r="A415" s="1" t="s">
        <v>17</v>
      </c>
      <c r="B415" s="1" t="s">
        <v>18</v>
      </c>
      <c r="C415" s="1">
        <v>2007</v>
      </c>
      <c r="D415" s="1" t="s">
        <v>9</v>
      </c>
      <c r="E415" s="1" t="s">
        <v>13</v>
      </c>
      <c r="F415" s="1">
        <v>1.2317200012</v>
      </c>
      <c r="G415" s="1">
        <v>1649.3186552079701</v>
      </c>
    </row>
    <row r="416" spans="1:7" x14ac:dyDescent="0.3">
      <c r="A416" s="1" t="s">
        <v>17</v>
      </c>
      <c r="B416" s="1" t="s">
        <v>18</v>
      </c>
      <c r="C416" s="1">
        <v>2007</v>
      </c>
      <c r="D416" s="1" t="s">
        <v>14</v>
      </c>
      <c r="E416" s="1" t="s">
        <v>13</v>
      </c>
      <c r="F416" s="1">
        <v>10.039417117099999</v>
      </c>
      <c r="G416" s="1">
        <v>13443.1509782825</v>
      </c>
    </row>
    <row r="417" spans="1:7" x14ac:dyDescent="0.3">
      <c r="A417" s="1" t="s">
        <v>17</v>
      </c>
      <c r="B417" s="1" t="s">
        <v>18</v>
      </c>
      <c r="C417" s="1">
        <v>2007</v>
      </c>
      <c r="D417" s="1" t="s">
        <v>14</v>
      </c>
      <c r="E417" s="1" t="s">
        <v>15</v>
      </c>
      <c r="F417" s="1">
        <v>16.720495852900001</v>
      </c>
      <c r="G417" s="1">
        <v>22389.362605369799</v>
      </c>
    </row>
    <row r="418" spans="1:7" x14ac:dyDescent="0.3">
      <c r="A418" s="1" t="s">
        <v>17</v>
      </c>
      <c r="B418" s="1" t="s">
        <v>18</v>
      </c>
      <c r="C418" s="1">
        <v>2008</v>
      </c>
      <c r="D418" s="1" t="s">
        <v>9</v>
      </c>
      <c r="E418" s="1" t="s">
        <v>13</v>
      </c>
      <c r="F418" s="1">
        <v>0.71163006669999995</v>
      </c>
      <c r="G418" s="1">
        <v>1023.6748695016699</v>
      </c>
    </row>
    <row r="419" spans="1:7" x14ac:dyDescent="0.3">
      <c r="A419" s="1" t="s">
        <v>17</v>
      </c>
      <c r="B419" s="1" t="s">
        <v>18</v>
      </c>
      <c r="C419" s="1">
        <v>2008</v>
      </c>
      <c r="D419" s="1" t="s">
        <v>14</v>
      </c>
      <c r="E419" s="1" t="s">
        <v>13</v>
      </c>
      <c r="F419" s="1">
        <v>8.8816191783999994</v>
      </c>
      <c r="G419" s="1">
        <v>12776.147016844299</v>
      </c>
    </row>
    <row r="420" spans="1:7" x14ac:dyDescent="0.3">
      <c r="A420" s="1" t="s">
        <v>17</v>
      </c>
      <c r="B420" s="1" t="s">
        <v>18</v>
      </c>
      <c r="C420" s="1">
        <v>2008</v>
      </c>
      <c r="D420" s="1" t="s">
        <v>14</v>
      </c>
      <c r="E420" s="1" t="s">
        <v>15</v>
      </c>
      <c r="F420" s="1">
        <v>16.837842063899998</v>
      </c>
      <c r="G420" s="1">
        <v>24221.117943969301</v>
      </c>
    </row>
    <row r="421" spans="1:7" x14ac:dyDescent="0.3">
      <c r="A421" s="1" t="s">
        <v>17</v>
      </c>
      <c r="B421" s="1" t="s">
        <v>18</v>
      </c>
      <c r="C421" s="1">
        <v>2009</v>
      </c>
      <c r="D421" s="1" t="s">
        <v>9</v>
      </c>
      <c r="E421" s="1" t="s">
        <v>16</v>
      </c>
      <c r="F421" s="1">
        <v>0.26839563570000002</v>
      </c>
      <c r="G421" s="1">
        <v>1042.03531996263</v>
      </c>
    </row>
    <row r="422" spans="1:7" x14ac:dyDescent="0.3">
      <c r="A422" s="1" t="s">
        <v>17</v>
      </c>
      <c r="B422" s="1" t="s">
        <v>18</v>
      </c>
      <c r="C422" s="1">
        <v>2009</v>
      </c>
      <c r="D422" s="1" t="s">
        <v>14</v>
      </c>
      <c r="E422" s="1" t="s">
        <v>16</v>
      </c>
      <c r="F422" s="1">
        <v>9.5009525775999997</v>
      </c>
      <c r="G422" s="1">
        <v>36887.068344405401</v>
      </c>
    </row>
    <row r="423" spans="1:7" x14ac:dyDescent="0.3">
      <c r="A423" s="1" t="s">
        <v>17</v>
      </c>
      <c r="B423" s="1" t="s">
        <v>18</v>
      </c>
      <c r="C423" s="1">
        <v>2009</v>
      </c>
      <c r="D423" s="1" t="s">
        <v>14</v>
      </c>
      <c r="E423" s="1" t="s">
        <v>15</v>
      </c>
      <c r="F423" s="1">
        <v>17.298207812499999</v>
      </c>
      <c r="G423" s="1">
        <v>67159.599903578201</v>
      </c>
    </row>
    <row r="424" spans="1:7" x14ac:dyDescent="0.3">
      <c r="A424" s="1" t="s">
        <v>17</v>
      </c>
      <c r="B424" s="1" t="s">
        <v>18</v>
      </c>
      <c r="C424" s="1">
        <v>2010</v>
      </c>
      <c r="D424" s="1" t="s">
        <v>9</v>
      </c>
      <c r="E424" s="1" t="s">
        <v>16</v>
      </c>
      <c r="F424" s="1">
        <v>1.0779564159999999</v>
      </c>
      <c r="G424" s="1">
        <v>4088.2564251977001</v>
      </c>
    </row>
    <row r="425" spans="1:7" x14ac:dyDescent="0.3">
      <c r="A425" s="1" t="s">
        <v>17</v>
      </c>
      <c r="B425" s="1" t="s">
        <v>18</v>
      </c>
      <c r="C425" s="1">
        <v>2010</v>
      </c>
      <c r="D425" s="1" t="s">
        <v>14</v>
      </c>
      <c r="E425" s="1" t="s">
        <v>16</v>
      </c>
      <c r="F425" s="1">
        <v>9.1182497852999997</v>
      </c>
      <c r="G425" s="1">
        <v>34581.865017516</v>
      </c>
    </row>
    <row r="426" spans="1:7" x14ac:dyDescent="0.3">
      <c r="A426" s="1" t="s">
        <v>17</v>
      </c>
      <c r="B426" s="1" t="s">
        <v>18</v>
      </c>
      <c r="C426" s="1">
        <v>2010</v>
      </c>
      <c r="D426" s="1" t="s">
        <v>14</v>
      </c>
      <c r="E426" s="1" t="s">
        <v>15</v>
      </c>
      <c r="F426" s="1">
        <v>17.7534489988</v>
      </c>
      <c r="G426" s="1">
        <v>67331.712919262602</v>
      </c>
    </row>
    <row r="427" spans="1:7" x14ac:dyDescent="0.3">
      <c r="A427" s="1" t="s">
        <v>17</v>
      </c>
      <c r="B427" s="1" t="s">
        <v>18</v>
      </c>
      <c r="C427" s="1">
        <v>2011</v>
      </c>
      <c r="D427" s="1" t="s">
        <v>9</v>
      </c>
      <c r="E427" s="1" t="s">
        <v>16</v>
      </c>
      <c r="F427" s="1">
        <v>2.2211649221999998</v>
      </c>
      <c r="G427" s="1">
        <v>9495.5512108122603</v>
      </c>
    </row>
    <row r="428" spans="1:7" x14ac:dyDescent="0.3">
      <c r="A428" s="1" t="s">
        <v>17</v>
      </c>
      <c r="B428" s="1" t="s">
        <v>18</v>
      </c>
      <c r="C428" s="1">
        <v>2011</v>
      </c>
      <c r="D428" s="1" t="s">
        <v>14</v>
      </c>
      <c r="E428" s="1" t="s">
        <v>16</v>
      </c>
      <c r="F428" s="1">
        <v>8.4320515857</v>
      </c>
      <c r="G428" s="1">
        <v>36047.290700212703</v>
      </c>
    </row>
    <row r="429" spans="1:7" x14ac:dyDescent="0.3">
      <c r="A429" s="1" t="s">
        <v>17</v>
      </c>
      <c r="B429" s="1" t="s">
        <v>18</v>
      </c>
      <c r="C429" s="1">
        <v>2011</v>
      </c>
      <c r="D429" s="1" t="s">
        <v>14</v>
      </c>
      <c r="E429" s="1" t="s">
        <v>15</v>
      </c>
      <c r="F429" s="1">
        <v>18.049312009499999</v>
      </c>
      <c r="G429" s="1">
        <v>77161.387158407</v>
      </c>
    </row>
    <row r="430" spans="1:7" x14ac:dyDescent="0.3">
      <c r="A430" s="1" t="s">
        <v>17</v>
      </c>
      <c r="B430" s="1" t="s">
        <v>18</v>
      </c>
      <c r="C430" s="1">
        <v>2012</v>
      </c>
      <c r="D430" s="1" t="s">
        <v>9</v>
      </c>
      <c r="E430" s="1" t="s">
        <v>16</v>
      </c>
      <c r="F430" s="1">
        <v>3.1978940647999998</v>
      </c>
      <c r="G430" s="1">
        <v>12976.993524478299</v>
      </c>
    </row>
    <row r="431" spans="1:7" x14ac:dyDescent="0.3">
      <c r="A431" s="1" t="s">
        <v>17</v>
      </c>
      <c r="B431" s="1" t="s">
        <v>18</v>
      </c>
      <c r="C431" s="1">
        <v>2012</v>
      </c>
      <c r="D431" s="1" t="s">
        <v>14</v>
      </c>
      <c r="E431" s="1" t="s">
        <v>16</v>
      </c>
      <c r="F431" s="1">
        <v>7.9250487938000003</v>
      </c>
      <c r="G431" s="1">
        <v>32159.697849435899</v>
      </c>
    </row>
    <row r="432" spans="1:7" x14ac:dyDescent="0.3">
      <c r="A432" s="1" t="s">
        <v>17</v>
      </c>
      <c r="B432" s="1" t="s">
        <v>18</v>
      </c>
      <c r="C432" s="1">
        <v>2012</v>
      </c>
      <c r="D432" s="1" t="s">
        <v>14</v>
      </c>
      <c r="E432" s="1" t="s">
        <v>15</v>
      </c>
      <c r="F432" s="1">
        <v>18.284661925599998</v>
      </c>
      <c r="G432" s="1">
        <v>74198.811654450401</v>
      </c>
    </row>
    <row r="433" spans="1:7" x14ac:dyDescent="0.3">
      <c r="A433" s="1" t="s">
        <v>17</v>
      </c>
      <c r="B433" s="1" t="s">
        <v>18</v>
      </c>
      <c r="C433" s="1">
        <v>2013</v>
      </c>
      <c r="D433" s="1" t="s">
        <v>9</v>
      </c>
      <c r="E433" s="1" t="s">
        <v>16</v>
      </c>
      <c r="F433" s="1">
        <v>4.449103708</v>
      </c>
      <c r="G433" s="1">
        <v>22638.376995886501</v>
      </c>
    </row>
    <row r="434" spans="1:7" x14ac:dyDescent="0.3">
      <c r="A434" s="1" t="s">
        <v>17</v>
      </c>
      <c r="B434" s="1" t="s">
        <v>18</v>
      </c>
      <c r="C434" s="1">
        <v>2013</v>
      </c>
      <c r="D434" s="1" t="s">
        <v>14</v>
      </c>
      <c r="E434" s="1" t="s">
        <v>16</v>
      </c>
      <c r="F434" s="1">
        <v>7.1567348064000003</v>
      </c>
      <c r="G434" s="1">
        <v>36415.617894878204</v>
      </c>
    </row>
    <row r="435" spans="1:7" x14ac:dyDescent="0.3">
      <c r="A435" s="1" t="s">
        <v>17</v>
      </c>
      <c r="B435" s="1" t="s">
        <v>18</v>
      </c>
      <c r="C435" s="1">
        <v>2013</v>
      </c>
      <c r="D435" s="1" t="s">
        <v>14</v>
      </c>
      <c r="E435" s="1" t="s">
        <v>15</v>
      </c>
      <c r="F435" s="1">
        <v>18.453451123099999</v>
      </c>
      <c r="G435" s="1">
        <v>93896.706126657693</v>
      </c>
    </row>
    <row r="436" spans="1:7" x14ac:dyDescent="0.3">
      <c r="A436" s="1" t="s">
        <v>17</v>
      </c>
      <c r="B436" s="1" t="s">
        <v>18</v>
      </c>
      <c r="C436" s="1">
        <v>2014</v>
      </c>
      <c r="D436" s="1" t="s">
        <v>9</v>
      </c>
      <c r="E436" s="1" t="s">
        <v>16</v>
      </c>
      <c r="F436" s="1">
        <v>2.9558292970000002</v>
      </c>
      <c r="G436" s="1">
        <v>15677.8519641906</v>
      </c>
    </row>
    <row r="437" spans="1:7" x14ac:dyDescent="0.3">
      <c r="A437" s="1" t="s">
        <v>17</v>
      </c>
      <c r="B437" s="1" t="s">
        <v>18</v>
      </c>
      <c r="C437" s="1">
        <v>2014</v>
      </c>
      <c r="D437" s="1" t="s">
        <v>14</v>
      </c>
      <c r="E437" s="1" t="s">
        <v>16</v>
      </c>
      <c r="F437" s="1">
        <v>9.1465587991999993</v>
      </c>
      <c r="G437" s="1">
        <v>48513.760582234099</v>
      </c>
    </row>
    <row r="438" spans="1:7" x14ac:dyDescent="0.3">
      <c r="A438" s="1" t="s">
        <v>17</v>
      </c>
      <c r="B438" s="1" t="s">
        <v>18</v>
      </c>
      <c r="C438" s="1">
        <v>2014</v>
      </c>
      <c r="D438" s="1" t="s">
        <v>14</v>
      </c>
      <c r="E438" s="1" t="s">
        <v>15</v>
      </c>
      <c r="F438" s="1">
        <v>18.549373303700001</v>
      </c>
      <c r="G438" s="1">
        <v>98386.712987851206</v>
      </c>
    </row>
    <row r="439" spans="1:7" x14ac:dyDescent="0.3">
      <c r="A439" s="1" t="s">
        <v>17</v>
      </c>
      <c r="B439" s="1" t="s">
        <v>18</v>
      </c>
      <c r="C439" s="1">
        <v>2015</v>
      </c>
      <c r="D439" s="1" t="s">
        <v>9</v>
      </c>
      <c r="E439" s="1" t="s">
        <v>16</v>
      </c>
      <c r="F439" s="1">
        <v>1.4926582583000001</v>
      </c>
      <c r="G439" s="1">
        <v>7844.63192589132</v>
      </c>
    </row>
    <row r="440" spans="1:7" x14ac:dyDescent="0.3">
      <c r="A440" s="1" t="s">
        <v>17</v>
      </c>
      <c r="B440" s="1" t="s">
        <v>18</v>
      </c>
      <c r="C440" s="1">
        <v>2015</v>
      </c>
      <c r="D440" s="1" t="s">
        <v>14</v>
      </c>
      <c r="E440" s="1" t="s">
        <v>16</v>
      </c>
      <c r="F440" s="1">
        <v>11.1371647064</v>
      </c>
      <c r="G440" s="1">
        <v>58531.1187844304</v>
      </c>
    </row>
    <row r="441" spans="1:7" x14ac:dyDescent="0.3">
      <c r="A441" s="1" t="s">
        <v>17</v>
      </c>
      <c r="B441" s="1" t="s">
        <v>18</v>
      </c>
      <c r="C441" s="1">
        <v>2015</v>
      </c>
      <c r="D441" s="1" t="s">
        <v>14</v>
      </c>
      <c r="E441" s="1" t="s">
        <v>15</v>
      </c>
      <c r="F441" s="1">
        <v>18.5656543857</v>
      </c>
      <c r="G441" s="1">
        <v>97571.379323723901</v>
      </c>
    </row>
    <row r="442" spans="1:7" x14ac:dyDescent="0.3">
      <c r="A442" s="1" t="s">
        <v>17</v>
      </c>
      <c r="B442" s="1" t="s">
        <v>18</v>
      </c>
      <c r="C442" s="1">
        <v>2016</v>
      </c>
      <c r="D442" s="1" t="s">
        <v>9</v>
      </c>
      <c r="E442" s="1" t="s">
        <v>16</v>
      </c>
      <c r="F442" s="1">
        <v>1.4974730237</v>
      </c>
      <c r="G442" s="1">
        <v>7349.4850953962105</v>
      </c>
    </row>
    <row r="443" spans="1:7" x14ac:dyDescent="0.3">
      <c r="A443" s="1" t="s">
        <v>17</v>
      </c>
      <c r="B443" s="1" t="s">
        <v>18</v>
      </c>
      <c r="C443" s="1">
        <v>2016</v>
      </c>
      <c r="D443" s="1" t="s">
        <v>14</v>
      </c>
      <c r="E443" s="1" t="s">
        <v>16</v>
      </c>
      <c r="F443" s="1">
        <v>11.6408605351</v>
      </c>
      <c r="G443" s="1">
        <v>57132.468928421702</v>
      </c>
    </row>
    <row r="444" spans="1:7" x14ac:dyDescent="0.3">
      <c r="A444" s="1" t="s">
        <v>17</v>
      </c>
      <c r="B444" s="1" t="s">
        <v>18</v>
      </c>
      <c r="C444" s="1">
        <v>2016</v>
      </c>
      <c r="D444" s="1" t="s">
        <v>14</v>
      </c>
      <c r="E444" s="1" t="s">
        <v>15</v>
      </c>
      <c r="F444" s="1">
        <v>18.4953214618</v>
      </c>
      <c r="G444" s="1">
        <v>90773.648181020297</v>
      </c>
    </row>
    <row r="445" spans="1:7" x14ac:dyDescent="0.3">
      <c r="A445" s="1" t="s">
        <v>17</v>
      </c>
      <c r="B445" s="1" t="s">
        <v>18</v>
      </c>
      <c r="C445" s="1">
        <v>2017</v>
      </c>
      <c r="D445" s="1" t="s">
        <v>9</v>
      </c>
      <c r="E445" s="1" t="s">
        <v>16</v>
      </c>
      <c r="F445" s="1">
        <v>1.0591935665000001</v>
      </c>
      <c r="G445" s="1">
        <v>5804.0385560459999</v>
      </c>
    </row>
    <row r="446" spans="1:7" x14ac:dyDescent="0.3">
      <c r="A446" s="1" t="s">
        <v>17</v>
      </c>
      <c r="B446" s="1" t="s">
        <v>18</v>
      </c>
      <c r="C446" s="1">
        <v>2017</v>
      </c>
      <c r="D446" s="1" t="s">
        <v>14</v>
      </c>
      <c r="E446" s="1" t="s">
        <v>16</v>
      </c>
      <c r="F446" s="1">
        <v>12.6195290822</v>
      </c>
      <c r="G446" s="1">
        <v>69150.942442390602</v>
      </c>
    </row>
    <row r="447" spans="1:7" x14ac:dyDescent="0.3">
      <c r="A447" s="1" t="s">
        <v>17</v>
      </c>
      <c r="B447" s="1" t="s">
        <v>18</v>
      </c>
      <c r="C447" s="1">
        <v>2017</v>
      </c>
      <c r="D447" s="1" t="s">
        <v>14</v>
      </c>
      <c r="E447" s="1" t="s">
        <v>15</v>
      </c>
      <c r="F447" s="1">
        <v>18.330904519499999</v>
      </c>
      <c r="G447" s="1">
        <v>100447.434693203</v>
      </c>
    </row>
    <row r="448" spans="1:7" x14ac:dyDescent="0.3">
      <c r="A448" s="1" t="s">
        <v>17</v>
      </c>
      <c r="B448" s="1" t="s">
        <v>18</v>
      </c>
      <c r="C448" s="1">
        <v>2018</v>
      </c>
      <c r="D448" s="1" t="s">
        <v>9</v>
      </c>
      <c r="E448" s="1" t="s">
        <v>16</v>
      </c>
      <c r="F448" s="1">
        <v>0.90470593050000003</v>
      </c>
      <c r="G448" s="1">
        <v>4717.46221320323</v>
      </c>
    </row>
    <row r="449" spans="1:7" x14ac:dyDescent="0.3">
      <c r="A449" s="1" t="s">
        <v>17</v>
      </c>
      <c r="B449" s="1" t="s">
        <v>18</v>
      </c>
      <c r="C449" s="1">
        <v>2018</v>
      </c>
      <c r="D449" s="1" t="s">
        <v>14</v>
      </c>
      <c r="E449" s="1" t="s">
        <v>16</v>
      </c>
      <c r="F449" s="1">
        <v>13.329957590499999</v>
      </c>
      <c r="G449" s="1">
        <v>69507.1946754534</v>
      </c>
    </row>
    <row r="450" spans="1:7" x14ac:dyDescent="0.3">
      <c r="A450" s="1" t="s">
        <v>17</v>
      </c>
      <c r="B450" s="1" t="s">
        <v>18</v>
      </c>
      <c r="C450" s="1">
        <v>2018</v>
      </c>
      <c r="D450" s="1" t="s">
        <v>14</v>
      </c>
      <c r="E450" s="1" t="s">
        <v>15</v>
      </c>
      <c r="F450" s="1">
        <v>18.064614902100001</v>
      </c>
      <c r="G450" s="1">
        <v>94195.401314448201</v>
      </c>
    </row>
    <row r="451" spans="1:7" x14ac:dyDescent="0.3">
      <c r="A451" s="1" t="s">
        <v>17</v>
      </c>
      <c r="B451" s="1" t="s">
        <v>18</v>
      </c>
      <c r="C451" s="1">
        <v>2019</v>
      </c>
      <c r="D451" s="1" t="s">
        <v>9</v>
      </c>
      <c r="E451" s="1" t="s">
        <v>16</v>
      </c>
      <c r="F451" s="1">
        <v>0.92675055559999997</v>
      </c>
      <c r="G451" s="1">
        <v>4832.4108196136604</v>
      </c>
    </row>
    <row r="452" spans="1:7" x14ac:dyDescent="0.3">
      <c r="A452" s="1" t="s">
        <v>17</v>
      </c>
      <c r="B452" s="1" t="s">
        <v>18</v>
      </c>
      <c r="C452" s="1">
        <v>2019</v>
      </c>
      <c r="D452" s="1" t="s">
        <v>14</v>
      </c>
      <c r="E452" s="1" t="s">
        <v>16</v>
      </c>
      <c r="F452" s="1">
        <v>13.8862411436</v>
      </c>
      <c r="G452" s="1">
        <v>72407.857258815493</v>
      </c>
    </row>
    <row r="453" spans="1:7" x14ac:dyDescent="0.3">
      <c r="A453" s="1" t="s">
        <v>17</v>
      </c>
      <c r="B453" s="1" t="s">
        <v>18</v>
      </c>
      <c r="C453" s="1">
        <v>2019</v>
      </c>
      <c r="D453" s="1" t="s">
        <v>14</v>
      </c>
      <c r="E453" s="1" t="s">
        <v>15</v>
      </c>
      <c r="F453" s="1">
        <v>17.380209815200001</v>
      </c>
      <c r="G453" s="1">
        <v>90626.666958597096</v>
      </c>
    </row>
    <row r="454" spans="1:7" x14ac:dyDescent="0.3">
      <c r="A454" s="1" t="s">
        <v>19</v>
      </c>
      <c r="B454" s="1" t="s">
        <v>20</v>
      </c>
      <c r="C454" s="1">
        <v>1974</v>
      </c>
      <c r="D454" s="1" t="s">
        <v>9</v>
      </c>
      <c r="E454" s="1" t="s">
        <v>10</v>
      </c>
      <c r="F454" s="1">
        <v>0.2136183301</v>
      </c>
      <c r="G454" s="1">
        <v>597.43343333375299</v>
      </c>
    </row>
    <row r="455" spans="1:7" x14ac:dyDescent="0.3">
      <c r="A455" s="1" t="s">
        <v>19</v>
      </c>
      <c r="B455" s="1" t="s">
        <v>20</v>
      </c>
      <c r="C455" s="1">
        <v>1976</v>
      </c>
      <c r="D455" s="1" t="s">
        <v>9</v>
      </c>
      <c r="E455" s="1" t="s">
        <v>10</v>
      </c>
      <c r="F455" s="1">
        <v>0.3830381142</v>
      </c>
      <c r="G455" s="1">
        <v>1246.41598246997</v>
      </c>
    </row>
    <row r="456" spans="1:7" x14ac:dyDescent="0.3">
      <c r="A456" s="1" t="s">
        <v>19</v>
      </c>
      <c r="B456" s="1" t="s">
        <v>20</v>
      </c>
      <c r="C456" s="1">
        <v>1978</v>
      </c>
      <c r="D456" s="1" t="s">
        <v>9</v>
      </c>
      <c r="E456" s="1" t="s">
        <v>10</v>
      </c>
      <c r="F456" s="1">
        <v>1.2691146957999999</v>
      </c>
      <c r="G456" s="1">
        <v>5451.7423441644896</v>
      </c>
    </row>
    <row r="457" spans="1:7" x14ac:dyDescent="0.3">
      <c r="A457" s="1" t="s">
        <v>19</v>
      </c>
      <c r="B457" s="1" t="s">
        <v>20</v>
      </c>
      <c r="C457" s="1">
        <v>1979</v>
      </c>
      <c r="D457" s="1" t="s">
        <v>9</v>
      </c>
      <c r="E457" s="1" t="s">
        <v>10</v>
      </c>
      <c r="F457" s="1">
        <v>1.3859510335</v>
      </c>
      <c r="G457" s="1">
        <v>7451.3689268119597</v>
      </c>
    </row>
    <row r="458" spans="1:7" x14ac:dyDescent="0.3">
      <c r="A458" s="1" t="s">
        <v>19</v>
      </c>
      <c r="B458" s="1" t="s">
        <v>20</v>
      </c>
      <c r="C458" s="1">
        <v>1980</v>
      </c>
      <c r="D458" s="1" t="s">
        <v>9</v>
      </c>
      <c r="E458" s="1" t="s">
        <v>10</v>
      </c>
      <c r="F458" s="1">
        <v>1.5325832160999999</v>
      </c>
      <c r="G458" s="1">
        <v>8095.1413292891702</v>
      </c>
    </row>
    <row r="459" spans="1:7" x14ac:dyDescent="0.3">
      <c r="A459" s="1" t="s">
        <v>19</v>
      </c>
      <c r="B459" s="1" t="s">
        <v>20</v>
      </c>
      <c r="C459" s="1">
        <v>1981</v>
      </c>
      <c r="D459" s="1" t="s">
        <v>9</v>
      </c>
      <c r="E459" s="1" t="s">
        <v>10</v>
      </c>
      <c r="F459" s="1">
        <v>1.8494597230000001</v>
      </c>
      <c r="G459" s="1">
        <v>9041.63129574097</v>
      </c>
    </row>
    <row r="460" spans="1:7" x14ac:dyDescent="0.3">
      <c r="A460" s="1" t="s">
        <v>19</v>
      </c>
      <c r="B460" s="1" t="s">
        <v>20</v>
      </c>
      <c r="C460" s="1">
        <v>1982</v>
      </c>
      <c r="D460" s="1" t="s">
        <v>9</v>
      </c>
      <c r="E460" s="1" t="s">
        <v>10</v>
      </c>
      <c r="F460" s="1">
        <v>2.0828848589</v>
      </c>
      <c r="G460" s="1">
        <v>8868.0364203107692</v>
      </c>
    </row>
    <row r="461" spans="1:7" x14ac:dyDescent="0.3">
      <c r="A461" s="1" t="s">
        <v>19</v>
      </c>
      <c r="B461" s="1" t="s">
        <v>20</v>
      </c>
      <c r="C461" s="1">
        <v>1983</v>
      </c>
      <c r="D461" s="1" t="s">
        <v>9</v>
      </c>
      <c r="E461" s="1" t="s">
        <v>10</v>
      </c>
      <c r="F461" s="1">
        <v>5.7026533910000001</v>
      </c>
      <c r="G461" s="1">
        <v>22086.781471888298</v>
      </c>
    </row>
    <row r="462" spans="1:7" x14ac:dyDescent="0.3">
      <c r="A462" s="1" t="s">
        <v>19</v>
      </c>
      <c r="B462" s="1" t="s">
        <v>20</v>
      </c>
      <c r="C462" s="1">
        <v>1984</v>
      </c>
      <c r="D462" s="1" t="s">
        <v>9</v>
      </c>
      <c r="E462" s="1" t="s">
        <v>10</v>
      </c>
      <c r="F462" s="1">
        <v>5.2792397829000004</v>
      </c>
      <c r="G462" s="1">
        <v>24758.372843296602</v>
      </c>
    </row>
    <row r="463" spans="1:7" x14ac:dyDescent="0.3">
      <c r="A463" s="1" t="s">
        <v>19</v>
      </c>
      <c r="B463" s="1" t="s">
        <v>20</v>
      </c>
      <c r="C463" s="1">
        <v>1985</v>
      </c>
      <c r="D463" s="1" t="s">
        <v>9</v>
      </c>
      <c r="E463" s="1" t="s">
        <v>10</v>
      </c>
      <c r="F463" s="1">
        <v>3.9232042357000001</v>
      </c>
      <c r="G463" s="1">
        <v>20312.307542978298</v>
      </c>
    </row>
    <row r="464" spans="1:7" x14ac:dyDescent="0.3">
      <c r="A464" s="1" t="s">
        <v>19</v>
      </c>
      <c r="B464" s="1" t="s">
        <v>20</v>
      </c>
      <c r="C464" s="1">
        <v>1986</v>
      </c>
      <c r="D464" s="1" t="s">
        <v>9</v>
      </c>
      <c r="E464" s="1" t="s">
        <v>10</v>
      </c>
      <c r="F464" s="1">
        <v>3.5573316337000001</v>
      </c>
      <c r="G464" s="1">
        <v>23003.7233505113</v>
      </c>
    </row>
    <row r="465" spans="1:7" x14ac:dyDescent="0.3">
      <c r="A465" s="1" t="s">
        <v>21</v>
      </c>
      <c r="B465" s="1" t="s">
        <v>22</v>
      </c>
      <c r="C465" s="1">
        <v>1950</v>
      </c>
      <c r="D465" s="1" t="s">
        <v>9</v>
      </c>
      <c r="E465" s="1" t="s">
        <v>13</v>
      </c>
      <c r="F465" s="1">
        <v>0.30718077529999999</v>
      </c>
      <c r="G465" s="1">
        <v>231.304499086036</v>
      </c>
    </row>
    <row r="466" spans="1:7" x14ac:dyDescent="0.3">
      <c r="A466" s="1" t="s">
        <v>21</v>
      </c>
      <c r="B466" s="1" t="s">
        <v>22</v>
      </c>
      <c r="C466" s="1">
        <v>1950</v>
      </c>
      <c r="D466" s="1" t="s">
        <v>9</v>
      </c>
      <c r="E466" s="1" t="s">
        <v>23</v>
      </c>
      <c r="F466" s="1">
        <v>0.16381090719999999</v>
      </c>
      <c r="G466" s="1">
        <v>123.348213404053</v>
      </c>
    </row>
    <row r="467" spans="1:7" x14ac:dyDescent="0.3">
      <c r="A467" s="1" t="s">
        <v>21</v>
      </c>
      <c r="B467" s="1" t="s">
        <v>22</v>
      </c>
      <c r="C467" s="1">
        <v>1950</v>
      </c>
      <c r="D467" s="1" t="s">
        <v>14</v>
      </c>
      <c r="E467" s="1" t="s">
        <v>13</v>
      </c>
      <c r="F467" s="1">
        <v>3.8704777685999998</v>
      </c>
      <c r="G467" s="1">
        <v>2914.4366884840601</v>
      </c>
    </row>
    <row r="468" spans="1:7" x14ac:dyDescent="0.3">
      <c r="A468" s="1" t="s">
        <v>21</v>
      </c>
      <c r="B468" s="1" t="s">
        <v>22</v>
      </c>
      <c r="C468" s="1">
        <v>1950</v>
      </c>
      <c r="D468" s="1" t="s">
        <v>14</v>
      </c>
      <c r="E468" s="1" t="s">
        <v>23</v>
      </c>
      <c r="F468" s="1">
        <v>2.0640174300999998</v>
      </c>
      <c r="G468" s="1">
        <v>1554.18748889107</v>
      </c>
    </row>
    <row r="469" spans="1:7" x14ac:dyDescent="0.3">
      <c r="A469" s="1" t="s">
        <v>21</v>
      </c>
      <c r="B469" s="1" t="s">
        <v>22</v>
      </c>
      <c r="C469" s="1">
        <v>1950</v>
      </c>
      <c r="D469" s="1" t="s">
        <v>14</v>
      </c>
      <c r="E469" s="1" t="s">
        <v>15</v>
      </c>
      <c r="F469" s="1">
        <v>6.9461892816999997</v>
      </c>
      <c r="G469" s="1">
        <v>5230.4211773978604</v>
      </c>
    </row>
    <row r="470" spans="1:7" x14ac:dyDescent="0.3">
      <c r="A470" s="1" t="s">
        <v>21</v>
      </c>
      <c r="B470" s="1" t="s">
        <v>22</v>
      </c>
      <c r="C470" s="1">
        <v>1951</v>
      </c>
      <c r="D470" s="1" t="s">
        <v>9</v>
      </c>
      <c r="E470" s="1" t="s">
        <v>13</v>
      </c>
      <c r="F470" s="1">
        <v>0.30718077529999999</v>
      </c>
      <c r="G470" s="1">
        <v>252.99962032776301</v>
      </c>
    </row>
    <row r="471" spans="1:7" x14ac:dyDescent="0.3">
      <c r="A471" s="1" t="s">
        <v>21</v>
      </c>
      <c r="B471" s="1" t="s">
        <v>22</v>
      </c>
      <c r="C471" s="1">
        <v>1951</v>
      </c>
      <c r="D471" s="1" t="s">
        <v>9</v>
      </c>
      <c r="E471" s="1" t="s">
        <v>23</v>
      </c>
      <c r="F471" s="1">
        <v>0.16381090719999999</v>
      </c>
      <c r="G471" s="1">
        <v>134.91761415209399</v>
      </c>
    </row>
    <row r="472" spans="1:7" x14ac:dyDescent="0.3">
      <c r="A472" s="1" t="s">
        <v>21</v>
      </c>
      <c r="B472" s="1" t="s">
        <v>22</v>
      </c>
      <c r="C472" s="1">
        <v>1951</v>
      </c>
      <c r="D472" s="1" t="s">
        <v>14</v>
      </c>
      <c r="E472" s="1" t="s">
        <v>13</v>
      </c>
      <c r="F472" s="1">
        <v>3.9682508425999998</v>
      </c>
      <c r="G472" s="1">
        <v>3268.3228812480402</v>
      </c>
    </row>
    <row r="473" spans="1:7" x14ac:dyDescent="0.3">
      <c r="A473" s="1" t="s">
        <v>21</v>
      </c>
      <c r="B473" s="1" t="s">
        <v>22</v>
      </c>
      <c r="C473" s="1">
        <v>1951</v>
      </c>
      <c r="D473" s="1" t="s">
        <v>14</v>
      </c>
      <c r="E473" s="1" t="s">
        <v>23</v>
      </c>
      <c r="F473" s="1">
        <v>2.1161570731000001</v>
      </c>
      <c r="G473" s="1">
        <v>1742.9050875468599</v>
      </c>
    </row>
    <row r="474" spans="1:7" x14ac:dyDescent="0.3">
      <c r="A474" s="1" t="s">
        <v>21</v>
      </c>
      <c r="B474" s="1" t="s">
        <v>22</v>
      </c>
      <c r="C474" s="1">
        <v>1951</v>
      </c>
      <c r="D474" s="1" t="s">
        <v>14</v>
      </c>
      <c r="E474" s="1" t="s">
        <v>15</v>
      </c>
      <c r="F474" s="1">
        <v>7.0416425155000004</v>
      </c>
      <c r="G474" s="1">
        <v>5799.6236295572198</v>
      </c>
    </row>
    <row r="475" spans="1:7" x14ac:dyDescent="0.3">
      <c r="A475" s="1" t="s">
        <v>21</v>
      </c>
      <c r="B475" s="1" t="s">
        <v>22</v>
      </c>
      <c r="C475" s="1">
        <v>1952</v>
      </c>
      <c r="D475" s="1" t="s">
        <v>9</v>
      </c>
      <c r="E475" s="1" t="s">
        <v>13</v>
      </c>
      <c r="F475" s="1">
        <v>0.30718077529999999</v>
      </c>
      <c r="G475" s="1">
        <v>295.09964844677398</v>
      </c>
    </row>
    <row r="476" spans="1:7" x14ac:dyDescent="0.3">
      <c r="A476" s="1" t="s">
        <v>21</v>
      </c>
      <c r="B476" s="1" t="s">
        <v>22</v>
      </c>
      <c r="C476" s="1">
        <v>1952</v>
      </c>
      <c r="D476" s="1" t="s">
        <v>9</v>
      </c>
      <c r="E476" s="1" t="s">
        <v>23</v>
      </c>
      <c r="F476" s="1">
        <v>0.16381090719999999</v>
      </c>
      <c r="G476" s="1">
        <v>157.36838045045701</v>
      </c>
    </row>
    <row r="477" spans="1:7" x14ac:dyDescent="0.3">
      <c r="A477" s="1" t="s">
        <v>21</v>
      </c>
      <c r="B477" s="1" t="s">
        <v>22</v>
      </c>
      <c r="C477" s="1">
        <v>1952</v>
      </c>
      <c r="D477" s="1" t="s">
        <v>14</v>
      </c>
      <c r="E477" s="1" t="s">
        <v>13</v>
      </c>
      <c r="F477" s="1">
        <v>4.0653557597000001</v>
      </c>
      <c r="G477" s="1">
        <v>3905.4691960065802</v>
      </c>
    </row>
    <row r="478" spans="1:7" x14ac:dyDescent="0.3">
      <c r="A478" s="1" t="s">
        <v>21</v>
      </c>
      <c r="B478" s="1" t="s">
        <v>22</v>
      </c>
      <c r="C478" s="1">
        <v>1952</v>
      </c>
      <c r="D478" s="1" t="s">
        <v>14</v>
      </c>
      <c r="E478" s="1" t="s">
        <v>23</v>
      </c>
      <c r="F478" s="1">
        <v>2.1679404067000001</v>
      </c>
      <c r="G478" s="1">
        <v>2082.6773786738599</v>
      </c>
    </row>
    <row r="479" spans="1:7" x14ac:dyDescent="0.3">
      <c r="A479" s="1" t="s">
        <v>21</v>
      </c>
      <c r="B479" s="1" t="s">
        <v>22</v>
      </c>
      <c r="C479" s="1">
        <v>1952</v>
      </c>
      <c r="D479" s="1" t="s">
        <v>14</v>
      </c>
      <c r="E479" s="1" t="s">
        <v>15</v>
      </c>
      <c r="F479" s="1">
        <v>7.1301246517000001</v>
      </c>
      <c r="G479" s="1">
        <v>6849.7036512554896</v>
      </c>
    </row>
    <row r="480" spans="1:7" x14ac:dyDescent="0.3">
      <c r="A480" s="1" t="s">
        <v>21</v>
      </c>
      <c r="B480" s="1" t="s">
        <v>22</v>
      </c>
      <c r="C480" s="1">
        <v>1953</v>
      </c>
      <c r="D480" s="1" t="s">
        <v>9</v>
      </c>
      <c r="E480" s="1" t="s">
        <v>13</v>
      </c>
      <c r="F480" s="1">
        <v>0.30718077529999999</v>
      </c>
      <c r="G480" s="1">
        <v>304.37550789490598</v>
      </c>
    </row>
    <row r="481" spans="1:7" x14ac:dyDescent="0.3">
      <c r="A481" s="1" t="s">
        <v>21</v>
      </c>
      <c r="B481" s="1" t="s">
        <v>22</v>
      </c>
      <c r="C481" s="1">
        <v>1953</v>
      </c>
      <c r="D481" s="1" t="s">
        <v>9</v>
      </c>
      <c r="E481" s="1" t="s">
        <v>23</v>
      </c>
      <c r="F481" s="1">
        <v>0.16381090719999999</v>
      </c>
      <c r="G481" s="1">
        <v>162.314936592837</v>
      </c>
    </row>
    <row r="482" spans="1:7" x14ac:dyDescent="0.3">
      <c r="A482" s="1" t="s">
        <v>21</v>
      </c>
      <c r="B482" s="1" t="s">
        <v>22</v>
      </c>
      <c r="C482" s="1">
        <v>1953</v>
      </c>
      <c r="D482" s="1" t="s">
        <v>14</v>
      </c>
      <c r="E482" s="1" t="s">
        <v>13</v>
      </c>
      <c r="F482" s="1">
        <v>4.1617925197999996</v>
      </c>
      <c r="G482" s="1">
        <v>4123.7857765160998</v>
      </c>
    </row>
    <row r="483" spans="1:7" x14ac:dyDescent="0.3">
      <c r="A483" s="1" t="s">
        <v>21</v>
      </c>
      <c r="B483" s="1" t="s">
        <v>22</v>
      </c>
      <c r="C483" s="1">
        <v>1953</v>
      </c>
      <c r="D483" s="1" t="s">
        <v>14</v>
      </c>
      <c r="E483" s="1" t="s">
        <v>23</v>
      </c>
      <c r="F483" s="1">
        <v>2.2193674308000002</v>
      </c>
      <c r="G483" s="1">
        <v>2199.09949873092</v>
      </c>
    </row>
    <row r="484" spans="1:7" x14ac:dyDescent="0.3">
      <c r="A484" s="1" t="s">
        <v>21</v>
      </c>
      <c r="B484" s="1" t="s">
        <v>22</v>
      </c>
      <c r="C484" s="1">
        <v>1953</v>
      </c>
      <c r="D484" s="1" t="s">
        <v>14</v>
      </c>
      <c r="E484" s="1" t="s">
        <v>15</v>
      </c>
      <c r="F484" s="1">
        <v>7.2116356901999996</v>
      </c>
      <c r="G484" s="1">
        <v>7145.7768601651896</v>
      </c>
    </row>
    <row r="485" spans="1:7" x14ac:dyDescent="0.3">
      <c r="A485" s="1" t="s">
        <v>21</v>
      </c>
      <c r="B485" s="1" t="s">
        <v>22</v>
      </c>
      <c r="C485" s="1">
        <v>1954</v>
      </c>
      <c r="D485" s="1" t="s">
        <v>9</v>
      </c>
      <c r="E485" s="1" t="s">
        <v>13</v>
      </c>
      <c r="F485" s="1">
        <v>0.82498903099999998</v>
      </c>
      <c r="G485" s="1">
        <v>670.96273533230203</v>
      </c>
    </row>
    <row r="486" spans="1:7" x14ac:dyDescent="0.3">
      <c r="A486" s="1" t="s">
        <v>21</v>
      </c>
      <c r="B486" s="1" t="s">
        <v>22</v>
      </c>
      <c r="C486" s="1">
        <v>1954</v>
      </c>
      <c r="D486" s="1" t="s">
        <v>9</v>
      </c>
      <c r="E486" s="1" t="s">
        <v>23</v>
      </c>
      <c r="F486" s="1">
        <v>0.1169943339</v>
      </c>
      <c r="G486" s="1">
        <v>95.151372149203098</v>
      </c>
    </row>
    <row r="487" spans="1:7" x14ac:dyDescent="0.3">
      <c r="A487" s="1" t="s">
        <v>21</v>
      </c>
      <c r="B487" s="1" t="s">
        <v>22</v>
      </c>
      <c r="C487" s="1">
        <v>1954</v>
      </c>
      <c r="D487" s="1" t="s">
        <v>14</v>
      </c>
      <c r="E487" s="1" t="s">
        <v>13</v>
      </c>
      <c r="F487" s="1">
        <v>5.8657197847999996</v>
      </c>
      <c r="G487" s="1">
        <v>4770.5839033125503</v>
      </c>
    </row>
    <row r="488" spans="1:7" x14ac:dyDescent="0.3">
      <c r="A488" s="1" t="s">
        <v>21</v>
      </c>
      <c r="B488" s="1" t="s">
        <v>22</v>
      </c>
      <c r="C488" s="1">
        <v>1954</v>
      </c>
      <c r="D488" s="1" t="s">
        <v>14</v>
      </c>
      <c r="E488" s="1" t="s">
        <v>23</v>
      </c>
      <c r="F488" s="1">
        <v>0.83183648919999997</v>
      </c>
      <c r="G488" s="1">
        <v>676.53176614685901</v>
      </c>
    </row>
    <row r="489" spans="1:7" x14ac:dyDescent="0.3">
      <c r="A489" s="1" t="s">
        <v>21</v>
      </c>
      <c r="B489" s="1" t="s">
        <v>22</v>
      </c>
      <c r="C489" s="1">
        <v>1954</v>
      </c>
      <c r="D489" s="1" t="s">
        <v>14</v>
      </c>
      <c r="E489" s="1" t="s">
        <v>15</v>
      </c>
      <c r="F489" s="1">
        <v>7.2861756309999999</v>
      </c>
      <c r="G489" s="1">
        <v>5925.8391905554199</v>
      </c>
    </row>
    <row r="490" spans="1:7" x14ac:dyDescent="0.3">
      <c r="A490" s="1" t="s">
        <v>21</v>
      </c>
      <c r="B490" s="1" t="s">
        <v>22</v>
      </c>
      <c r="C490" s="1">
        <v>1955</v>
      </c>
      <c r="D490" s="1" t="s">
        <v>9</v>
      </c>
      <c r="E490" s="1" t="s">
        <v>13</v>
      </c>
      <c r="F490" s="1">
        <v>0.41423718469999998</v>
      </c>
      <c r="G490" s="1">
        <v>322.95388653579403</v>
      </c>
    </row>
    <row r="491" spans="1:7" x14ac:dyDescent="0.3">
      <c r="A491" s="1" t="s">
        <v>21</v>
      </c>
      <c r="B491" s="1" t="s">
        <v>22</v>
      </c>
      <c r="C491" s="1">
        <v>1955</v>
      </c>
      <c r="D491" s="1" t="s">
        <v>9</v>
      </c>
      <c r="E491" s="1" t="s">
        <v>23</v>
      </c>
      <c r="F491" s="1">
        <v>5.6754497700000003E-2</v>
      </c>
      <c r="G491" s="1">
        <v>44.247803669770498</v>
      </c>
    </row>
    <row r="492" spans="1:7" x14ac:dyDescent="0.3">
      <c r="A492" s="1" t="s">
        <v>21</v>
      </c>
      <c r="B492" s="1" t="s">
        <v>22</v>
      </c>
      <c r="C492" s="1">
        <v>1955</v>
      </c>
      <c r="D492" s="1" t="s">
        <v>14</v>
      </c>
      <c r="E492" s="1" t="s">
        <v>13</v>
      </c>
      <c r="F492" s="1">
        <v>5.8696195184000004</v>
      </c>
      <c r="G492" s="1">
        <v>4576.1619331707298</v>
      </c>
    </row>
    <row r="493" spans="1:7" x14ac:dyDescent="0.3">
      <c r="A493" s="1" t="s">
        <v>21</v>
      </c>
      <c r="B493" s="1" t="s">
        <v>22</v>
      </c>
      <c r="C493" s="1">
        <v>1955</v>
      </c>
      <c r="D493" s="1" t="s">
        <v>14</v>
      </c>
      <c r="E493" s="1" t="s">
        <v>23</v>
      </c>
      <c r="F493" s="1">
        <v>0.80419460139999999</v>
      </c>
      <c r="G493" s="1">
        <v>626.97841153731997</v>
      </c>
    </row>
    <row r="494" spans="1:7" x14ac:dyDescent="0.3">
      <c r="A494" s="1" t="s">
        <v>21</v>
      </c>
      <c r="B494" s="1" t="s">
        <v>22</v>
      </c>
      <c r="C494" s="1">
        <v>1955</v>
      </c>
      <c r="D494" s="1" t="s">
        <v>14</v>
      </c>
      <c r="E494" s="1" t="s">
        <v>15</v>
      </c>
      <c r="F494" s="1">
        <v>7.3537444741</v>
      </c>
      <c r="G494" s="1">
        <v>5733.2379761780203</v>
      </c>
    </row>
    <row r="495" spans="1:7" x14ac:dyDescent="0.3">
      <c r="A495" s="1" t="s">
        <v>21</v>
      </c>
      <c r="B495" s="1" t="s">
        <v>22</v>
      </c>
      <c r="C495" s="1">
        <v>1956</v>
      </c>
      <c r="D495" s="1" t="s">
        <v>9</v>
      </c>
      <c r="E495" s="1" t="s">
        <v>13</v>
      </c>
      <c r="F495" s="1">
        <v>0.84024916149999995</v>
      </c>
      <c r="G495" s="1">
        <v>637.41815025464302</v>
      </c>
    </row>
    <row r="496" spans="1:7" x14ac:dyDescent="0.3">
      <c r="A496" s="1" t="s">
        <v>21</v>
      </c>
      <c r="B496" s="1" t="s">
        <v>22</v>
      </c>
      <c r="C496" s="1">
        <v>1956</v>
      </c>
      <c r="D496" s="1" t="s">
        <v>9</v>
      </c>
      <c r="E496" s="1" t="s">
        <v>23</v>
      </c>
      <c r="F496" s="1">
        <v>0.1017342034</v>
      </c>
      <c r="G496" s="1">
        <v>77.176188595853503</v>
      </c>
    </row>
    <row r="497" spans="1:7" x14ac:dyDescent="0.3">
      <c r="A497" s="1" t="s">
        <v>21</v>
      </c>
      <c r="B497" s="1" t="s">
        <v>22</v>
      </c>
      <c r="C497" s="1">
        <v>1956</v>
      </c>
      <c r="D497" s="1" t="s">
        <v>14</v>
      </c>
      <c r="E497" s="1" t="s">
        <v>13</v>
      </c>
      <c r="F497" s="1">
        <v>6.2334400675000001</v>
      </c>
      <c r="G497" s="1">
        <v>4728.7257395927099</v>
      </c>
    </row>
    <row r="498" spans="1:7" x14ac:dyDescent="0.3">
      <c r="A498" s="1" t="s">
        <v>21</v>
      </c>
      <c r="B498" s="1" t="s">
        <v>22</v>
      </c>
      <c r="C498" s="1">
        <v>1956</v>
      </c>
      <c r="D498" s="1" t="s">
        <v>14</v>
      </c>
      <c r="E498" s="1" t="s">
        <v>23</v>
      </c>
      <c r="F498" s="1">
        <v>0.7547214431</v>
      </c>
      <c r="G498" s="1">
        <v>572.536300309431</v>
      </c>
    </row>
    <row r="499" spans="1:7" x14ac:dyDescent="0.3">
      <c r="A499" s="1" t="s">
        <v>21</v>
      </c>
      <c r="B499" s="1" t="s">
        <v>22</v>
      </c>
      <c r="C499" s="1">
        <v>1956</v>
      </c>
      <c r="D499" s="1" t="s">
        <v>14</v>
      </c>
      <c r="E499" s="1" t="s">
        <v>15</v>
      </c>
      <c r="F499" s="1">
        <v>7.4143422196</v>
      </c>
      <c r="G499" s="1">
        <v>5624.56533092673</v>
      </c>
    </row>
    <row r="500" spans="1:7" x14ac:dyDescent="0.3">
      <c r="A500" s="1" t="s">
        <v>21</v>
      </c>
      <c r="B500" s="1" t="s">
        <v>22</v>
      </c>
      <c r="C500" s="1">
        <v>1957</v>
      </c>
      <c r="D500" s="1" t="s">
        <v>9</v>
      </c>
      <c r="E500" s="1" t="s">
        <v>13</v>
      </c>
      <c r="F500" s="1">
        <v>0.42982700940000002</v>
      </c>
      <c r="G500" s="1">
        <v>326.43430872997402</v>
      </c>
    </row>
    <row r="501" spans="1:7" x14ac:dyDescent="0.3">
      <c r="A501" s="1" t="s">
        <v>21</v>
      </c>
      <c r="B501" s="1" t="s">
        <v>22</v>
      </c>
      <c r="C501" s="1">
        <v>1957</v>
      </c>
      <c r="D501" s="1" t="s">
        <v>9</v>
      </c>
      <c r="E501" s="1" t="s">
        <v>23</v>
      </c>
      <c r="F501" s="1">
        <v>4.1164672999999999E-2</v>
      </c>
      <c r="G501" s="1">
        <v>31.262720340784199</v>
      </c>
    </row>
    <row r="502" spans="1:7" x14ac:dyDescent="0.3">
      <c r="A502" s="1" t="s">
        <v>21</v>
      </c>
      <c r="B502" s="1" t="s">
        <v>22</v>
      </c>
      <c r="C502" s="1">
        <v>1957</v>
      </c>
      <c r="D502" s="1" t="s">
        <v>14</v>
      </c>
      <c r="E502" s="1" t="s">
        <v>13</v>
      </c>
      <c r="F502" s="1">
        <v>6.3538592486000001</v>
      </c>
      <c r="G502" s="1">
        <v>4825.4707271922098</v>
      </c>
    </row>
    <row r="503" spans="1:7" x14ac:dyDescent="0.3">
      <c r="A503" s="1" t="s">
        <v>21</v>
      </c>
      <c r="B503" s="1" t="s">
        <v>22</v>
      </c>
      <c r="C503" s="1">
        <v>1957</v>
      </c>
      <c r="D503" s="1" t="s">
        <v>14</v>
      </c>
      <c r="E503" s="1" t="s">
        <v>23</v>
      </c>
      <c r="F503" s="1">
        <v>0.60851117499999996</v>
      </c>
      <c r="G503" s="1">
        <v>462.136907250273</v>
      </c>
    </row>
    <row r="504" spans="1:7" x14ac:dyDescent="0.3">
      <c r="A504" s="1" t="s">
        <v>21</v>
      </c>
      <c r="B504" s="1" t="s">
        <v>22</v>
      </c>
      <c r="C504" s="1">
        <v>1957</v>
      </c>
      <c r="D504" s="1" t="s">
        <v>14</v>
      </c>
      <c r="E504" s="1" t="s">
        <v>15</v>
      </c>
      <c r="F504" s="1">
        <v>7.4679688673999998</v>
      </c>
      <c r="G504" s="1">
        <v>5671.5869444285199</v>
      </c>
    </row>
    <row r="505" spans="1:7" x14ac:dyDescent="0.3">
      <c r="A505" s="1" t="s">
        <v>21</v>
      </c>
      <c r="B505" s="1" t="s">
        <v>22</v>
      </c>
      <c r="C505" s="1">
        <v>1958</v>
      </c>
      <c r="D505" s="1" t="s">
        <v>9</v>
      </c>
      <c r="E505" s="1" t="s">
        <v>13</v>
      </c>
      <c r="F505" s="1">
        <v>0.89874632840000002</v>
      </c>
      <c r="G505" s="1">
        <v>763.83004397814796</v>
      </c>
    </row>
    <row r="506" spans="1:7" x14ac:dyDescent="0.3">
      <c r="A506" s="1" t="s">
        <v>21</v>
      </c>
      <c r="B506" s="1" t="s">
        <v>22</v>
      </c>
      <c r="C506" s="1">
        <v>1958</v>
      </c>
      <c r="D506" s="1" t="s">
        <v>9</v>
      </c>
      <c r="E506" s="1" t="s">
        <v>23</v>
      </c>
      <c r="F506" s="1">
        <v>4.3237036399999998E-2</v>
      </c>
      <c r="G506" s="1">
        <v>36.746461606327401</v>
      </c>
    </row>
    <row r="507" spans="1:7" x14ac:dyDescent="0.3">
      <c r="A507" s="1" t="s">
        <v>21</v>
      </c>
      <c r="B507" s="1" t="s">
        <v>22</v>
      </c>
      <c r="C507" s="1">
        <v>1958</v>
      </c>
      <c r="D507" s="1" t="s">
        <v>14</v>
      </c>
      <c r="E507" s="1" t="s">
        <v>13</v>
      </c>
      <c r="F507" s="1">
        <v>6.9407615800000002</v>
      </c>
      <c r="G507" s="1">
        <v>5898.8415920831203</v>
      </c>
    </row>
    <row r="508" spans="1:7" x14ac:dyDescent="0.3">
      <c r="A508" s="1" t="s">
        <v>21</v>
      </c>
      <c r="B508" s="1" t="s">
        <v>22</v>
      </c>
      <c r="C508" s="1">
        <v>1958</v>
      </c>
      <c r="D508" s="1" t="s">
        <v>14</v>
      </c>
      <c r="E508" s="1" t="s">
        <v>23</v>
      </c>
      <c r="F508" s="1">
        <v>0.33390730169999999</v>
      </c>
      <c r="G508" s="1">
        <v>283.78244322043298</v>
      </c>
    </row>
    <row r="509" spans="1:7" x14ac:dyDescent="0.3">
      <c r="A509" s="1" t="s">
        <v>21</v>
      </c>
      <c r="B509" s="1" t="s">
        <v>22</v>
      </c>
      <c r="C509" s="1">
        <v>1958</v>
      </c>
      <c r="D509" s="1" t="s">
        <v>14</v>
      </c>
      <c r="E509" s="1" t="s">
        <v>15</v>
      </c>
      <c r="F509" s="1">
        <v>7.5146244176000003</v>
      </c>
      <c r="G509" s="1">
        <v>6386.5583844411403</v>
      </c>
    </row>
    <row r="510" spans="1:7" x14ac:dyDescent="0.3">
      <c r="A510" s="1" t="s">
        <v>21</v>
      </c>
      <c r="B510" s="1" t="s">
        <v>22</v>
      </c>
      <c r="C510" s="1">
        <v>1959</v>
      </c>
      <c r="D510" s="1" t="s">
        <v>9</v>
      </c>
      <c r="E510" s="1" t="s">
        <v>13</v>
      </c>
      <c r="F510" s="1">
        <v>0.444003859</v>
      </c>
      <c r="G510" s="1">
        <v>376.82069876695903</v>
      </c>
    </row>
    <row r="511" spans="1:7" x14ac:dyDescent="0.3">
      <c r="A511" s="1" t="s">
        <v>21</v>
      </c>
      <c r="B511" s="1" t="s">
        <v>22</v>
      </c>
      <c r="C511" s="1">
        <v>1959</v>
      </c>
      <c r="D511" s="1" t="s">
        <v>9</v>
      </c>
      <c r="E511" s="1" t="s">
        <v>23</v>
      </c>
      <c r="F511" s="1">
        <v>2.6987823399999999E-2</v>
      </c>
      <c r="G511" s="1">
        <v>22.904238930037899</v>
      </c>
    </row>
    <row r="512" spans="1:7" x14ac:dyDescent="0.3">
      <c r="A512" s="1" t="s">
        <v>21</v>
      </c>
      <c r="B512" s="1" t="s">
        <v>22</v>
      </c>
      <c r="C512" s="1">
        <v>1959</v>
      </c>
      <c r="D512" s="1" t="s">
        <v>14</v>
      </c>
      <c r="E512" s="1" t="s">
        <v>13</v>
      </c>
      <c r="F512" s="1">
        <v>6.8315855682000004</v>
      </c>
      <c r="G512" s="1">
        <v>5797.8839487213399</v>
      </c>
    </row>
    <row r="513" spans="1:7" x14ac:dyDescent="0.3">
      <c r="A513" s="1" t="s">
        <v>21</v>
      </c>
      <c r="B513" s="1" t="s">
        <v>22</v>
      </c>
      <c r="C513" s="1">
        <v>1959</v>
      </c>
      <c r="D513" s="1" t="s">
        <v>14</v>
      </c>
      <c r="E513" s="1" t="s">
        <v>23</v>
      </c>
      <c r="F513" s="1">
        <v>0.41524329380000002</v>
      </c>
      <c r="G513" s="1">
        <v>352.41195530044803</v>
      </c>
    </row>
    <row r="514" spans="1:7" x14ac:dyDescent="0.3">
      <c r="A514" s="1" t="s">
        <v>21</v>
      </c>
      <c r="B514" s="1" t="s">
        <v>22</v>
      </c>
      <c r="C514" s="1">
        <v>1959</v>
      </c>
      <c r="D514" s="1" t="s">
        <v>14</v>
      </c>
      <c r="E514" s="1" t="s">
        <v>15</v>
      </c>
      <c r="F514" s="1">
        <v>7.5543088700999999</v>
      </c>
      <c r="G514" s="1">
        <v>6411.2504636417498</v>
      </c>
    </row>
    <row r="515" spans="1:7" x14ac:dyDescent="0.3">
      <c r="A515" s="1" t="s">
        <v>21</v>
      </c>
      <c r="B515" s="1" t="s">
        <v>22</v>
      </c>
      <c r="C515" s="1">
        <v>1960</v>
      </c>
      <c r="D515" s="1" t="s">
        <v>9</v>
      </c>
      <c r="E515" s="1" t="s">
        <v>13</v>
      </c>
      <c r="F515" s="1">
        <v>0.45097453589999997</v>
      </c>
      <c r="G515" s="1">
        <v>381.402283666382</v>
      </c>
    </row>
    <row r="516" spans="1:7" x14ac:dyDescent="0.3">
      <c r="A516" s="1" t="s">
        <v>21</v>
      </c>
      <c r="B516" s="1" t="s">
        <v>22</v>
      </c>
      <c r="C516" s="1">
        <v>1960</v>
      </c>
      <c r="D516" s="1" t="s">
        <v>9</v>
      </c>
      <c r="E516" s="1" t="s">
        <v>23</v>
      </c>
      <c r="F516" s="1">
        <v>2.0017146499999999E-2</v>
      </c>
      <c r="G516" s="1">
        <v>16.929083087019599</v>
      </c>
    </row>
    <row r="517" spans="1:7" x14ac:dyDescent="0.3">
      <c r="A517" s="1" t="s">
        <v>21</v>
      </c>
      <c r="B517" s="1" t="s">
        <v>22</v>
      </c>
      <c r="C517" s="1">
        <v>1960</v>
      </c>
      <c r="D517" s="1" t="s">
        <v>14</v>
      </c>
      <c r="E517" s="1" t="s">
        <v>13</v>
      </c>
      <c r="F517" s="1">
        <v>7.0735517228000004</v>
      </c>
      <c r="G517" s="1">
        <v>5982.3084580779596</v>
      </c>
    </row>
    <row r="518" spans="1:7" x14ac:dyDescent="0.3">
      <c r="A518" s="1" t="s">
        <v>21</v>
      </c>
      <c r="B518" s="1" t="s">
        <v>22</v>
      </c>
      <c r="C518" s="1">
        <v>1960</v>
      </c>
      <c r="D518" s="1" t="s">
        <v>14</v>
      </c>
      <c r="E518" s="1" t="s">
        <v>23</v>
      </c>
      <c r="F518" s="1">
        <v>0.31396965869999999</v>
      </c>
      <c r="G518" s="1">
        <v>265.53327359615002</v>
      </c>
    </row>
    <row r="519" spans="1:7" x14ac:dyDescent="0.3">
      <c r="A519" s="1" t="s">
        <v>21</v>
      </c>
      <c r="B519" s="1" t="s">
        <v>22</v>
      </c>
      <c r="C519" s="1">
        <v>1960</v>
      </c>
      <c r="D519" s="1" t="s">
        <v>14</v>
      </c>
      <c r="E519" s="1" t="s">
        <v>15</v>
      </c>
      <c r="F519" s="1">
        <v>7.5870222249000001</v>
      </c>
      <c r="G519" s="1">
        <v>6416.5653982500899</v>
      </c>
    </row>
    <row r="520" spans="1:7" x14ac:dyDescent="0.3">
      <c r="A520" s="1" t="s">
        <v>21</v>
      </c>
      <c r="B520" s="1" t="s">
        <v>22</v>
      </c>
      <c r="C520" s="1">
        <v>1961</v>
      </c>
      <c r="D520" s="1" t="s">
        <v>9</v>
      </c>
      <c r="E520" s="1" t="s">
        <v>13</v>
      </c>
      <c r="F520" s="1">
        <v>0.2254166192</v>
      </c>
      <c r="G520" s="1">
        <v>176.747265004762</v>
      </c>
    </row>
    <row r="521" spans="1:7" x14ac:dyDescent="0.3">
      <c r="A521" s="1" t="s">
        <v>21</v>
      </c>
      <c r="B521" s="1" t="s">
        <v>22</v>
      </c>
      <c r="C521" s="1">
        <v>1961</v>
      </c>
      <c r="D521" s="1" t="s">
        <v>9</v>
      </c>
      <c r="E521" s="1" t="s">
        <v>23</v>
      </c>
      <c r="F521" s="1">
        <v>1.0079222000000001E-2</v>
      </c>
      <c r="G521" s="1">
        <v>7.9030327436312398</v>
      </c>
    </row>
    <row r="522" spans="1:7" x14ac:dyDescent="0.3">
      <c r="A522" s="1" t="s">
        <v>21</v>
      </c>
      <c r="B522" s="1" t="s">
        <v>22</v>
      </c>
      <c r="C522" s="1">
        <v>1961</v>
      </c>
      <c r="D522" s="1" t="s">
        <v>14</v>
      </c>
      <c r="E522" s="1" t="s">
        <v>13</v>
      </c>
      <c r="F522" s="1">
        <v>7.1238757440000002</v>
      </c>
      <c r="G522" s="1">
        <v>5585.7707313934297</v>
      </c>
    </row>
    <row r="523" spans="1:7" x14ac:dyDescent="0.3">
      <c r="A523" s="1" t="s">
        <v>21</v>
      </c>
      <c r="B523" s="1" t="s">
        <v>22</v>
      </c>
      <c r="C523" s="1">
        <v>1961</v>
      </c>
      <c r="D523" s="1" t="s">
        <v>14</v>
      </c>
      <c r="E523" s="1" t="s">
        <v>23</v>
      </c>
      <c r="F523" s="1">
        <v>0.31853518790000002</v>
      </c>
      <c r="G523" s="1">
        <v>249.760747287545</v>
      </c>
    </row>
    <row r="524" spans="1:7" x14ac:dyDescent="0.3">
      <c r="A524" s="1" t="s">
        <v>21</v>
      </c>
      <c r="B524" s="1" t="s">
        <v>22</v>
      </c>
      <c r="C524" s="1">
        <v>1961</v>
      </c>
      <c r="D524" s="1" t="s">
        <v>14</v>
      </c>
      <c r="E524" s="1" t="s">
        <v>15</v>
      </c>
      <c r="F524" s="1">
        <v>7.6683898715999996</v>
      </c>
      <c r="G524" s="1">
        <v>6012.7196543842401</v>
      </c>
    </row>
    <row r="525" spans="1:7" x14ac:dyDescent="0.3">
      <c r="A525" s="1" t="s">
        <v>21</v>
      </c>
      <c r="B525" s="1" t="s">
        <v>22</v>
      </c>
      <c r="C525" s="1">
        <v>1962</v>
      </c>
      <c r="D525" s="1" t="s">
        <v>9</v>
      </c>
      <c r="E525" s="1" t="s">
        <v>13</v>
      </c>
      <c r="F525" s="1">
        <v>0.40552383860000002</v>
      </c>
      <c r="G525" s="1">
        <v>287.71539210238097</v>
      </c>
    </row>
    <row r="526" spans="1:7" x14ac:dyDescent="0.3">
      <c r="A526" s="1" t="s">
        <v>21</v>
      </c>
      <c r="B526" s="1" t="s">
        <v>22</v>
      </c>
      <c r="C526" s="1">
        <v>1962</v>
      </c>
      <c r="D526" s="1" t="s">
        <v>9</v>
      </c>
      <c r="E526" s="1" t="s">
        <v>23</v>
      </c>
      <c r="F526" s="1">
        <v>6.5467843900000003E-2</v>
      </c>
      <c r="G526" s="1">
        <v>46.448826367283203</v>
      </c>
    </row>
    <row r="527" spans="1:7" x14ac:dyDescent="0.3">
      <c r="A527" s="1" t="s">
        <v>21</v>
      </c>
      <c r="B527" s="1" t="s">
        <v>22</v>
      </c>
      <c r="C527" s="1">
        <v>1962</v>
      </c>
      <c r="D527" s="1" t="s">
        <v>14</v>
      </c>
      <c r="E527" s="1" t="s">
        <v>13</v>
      </c>
      <c r="F527" s="1">
        <v>6.6107583989999998</v>
      </c>
      <c r="G527" s="1">
        <v>4690.2716040230198</v>
      </c>
    </row>
    <row r="528" spans="1:7" x14ac:dyDescent="0.3">
      <c r="A528" s="1" t="s">
        <v>21</v>
      </c>
      <c r="B528" s="1" t="s">
        <v>22</v>
      </c>
      <c r="C528" s="1">
        <v>1962</v>
      </c>
      <c r="D528" s="1" t="s">
        <v>14</v>
      </c>
      <c r="E528" s="1" t="s">
        <v>23</v>
      </c>
      <c r="F528" s="1">
        <v>1.0672420644</v>
      </c>
      <c r="G528" s="1">
        <v>757.19831934866102</v>
      </c>
    </row>
    <row r="529" spans="1:7" x14ac:dyDescent="0.3">
      <c r="A529" s="1" t="s">
        <v>21</v>
      </c>
      <c r="B529" s="1" t="s">
        <v>22</v>
      </c>
      <c r="C529" s="1">
        <v>1962</v>
      </c>
      <c r="D529" s="1" t="s">
        <v>14</v>
      </c>
      <c r="E529" s="1" t="s">
        <v>15</v>
      </c>
      <c r="F529" s="1">
        <v>7.7299488953999997</v>
      </c>
      <c r="G529" s="1">
        <v>5484.3268527352002</v>
      </c>
    </row>
    <row r="530" spans="1:7" x14ac:dyDescent="0.3">
      <c r="A530" s="1" t="s">
        <v>21</v>
      </c>
      <c r="B530" s="1" t="s">
        <v>22</v>
      </c>
      <c r="C530" s="1">
        <v>1963</v>
      </c>
      <c r="D530" s="1" t="s">
        <v>9</v>
      </c>
      <c r="E530" s="1" t="s">
        <v>13</v>
      </c>
      <c r="F530" s="1">
        <v>0.4564380395</v>
      </c>
      <c r="G530" s="1">
        <v>358.56987306090002</v>
      </c>
    </row>
    <row r="531" spans="1:7" x14ac:dyDescent="0.3">
      <c r="A531" s="1" t="s">
        <v>21</v>
      </c>
      <c r="B531" s="1" t="s">
        <v>22</v>
      </c>
      <c r="C531" s="1">
        <v>1963</v>
      </c>
      <c r="D531" s="1" t="s">
        <v>9</v>
      </c>
      <c r="E531" s="1" t="s">
        <v>23</v>
      </c>
      <c r="F531" s="1">
        <v>1.4553643E-2</v>
      </c>
      <c r="G531" s="1">
        <v>11.4330916082776</v>
      </c>
    </row>
    <row r="532" spans="1:7" x14ac:dyDescent="0.3">
      <c r="A532" s="1" t="s">
        <v>21</v>
      </c>
      <c r="B532" s="1" t="s">
        <v>22</v>
      </c>
      <c r="C532" s="1">
        <v>1963</v>
      </c>
      <c r="D532" s="1" t="s">
        <v>14</v>
      </c>
      <c r="E532" s="1" t="s">
        <v>13</v>
      </c>
      <c r="F532" s="1">
        <v>7.5858337722</v>
      </c>
      <c r="G532" s="1">
        <v>5959.3005351155398</v>
      </c>
    </row>
    <row r="533" spans="1:7" x14ac:dyDescent="0.3">
      <c r="A533" s="1" t="s">
        <v>21</v>
      </c>
      <c r="B533" s="1" t="s">
        <v>22</v>
      </c>
      <c r="C533" s="1">
        <v>1963</v>
      </c>
      <c r="D533" s="1" t="s">
        <v>14</v>
      </c>
      <c r="E533" s="1" t="s">
        <v>23</v>
      </c>
      <c r="F533" s="1">
        <v>0.2418762394</v>
      </c>
      <c r="G533" s="1">
        <v>190.013813368146</v>
      </c>
    </row>
    <row r="534" spans="1:7" x14ac:dyDescent="0.3">
      <c r="A534" s="1" t="s">
        <v>21</v>
      </c>
      <c r="B534" s="1" t="s">
        <v>22</v>
      </c>
      <c r="C534" s="1">
        <v>1963</v>
      </c>
      <c r="D534" s="1" t="s">
        <v>14</v>
      </c>
      <c r="E534" s="1" t="s">
        <v>15</v>
      </c>
      <c r="F534" s="1">
        <v>7.7829946918999999</v>
      </c>
      <c r="G534" s="1">
        <v>6114.18676243344</v>
      </c>
    </row>
    <row r="535" spans="1:7" x14ac:dyDescent="0.3">
      <c r="A535" s="1" t="s">
        <v>21</v>
      </c>
      <c r="B535" s="1" t="s">
        <v>22</v>
      </c>
      <c r="C535" s="1">
        <v>1964</v>
      </c>
      <c r="D535" s="1" t="s">
        <v>9</v>
      </c>
      <c r="E535" s="1" t="s">
        <v>13</v>
      </c>
      <c r="F535" s="1">
        <v>0.45007965170000003</v>
      </c>
      <c r="G535" s="1">
        <v>375.62977115638301</v>
      </c>
    </row>
    <row r="536" spans="1:7" x14ac:dyDescent="0.3">
      <c r="A536" s="1" t="s">
        <v>21</v>
      </c>
      <c r="B536" s="1" t="s">
        <v>22</v>
      </c>
      <c r="C536" s="1">
        <v>1964</v>
      </c>
      <c r="D536" s="1" t="s">
        <v>9</v>
      </c>
      <c r="E536" s="1" t="s">
        <v>23</v>
      </c>
      <c r="F536" s="1">
        <v>2.0912030700000001E-2</v>
      </c>
      <c r="G536" s="1">
        <v>17.452869233302</v>
      </c>
    </row>
    <row r="537" spans="1:7" x14ac:dyDescent="0.3">
      <c r="A537" s="1" t="s">
        <v>21</v>
      </c>
      <c r="B537" s="1" t="s">
        <v>22</v>
      </c>
      <c r="C537" s="1">
        <v>1964</v>
      </c>
      <c r="D537" s="1" t="s">
        <v>14</v>
      </c>
      <c r="E537" s="1" t="s">
        <v>13</v>
      </c>
      <c r="F537" s="1">
        <v>7.6221695566000003</v>
      </c>
      <c r="G537" s="1">
        <v>6361.3491416003499</v>
      </c>
    </row>
    <row r="538" spans="1:7" x14ac:dyDescent="0.3">
      <c r="A538" s="1" t="s">
        <v>21</v>
      </c>
      <c r="B538" s="1" t="s">
        <v>22</v>
      </c>
      <c r="C538" s="1">
        <v>1964</v>
      </c>
      <c r="D538" s="1" t="s">
        <v>14</v>
      </c>
      <c r="E538" s="1" t="s">
        <v>23</v>
      </c>
      <c r="F538" s="1">
        <v>0.35414852270000002</v>
      </c>
      <c r="G538" s="1">
        <v>295.56708025016297</v>
      </c>
    </row>
    <row r="539" spans="1:7" x14ac:dyDescent="0.3">
      <c r="A539" s="1" t="s">
        <v>21</v>
      </c>
      <c r="B539" s="1" t="s">
        <v>22</v>
      </c>
      <c r="C539" s="1">
        <v>1964</v>
      </c>
      <c r="D539" s="1" t="s">
        <v>14</v>
      </c>
      <c r="E539" s="1" t="s">
        <v>15</v>
      </c>
      <c r="F539" s="1">
        <v>7.8275272611000002</v>
      </c>
      <c r="G539" s="1">
        <v>6532.73762197006</v>
      </c>
    </row>
    <row r="540" spans="1:7" x14ac:dyDescent="0.3">
      <c r="A540" s="1" t="s">
        <v>21</v>
      </c>
      <c r="B540" s="1" t="s">
        <v>22</v>
      </c>
      <c r="C540" s="1">
        <v>1965</v>
      </c>
      <c r="D540" s="1" t="s">
        <v>9</v>
      </c>
      <c r="E540" s="1" t="s">
        <v>13</v>
      </c>
      <c r="F540" s="1">
        <v>0.4460762224</v>
      </c>
      <c r="G540" s="1">
        <v>398.31439522751299</v>
      </c>
    </row>
    <row r="541" spans="1:7" x14ac:dyDescent="0.3">
      <c r="A541" s="1" t="s">
        <v>21</v>
      </c>
      <c r="B541" s="1" t="s">
        <v>22</v>
      </c>
      <c r="C541" s="1">
        <v>1965</v>
      </c>
      <c r="D541" s="1" t="s">
        <v>9</v>
      </c>
      <c r="E541" s="1" t="s">
        <v>23</v>
      </c>
      <c r="F541" s="1">
        <v>2.491546E-2</v>
      </c>
      <c r="G541" s="1">
        <v>22.247736783376101</v>
      </c>
    </row>
    <row r="542" spans="1:7" x14ac:dyDescent="0.3">
      <c r="A542" s="1" t="s">
        <v>21</v>
      </c>
      <c r="B542" s="1" t="s">
        <v>22</v>
      </c>
      <c r="C542" s="1">
        <v>1965</v>
      </c>
      <c r="D542" s="1" t="s">
        <v>14</v>
      </c>
      <c r="E542" s="1" t="s">
        <v>13</v>
      </c>
      <c r="F542" s="1">
        <v>7.6940743417000004</v>
      </c>
      <c r="G542" s="1">
        <v>6870.2621078744296</v>
      </c>
    </row>
    <row r="543" spans="1:7" x14ac:dyDescent="0.3">
      <c r="A543" s="1" t="s">
        <v>21</v>
      </c>
      <c r="B543" s="1" t="s">
        <v>22</v>
      </c>
      <c r="C543" s="1">
        <v>1965</v>
      </c>
      <c r="D543" s="1" t="s">
        <v>14</v>
      </c>
      <c r="E543" s="1" t="s">
        <v>23</v>
      </c>
      <c r="F543" s="1">
        <v>0.42975032489999998</v>
      </c>
      <c r="G543" s="1">
        <v>383.73652782869499</v>
      </c>
    </row>
    <row r="544" spans="1:7" x14ac:dyDescent="0.3">
      <c r="A544" s="1" t="s">
        <v>21</v>
      </c>
      <c r="B544" s="1" t="s">
        <v>22</v>
      </c>
      <c r="C544" s="1">
        <v>1965</v>
      </c>
      <c r="D544" s="1" t="s">
        <v>14</v>
      </c>
      <c r="E544" s="1" t="s">
        <v>15</v>
      </c>
      <c r="F544" s="1">
        <v>7.8635466030999996</v>
      </c>
      <c r="G544" s="1">
        <v>7021.5888047255803</v>
      </c>
    </row>
    <row r="545" spans="1:7" x14ac:dyDescent="0.3">
      <c r="A545" s="1" t="s">
        <v>21</v>
      </c>
      <c r="B545" s="1" t="s">
        <v>22</v>
      </c>
      <c r="C545" s="1">
        <v>1966</v>
      </c>
      <c r="D545" s="1" t="s">
        <v>9</v>
      </c>
      <c r="E545" s="1" t="s">
        <v>13</v>
      </c>
      <c r="F545" s="1">
        <v>0.44861957749999998</v>
      </c>
      <c r="G545" s="1">
        <v>348.08693595329601</v>
      </c>
    </row>
    <row r="546" spans="1:7" x14ac:dyDescent="0.3">
      <c r="A546" s="1" t="s">
        <v>21</v>
      </c>
      <c r="B546" s="1" t="s">
        <v>22</v>
      </c>
      <c r="C546" s="1">
        <v>1966</v>
      </c>
      <c r="D546" s="1" t="s">
        <v>9</v>
      </c>
      <c r="E546" s="1" t="s">
        <v>23</v>
      </c>
      <c r="F546" s="1">
        <v>2.2372104899999998E-2</v>
      </c>
      <c r="G546" s="1">
        <v>17.358666097408499</v>
      </c>
    </row>
    <row r="547" spans="1:7" x14ac:dyDescent="0.3">
      <c r="A547" s="1" t="s">
        <v>21</v>
      </c>
      <c r="B547" s="1" t="s">
        <v>22</v>
      </c>
      <c r="C547" s="1">
        <v>1966</v>
      </c>
      <c r="D547" s="1" t="s">
        <v>14</v>
      </c>
      <c r="E547" s="1" t="s">
        <v>13</v>
      </c>
      <c r="F547" s="1">
        <v>7.8957555238000001</v>
      </c>
      <c r="G547" s="1">
        <v>6126.3696124677099</v>
      </c>
    </row>
    <row r="548" spans="1:7" x14ac:dyDescent="0.3">
      <c r="A548" s="1" t="s">
        <v>21</v>
      </c>
      <c r="B548" s="1" t="s">
        <v>22</v>
      </c>
      <c r="C548" s="1">
        <v>1966</v>
      </c>
      <c r="D548" s="1" t="s">
        <v>14</v>
      </c>
      <c r="E548" s="1" t="s">
        <v>23</v>
      </c>
      <c r="F548" s="1">
        <v>0.39375158780000002</v>
      </c>
      <c r="G548" s="1">
        <v>305.51449510993803</v>
      </c>
    </row>
    <row r="549" spans="1:7" x14ac:dyDescent="0.3">
      <c r="A549" s="1" t="s">
        <v>21</v>
      </c>
      <c r="B549" s="1" t="s">
        <v>22</v>
      </c>
      <c r="C549" s="1">
        <v>1966</v>
      </c>
      <c r="D549" s="1" t="s">
        <v>14</v>
      </c>
      <c r="E549" s="1" t="s">
        <v>15</v>
      </c>
      <c r="F549" s="1">
        <v>7.8742120367000004</v>
      </c>
      <c r="G549" s="1">
        <v>6109.6538764644201</v>
      </c>
    </row>
    <row r="550" spans="1:7" x14ac:dyDescent="0.3">
      <c r="A550" s="1" t="s">
        <v>21</v>
      </c>
      <c r="B550" s="1" t="s">
        <v>22</v>
      </c>
      <c r="C550" s="1">
        <v>1967</v>
      </c>
      <c r="D550" s="1" t="s">
        <v>9</v>
      </c>
      <c r="E550" s="1" t="s">
        <v>13</v>
      </c>
      <c r="F550" s="1">
        <v>0.44051852060000002</v>
      </c>
      <c r="G550" s="1">
        <v>241.245078044233</v>
      </c>
    </row>
    <row r="551" spans="1:7" x14ac:dyDescent="0.3">
      <c r="A551" s="1" t="s">
        <v>21</v>
      </c>
      <c r="B551" s="1" t="s">
        <v>22</v>
      </c>
      <c r="C551" s="1">
        <v>1967</v>
      </c>
      <c r="D551" s="1" t="s">
        <v>9</v>
      </c>
      <c r="E551" s="1" t="s">
        <v>23</v>
      </c>
      <c r="F551" s="1">
        <v>3.04731619E-2</v>
      </c>
      <c r="G551" s="1">
        <v>16.688288837230701</v>
      </c>
    </row>
    <row r="552" spans="1:7" x14ac:dyDescent="0.3">
      <c r="A552" s="1" t="s">
        <v>21</v>
      </c>
      <c r="B552" s="1" t="s">
        <v>22</v>
      </c>
      <c r="C552" s="1">
        <v>1967</v>
      </c>
      <c r="D552" s="1" t="s">
        <v>14</v>
      </c>
      <c r="E552" s="1" t="s">
        <v>13</v>
      </c>
      <c r="F552" s="1">
        <v>7.9069929925000002</v>
      </c>
      <c r="G552" s="1">
        <v>4330.17694474769</v>
      </c>
    </row>
    <row r="553" spans="1:7" x14ac:dyDescent="0.3">
      <c r="A553" s="1" t="s">
        <v>21</v>
      </c>
      <c r="B553" s="1" t="s">
        <v>22</v>
      </c>
      <c r="C553" s="1">
        <v>1967</v>
      </c>
      <c r="D553" s="1" t="s">
        <v>14</v>
      </c>
      <c r="E553" s="1" t="s">
        <v>23</v>
      </c>
      <c r="F553" s="1">
        <v>0.54697150289999996</v>
      </c>
      <c r="G553" s="1">
        <v>299.54287215350797</v>
      </c>
    </row>
    <row r="554" spans="1:7" x14ac:dyDescent="0.3">
      <c r="A554" s="1" t="s">
        <v>21</v>
      </c>
      <c r="B554" s="1" t="s">
        <v>22</v>
      </c>
      <c r="C554" s="1">
        <v>1967</v>
      </c>
      <c r="D554" s="1" t="s">
        <v>14</v>
      </c>
      <c r="E554" s="1" t="s">
        <v>15</v>
      </c>
      <c r="F554" s="1">
        <v>7.8767924057999998</v>
      </c>
      <c r="G554" s="1">
        <v>4313.6379286659003</v>
      </c>
    </row>
    <row r="555" spans="1:7" x14ac:dyDescent="0.3">
      <c r="A555" s="1" t="s">
        <v>21</v>
      </c>
      <c r="B555" s="1" t="s">
        <v>22</v>
      </c>
      <c r="C555" s="1">
        <v>1968</v>
      </c>
      <c r="D555" s="1" t="s">
        <v>9</v>
      </c>
      <c r="E555" s="1" t="s">
        <v>13</v>
      </c>
      <c r="F555" s="1">
        <v>0.88131963619999998</v>
      </c>
      <c r="G555" s="1">
        <v>488.093234099489</v>
      </c>
    </row>
    <row r="556" spans="1:7" x14ac:dyDescent="0.3">
      <c r="A556" s="1" t="s">
        <v>21</v>
      </c>
      <c r="B556" s="1" t="s">
        <v>22</v>
      </c>
      <c r="C556" s="1">
        <v>1968</v>
      </c>
      <c r="D556" s="1" t="s">
        <v>9</v>
      </c>
      <c r="E556" s="1" t="s">
        <v>23</v>
      </c>
      <c r="F556" s="1">
        <v>6.0663728700000003E-2</v>
      </c>
      <c r="G556" s="1">
        <v>33.596840825146501</v>
      </c>
    </row>
    <row r="557" spans="1:7" x14ac:dyDescent="0.3">
      <c r="A557" s="1" t="s">
        <v>21</v>
      </c>
      <c r="B557" s="1" t="s">
        <v>22</v>
      </c>
      <c r="C557" s="1">
        <v>1968</v>
      </c>
      <c r="D557" s="1" t="s">
        <v>14</v>
      </c>
      <c r="E557" s="1" t="s">
        <v>13</v>
      </c>
      <c r="F557" s="1">
        <v>8.2208868774999999</v>
      </c>
      <c r="G557" s="1">
        <v>4552.8989692720597</v>
      </c>
    </row>
    <row r="558" spans="1:7" x14ac:dyDescent="0.3">
      <c r="A558" s="1" t="s">
        <v>21</v>
      </c>
      <c r="B558" s="1" t="s">
        <v>22</v>
      </c>
      <c r="C558" s="1">
        <v>1968</v>
      </c>
      <c r="D558" s="1" t="s">
        <v>14</v>
      </c>
      <c r="E558" s="1" t="s">
        <v>23</v>
      </c>
      <c r="F558" s="1">
        <v>0.5658669462</v>
      </c>
      <c r="G558" s="1">
        <v>313.38894145053501</v>
      </c>
    </row>
    <row r="559" spans="1:7" x14ac:dyDescent="0.3">
      <c r="A559" s="1" t="s">
        <v>21</v>
      </c>
      <c r="B559" s="1" t="s">
        <v>22</v>
      </c>
      <c r="C559" s="1">
        <v>1968</v>
      </c>
      <c r="D559" s="1" t="s">
        <v>14</v>
      </c>
      <c r="E559" s="1" t="s">
        <v>15</v>
      </c>
      <c r="F559" s="1">
        <v>7.8712877105999999</v>
      </c>
      <c r="G559" s="1">
        <v>4359.2836440562196</v>
      </c>
    </row>
    <row r="560" spans="1:7" x14ac:dyDescent="0.3">
      <c r="A560" s="1" t="s">
        <v>21</v>
      </c>
      <c r="B560" s="1" t="s">
        <v>22</v>
      </c>
      <c r="C560" s="1">
        <v>1969</v>
      </c>
      <c r="D560" s="1" t="s">
        <v>9</v>
      </c>
      <c r="E560" s="1" t="s">
        <v>13</v>
      </c>
      <c r="F560" s="1">
        <v>0.45149262680000002</v>
      </c>
      <c r="G560" s="1">
        <v>355.72675146671298</v>
      </c>
    </row>
    <row r="561" spans="1:7" x14ac:dyDescent="0.3">
      <c r="A561" s="1" t="s">
        <v>21</v>
      </c>
      <c r="B561" s="1" t="s">
        <v>22</v>
      </c>
      <c r="C561" s="1">
        <v>1969</v>
      </c>
      <c r="D561" s="1" t="s">
        <v>9</v>
      </c>
      <c r="E561" s="1" t="s">
        <v>23</v>
      </c>
      <c r="F561" s="1">
        <v>1.94990557E-2</v>
      </c>
      <c r="G561" s="1">
        <v>15.3631207080346</v>
      </c>
    </row>
    <row r="562" spans="1:7" x14ac:dyDescent="0.3">
      <c r="A562" s="1" t="s">
        <v>21</v>
      </c>
      <c r="B562" s="1" t="s">
        <v>22</v>
      </c>
      <c r="C562" s="1">
        <v>1969</v>
      </c>
      <c r="D562" s="1" t="s">
        <v>14</v>
      </c>
      <c r="E562" s="1" t="s">
        <v>13</v>
      </c>
      <c r="F562" s="1">
        <v>8.4157450306000001</v>
      </c>
      <c r="G562" s="1">
        <v>6630.6855600061799</v>
      </c>
    </row>
    <row r="563" spans="1:7" x14ac:dyDescent="0.3">
      <c r="A563" s="1" t="s">
        <v>21</v>
      </c>
      <c r="B563" s="1" t="s">
        <v>22</v>
      </c>
      <c r="C563" s="1">
        <v>1969</v>
      </c>
      <c r="D563" s="1" t="s">
        <v>14</v>
      </c>
      <c r="E563" s="1" t="s">
        <v>23</v>
      </c>
      <c r="F563" s="1">
        <v>0.36345904890000003</v>
      </c>
      <c r="G563" s="1">
        <v>286.365931759082</v>
      </c>
    </row>
    <row r="564" spans="1:7" x14ac:dyDescent="0.3">
      <c r="A564" s="1" t="s">
        <v>21</v>
      </c>
      <c r="B564" s="1" t="s">
        <v>22</v>
      </c>
      <c r="C564" s="1">
        <v>1969</v>
      </c>
      <c r="D564" s="1" t="s">
        <v>14</v>
      </c>
      <c r="E564" s="1" t="s">
        <v>15</v>
      </c>
      <c r="F564" s="1">
        <v>7.8576979509999996</v>
      </c>
      <c r="G564" s="1">
        <v>6191.0055674545602</v>
      </c>
    </row>
    <row r="565" spans="1:7" x14ac:dyDescent="0.3">
      <c r="A565" s="1" t="s">
        <v>21</v>
      </c>
      <c r="B565" s="1" t="s">
        <v>22</v>
      </c>
      <c r="C565" s="1">
        <v>1970</v>
      </c>
      <c r="D565" s="1" t="s">
        <v>9</v>
      </c>
      <c r="E565" s="1" t="s">
        <v>13</v>
      </c>
      <c r="F565" s="1">
        <v>0.45544895689999998</v>
      </c>
      <c r="G565" s="1">
        <v>204.91595905707101</v>
      </c>
    </row>
    <row r="566" spans="1:7" x14ac:dyDescent="0.3">
      <c r="A566" s="1" t="s">
        <v>21</v>
      </c>
      <c r="B566" s="1" t="s">
        <v>22</v>
      </c>
      <c r="C566" s="1">
        <v>1970</v>
      </c>
      <c r="D566" s="1" t="s">
        <v>9</v>
      </c>
      <c r="E566" s="1" t="s">
        <v>23</v>
      </c>
      <c r="F566" s="1">
        <v>1.55427255E-2</v>
      </c>
      <c r="G566" s="1">
        <v>6.9929955003964404</v>
      </c>
    </row>
    <row r="567" spans="1:7" x14ac:dyDescent="0.3">
      <c r="A567" s="1" t="s">
        <v>21</v>
      </c>
      <c r="B567" s="1" t="s">
        <v>22</v>
      </c>
      <c r="C567" s="1">
        <v>1970</v>
      </c>
      <c r="D567" s="1" t="s">
        <v>14</v>
      </c>
      <c r="E567" s="1" t="s">
        <v>13</v>
      </c>
      <c r="F567" s="1">
        <v>8.6449667325000004</v>
      </c>
      <c r="G567" s="1">
        <v>3889.55034824426</v>
      </c>
    </row>
    <row r="568" spans="1:7" x14ac:dyDescent="0.3">
      <c r="A568" s="1" t="s">
        <v>21</v>
      </c>
      <c r="B568" s="1" t="s">
        <v>22</v>
      </c>
      <c r="C568" s="1">
        <v>1970</v>
      </c>
      <c r="D568" s="1" t="s">
        <v>14</v>
      </c>
      <c r="E568" s="1" t="s">
        <v>23</v>
      </c>
      <c r="F568" s="1">
        <v>0.29501954720000001</v>
      </c>
      <c r="G568" s="1">
        <v>132.735430705337</v>
      </c>
    </row>
    <row r="569" spans="1:7" x14ac:dyDescent="0.3">
      <c r="A569" s="1" t="s">
        <v>21</v>
      </c>
      <c r="B569" s="1" t="s">
        <v>22</v>
      </c>
      <c r="C569" s="1">
        <v>1970</v>
      </c>
      <c r="D569" s="1" t="s">
        <v>14</v>
      </c>
      <c r="E569" s="1" t="s">
        <v>15</v>
      </c>
      <c r="F569" s="1">
        <v>7.8360231268999998</v>
      </c>
      <c r="G569" s="1">
        <v>3525.5897940945301</v>
      </c>
    </row>
    <row r="570" spans="1:7" x14ac:dyDescent="0.3">
      <c r="A570" s="1" t="s">
        <v>21</v>
      </c>
      <c r="B570" s="1" t="s">
        <v>22</v>
      </c>
      <c r="C570" s="1">
        <v>1971</v>
      </c>
      <c r="D570" s="1" t="s">
        <v>9</v>
      </c>
      <c r="E570" s="1" t="s">
        <v>13</v>
      </c>
      <c r="F570" s="1">
        <v>0.45568445279999997</v>
      </c>
      <c r="G570" s="1">
        <v>214.78176314361099</v>
      </c>
    </row>
    <row r="571" spans="1:7" x14ac:dyDescent="0.3">
      <c r="A571" s="1" t="s">
        <v>21</v>
      </c>
      <c r="B571" s="1" t="s">
        <v>22</v>
      </c>
      <c r="C571" s="1">
        <v>1971</v>
      </c>
      <c r="D571" s="1" t="s">
        <v>9</v>
      </c>
      <c r="E571" s="1" t="s">
        <v>23</v>
      </c>
      <c r="F571" s="1">
        <v>1.5307229699999999E-2</v>
      </c>
      <c r="G571" s="1">
        <v>7.2148912683900601</v>
      </c>
    </row>
    <row r="572" spans="1:7" x14ac:dyDescent="0.3">
      <c r="A572" s="1" t="s">
        <v>21</v>
      </c>
      <c r="B572" s="1" t="s">
        <v>22</v>
      </c>
      <c r="C572" s="1">
        <v>1971</v>
      </c>
      <c r="D572" s="1" t="s">
        <v>14</v>
      </c>
      <c r="E572" s="1" t="s">
        <v>13</v>
      </c>
      <c r="F572" s="1">
        <v>8.6665678588000006</v>
      </c>
      <c r="G572" s="1">
        <v>4084.8896946662699</v>
      </c>
    </row>
    <row r="573" spans="1:7" x14ac:dyDescent="0.3">
      <c r="A573" s="1" t="s">
        <v>21</v>
      </c>
      <c r="B573" s="1" t="s">
        <v>22</v>
      </c>
      <c r="C573" s="1">
        <v>1971</v>
      </c>
      <c r="D573" s="1" t="s">
        <v>14</v>
      </c>
      <c r="E573" s="1" t="s">
        <v>23</v>
      </c>
      <c r="F573" s="1">
        <v>0.2911250185</v>
      </c>
      <c r="G573" s="1">
        <v>137.218516875094</v>
      </c>
    </row>
    <row r="574" spans="1:7" x14ac:dyDescent="0.3">
      <c r="A574" s="1" t="s">
        <v>21</v>
      </c>
      <c r="B574" s="1" t="s">
        <v>22</v>
      </c>
      <c r="C574" s="1">
        <v>1971</v>
      </c>
      <c r="D574" s="1" t="s">
        <v>14</v>
      </c>
      <c r="E574" s="1" t="s">
        <v>15</v>
      </c>
      <c r="F574" s="1">
        <v>7.8315265611999996</v>
      </c>
      <c r="G574" s="1">
        <v>3691.3023315317</v>
      </c>
    </row>
    <row r="575" spans="1:7" x14ac:dyDescent="0.3">
      <c r="A575" s="1" t="s">
        <v>21</v>
      </c>
      <c r="B575" s="1" t="s">
        <v>22</v>
      </c>
      <c r="C575" s="1">
        <v>1972</v>
      </c>
      <c r="D575" s="1" t="s">
        <v>9</v>
      </c>
      <c r="E575" s="1" t="s">
        <v>13</v>
      </c>
      <c r="F575" s="1">
        <v>1.1774792E-3</v>
      </c>
      <c r="G575" s="1">
        <v>0.63019440697376905</v>
      </c>
    </row>
    <row r="576" spans="1:7" x14ac:dyDescent="0.3">
      <c r="A576" s="1" t="s">
        <v>21</v>
      </c>
      <c r="B576" s="1" t="s">
        <v>22</v>
      </c>
      <c r="C576" s="1">
        <v>1972</v>
      </c>
      <c r="D576" s="1" t="s">
        <v>14</v>
      </c>
      <c r="E576" s="1" t="s">
        <v>13</v>
      </c>
      <c r="F576" s="1">
        <v>8.6536222667999994</v>
      </c>
      <c r="G576" s="1">
        <v>4631.4740203936999</v>
      </c>
    </row>
    <row r="577" spans="1:7" x14ac:dyDescent="0.3">
      <c r="A577" s="1" t="s">
        <v>21</v>
      </c>
      <c r="B577" s="1" t="s">
        <v>22</v>
      </c>
      <c r="C577" s="1">
        <v>1972</v>
      </c>
      <c r="D577" s="1" t="s">
        <v>14</v>
      </c>
      <c r="E577" s="1" t="s">
        <v>23</v>
      </c>
      <c r="F577" s="1">
        <v>0.15234320260000001</v>
      </c>
      <c r="G577" s="1">
        <v>81.535057039595799</v>
      </c>
    </row>
    <row r="578" spans="1:7" x14ac:dyDescent="0.3">
      <c r="A578" s="1" t="s">
        <v>21</v>
      </c>
      <c r="B578" s="1" t="s">
        <v>22</v>
      </c>
      <c r="C578" s="1">
        <v>1972</v>
      </c>
      <c r="D578" s="1" t="s">
        <v>14</v>
      </c>
      <c r="E578" s="1" t="s">
        <v>15</v>
      </c>
      <c r="F578" s="1">
        <v>7.8193418873000002</v>
      </c>
      <c r="G578" s="1">
        <v>4184.96182185621</v>
      </c>
    </row>
    <row r="579" spans="1:7" x14ac:dyDescent="0.3">
      <c r="A579" s="1" t="s">
        <v>21</v>
      </c>
      <c r="B579" s="1" t="s">
        <v>22</v>
      </c>
      <c r="C579" s="1">
        <v>1973</v>
      </c>
      <c r="D579" s="1" t="s">
        <v>9</v>
      </c>
      <c r="E579" s="1" t="s">
        <v>13</v>
      </c>
      <c r="F579" s="1">
        <v>1.1774792E-3</v>
      </c>
      <c r="G579" s="1">
        <v>0.71155233271952401</v>
      </c>
    </row>
    <row r="580" spans="1:7" x14ac:dyDescent="0.3">
      <c r="A580" s="1" t="s">
        <v>21</v>
      </c>
      <c r="B580" s="1" t="s">
        <v>22</v>
      </c>
      <c r="C580" s="1">
        <v>1973</v>
      </c>
      <c r="D580" s="1" t="s">
        <v>14</v>
      </c>
      <c r="E580" s="1" t="s">
        <v>13</v>
      </c>
      <c r="F580" s="1">
        <v>8.6474911839999997</v>
      </c>
      <c r="G580" s="1">
        <v>5225.69102895779</v>
      </c>
    </row>
    <row r="581" spans="1:7" x14ac:dyDescent="0.3">
      <c r="A581" s="1" t="s">
        <v>21</v>
      </c>
      <c r="B581" s="1" t="s">
        <v>22</v>
      </c>
      <c r="C581" s="1">
        <v>1973</v>
      </c>
      <c r="D581" s="1" t="s">
        <v>14</v>
      </c>
      <c r="E581" s="1" t="s">
        <v>23</v>
      </c>
      <c r="F581" s="1">
        <v>0.17557909860000001</v>
      </c>
      <c r="G581" s="1">
        <v>106.102695108928</v>
      </c>
    </row>
    <row r="582" spans="1:7" x14ac:dyDescent="0.3">
      <c r="A582" s="1" t="s">
        <v>21</v>
      </c>
      <c r="B582" s="1" t="s">
        <v>22</v>
      </c>
      <c r="C582" s="1">
        <v>1973</v>
      </c>
      <c r="D582" s="1" t="s">
        <v>14</v>
      </c>
      <c r="E582" s="1" t="s">
        <v>15</v>
      </c>
      <c r="F582" s="1">
        <v>7.7994691051</v>
      </c>
      <c r="G582" s="1">
        <v>4713.2300994782199</v>
      </c>
    </row>
    <row r="583" spans="1:7" x14ac:dyDescent="0.3">
      <c r="A583" s="1" t="s">
        <v>21</v>
      </c>
      <c r="B583" s="1" t="s">
        <v>22</v>
      </c>
      <c r="C583" s="1">
        <v>1974</v>
      </c>
      <c r="D583" s="1" t="s">
        <v>9</v>
      </c>
      <c r="E583" s="1" t="s">
        <v>13</v>
      </c>
      <c r="F583" s="1">
        <v>0.28783903090000001</v>
      </c>
      <c r="G583" s="1">
        <v>213.196728510968</v>
      </c>
    </row>
    <row r="584" spans="1:7" x14ac:dyDescent="0.3">
      <c r="A584" s="1" t="s">
        <v>21</v>
      </c>
      <c r="B584" s="1" t="s">
        <v>22</v>
      </c>
      <c r="C584" s="1">
        <v>1974</v>
      </c>
      <c r="D584" s="1" t="s">
        <v>9</v>
      </c>
      <c r="E584" s="1" t="s">
        <v>23</v>
      </c>
      <c r="F584" s="1">
        <v>4.1758122999999998E-3</v>
      </c>
      <c r="G584" s="1">
        <v>3.0929422924894499</v>
      </c>
    </row>
    <row r="585" spans="1:7" x14ac:dyDescent="0.3">
      <c r="A585" s="1" t="s">
        <v>21</v>
      </c>
      <c r="B585" s="1" t="s">
        <v>22</v>
      </c>
      <c r="C585" s="1">
        <v>1974</v>
      </c>
      <c r="D585" s="1" t="s">
        <v>14</v>
      </c>
      <c r="E585" s="1" t="s">
        <v>13</v>
      </c>
      <c r="F585" s="1">
        <v>8.8166682226000006</v>
      </c>
      <c r="G585" s="1">
        <v>6530.3333458147299</v>
      </c>
    </row>
    <row r="586" spans="1:7" x14ac:dyDescent="0.3">
      <c r="A586" s="1" t="s">
        <v>21</v>
      </c>
      <c r="B586" s="1" t="s">
        <v>22</v>
      </c>
      <c r="C586" s="1">
        <v>1974</v>
      </c>
      <c r="D586" s="1" t="s">
        <v>14</v>
      </c>
      <c r="E586" s="1" t="s">
        <v>23</v>
      </c>
      <c r="F586" s="1">
        <v>0.12790743190000001</v>
      </c>
      <c r="G586" s="1">
        <v>94.738527792584193</v>
      </c>
    </row>
    <row r="587" spans="1:7" x14ac:dyDescent="0.3">
      <c r="A587" s="1" t="s">
        <v>21</v>
      </c>
      <c r="B587" s="1" t="s">
        <v>22</v>
      </c>
      <c r="C587" s="1">
        <v>1974</v>
      </c>
      <c r="D587" s="1" t="s">
        <v>14</v>
      </c>
      <c r="E587" s="1" t="s">
        <v>15</v>
      </c>
      <c r="F587" s="1">
        <v>7.7719082146999998</v>
      </c>
      <c r="G587" s="1">
        <v>5756.5000852617604</v>
      </c>
    </row>
    <row r="588" spans="1:7" x14ac:dyDescent="0.3">
      <c r="A588" s="1" t="s">
        <v>21</v>
      </c>
      <c r="B588" s="1" t="s">
        <v>22</v>
      </c>
      <c r="C588" s="1">
        <v>1975</v>
      </c>
      <c r="D588" s="1" t="s">
        <v>9</v>
      </c>
      <c r="E588" s="1" t="s">
        <v>13</v>
      </c>
      <c r="F588" s="1">
        <v>0.42473276339999999</v>
      </c>
      <c r="G588" s="1">
        <v>314.29502442861599</v>
      </c>
    </row>
    <row r="589" spans="1:7" x14ac:dyDescent="0.3">
      <c r="A589" s="1" t="s">
        <v>21</v>
      </c>
      <c r="B589" s="1" t="s">
        <v>22</v>
      </c>
      <c r="C589" s="1">
        <v>1975</v>
      </c>
      <c r="D589" s="1" t="s">
        <v>9</v>
      </c>
      <c r="E589" s="1" t="s">
        <v>23</v>
      </c>
      <c r="F589" s="1">
        <v>8.5795844999999992E-3</v>
      </c>
      <c r="G589" s="1">
        <v>6.3487466677072097</v>
      </c>
    </row>
    <row r="590" spans="1:7" x14ac:dyDescent="0.3">
      <c r="A590" s="1" t="s">
        <v>21</v>
      </c>
      <c r="B590" s="1" t="s">
        <v>22</v>
      </c>
      <c r="C590" s="1">
        <v>1975</v>
      </c>
      <c r="D590" s="1" t="s">
        <v>14</v>
      </c>
      <c r="E590" s="1" t="s">
        <v>13</v>
      </c>
      <c r="F590" s="1">
        <v>8.8335092583999995</v>
      </c>
      <c r="G590" s="1">
        <v>6536.6466815217</v>
      </c>
    </row>
    <row r="591" spans="1:7" x14ac:dyDescent="0.3">
      <c r="A591" s="1" t="s">
        <v>21</v>
      </c>
      <c r="B591" s="1" t="s">
        <v>22</v>
      </c>
      <c r="C591" s="1">
        <v>1975</v>
      </c>
      <c r="D591" s="1" t="s">
        <v>14</v>
      </c>
      <c r="E591" s="1" t="s">
        <v>23</v>
      </c>
      <c r="F591" s="1">
        <v>0.1784365265</v>
      </c>
      <c r="G591" s="1">
        <v>132.03999621927099</v>
      </c>
    </row>
    <row r="592" spans="1:7" x14ac:dyDescent="0.3">
      <c r="A592" s="1" t="s">
        <v>21</v>
      </c>
      <c r="B592" s="1" t="s">
        <v>22</v>
      </c>
      <c r="C592" s="1">
        <v>1975</v>
      </c>
      <c r="D592" s="1" t="s">
        <v>14</v>
      </c>
      <c r="E592" s="1" t="s">
        <v>15</v>
      </c>
      <c r="F592" s="1">
        <v>7.7366592161999996</v>
      </c>
      <c r="G592" s="1">
        <v>5724.9962967551101</v>
      </c>
    </row>
    <row r="593" spans="1:7" x14ac:dyDescent="0.3">
      <c r="A593" s="1" t="s">
        <v>21</v>
      </c>
      <c r="B593" s="1" t="s">
        <v>22</v>
      </c>
      <c r="C593" s="1">
        <v>1976</v>
      </c>
      <c r="D593" s="1" t="s">
        <v>9</v>
      </c>
      <c r="E593" s="1" t="s">
        <v>13</v>
      </c>
      <c r="F593" s="1">
        <v>0.87504131709999999</v>
      </c>
      <c r="G593" s="1">
        <v>611.11258006464504</v>
      </c>
    </row>
    <row r="594" spans="1:7" x14ac:dyDescent="0.3">
      <c r="A594" s="1" t="s">
        <v>21</v>
      </c>
      <c r="B594" s="1" t="s">
        <v>22</v>
      </c>
      <c r="C594" s="1">
        <v>1976</v>
      </c>
      <c r="D594" s="1" t="s">
        <v>9</v>
      </c>
      <c r="E594" s="1" t="s">
        <v>23</v>
      </c>
      <c r="F594" s="1">
        <v>1.51329628E-2</v>
      </c>
      <c r="G594" s="1">
        <v>10.5685797162756</v>
      </c>
    </row>
    <row r="595" spans="1:7" x14ac:dyDescent="0.3">
      <c r="A595" s="1" t="s">
        <v>21</v>
      </c>
      <c r="B595" s="1" t="s">
        <v>22</v>
      </c>
      <c r="C595" s="1">
        <v>1976</v>
      </c>
      <c r="D595" s="1" t="s">
        <v>14</v>
      </c>
      <c r="E595" s="1" t="s">
        <v>13</v>
      </c>
      <c r="F595" s="1">
        <v>9.0363437072000004</v>
      </c>
      <c r="G595" s="1">
        <v>6310.8143690979296</v>
      </c>
    </row>
    <row r="596" spans="1:7" x14ac:dyDescent="0.3">
      <c r="A596" s="1" t="s">
        <v>21</v>
      </c>
      <c r="B596" s="1" t="s">
        <v>22</v>
      </c>
      <c r="C596" s="1">
        <v>1976</v>
      </c>
      <c r="D596" s="1" t="s">
        <v>14</v>
      </c>
      <c r="E596" s="1" t="s">
        <v>23</v>
      </c>
      <c r="F596" s="1">
        <v>0.15627450970000001</v>
      </c>
      <c r="G596" s="1">
        <v>109.13921085927301</v>
      </c>
    </row>
    <row r="597" spans="1:7" x14ac:dyDescent="0.3">
      <c r="A597" s="1" t="s">
        <v>21</v>
      </c>
      <c r="B597" s="1" t="s">
        <v>22</v>
      </c>
      <c r="C597" s="1">
        <v>1976</v>
      </c>
      <c r="D597" s="1" t="s">
        <v>14</v>
      </c>
      <c r="E597" s="1" t="s">
        <v>15</v>
      </c>
      <c r="F597" s="1">
        <v>7.6937221094000003</v>
      </c>
      <c r="G597" s="1">
        <v>5373.1524179526596</v>
      </c>
    </row>
    <row r="598" spans="1:7" x14ac:dyDescent="0.3">
      <c r="A598" s="1" t="s">
        <v>21</v>
      </c>
      <c r="B598" s="1" t="s">
        <v>22</v>
      </c>
      <c r="C598" s="1">
        <v>1977</v>
      </c>
      <c r="D598" s="1" t="s">
        <v>9</v>
      </c>
      <c r="E598" s="1" t="s">
        <v>13</v>
      </c>
      <c r="F598" s="1">
        <v>2.2686256368</v>
      </c>
      <c r="G598" s="1">
        <v>2162.33576161774</v>
      </c>
    </row>
    <row r="599" spans="1:7" x14ac:dyDescent="0.3">
      <c r="A599" s="1" t="s">
        <v>21</v>
      </c>
      <c r="B599" s="1" t="s">
        <v>22</v>
      </c>
      <c r="C599" s="1">
        <v>1977</v>
      </c>
      <c r="D599" s="1" t="s">
        <v>9</v>
      </c>
      <c r="E599" s="1" t="s">
        <v>23</v>
      </c>
      <c r="F599" s="1">
        <v>3.9233607099999998E-2</v>
      </c>
      <c r="G599" s="1">
        <v>37.3954302619548</v>
      </c>
    </row>
    <row r="600" spans="1:7" x14ac:dyDescent="0.3">
      <c r="A600" s="1" t="s">
        <v>21</v>
      </c>
      <c r="B600" s="1" t="s">
        <v>22</v>
      </c>
      <c r="C600" s="1">
        <v>1977</v>
      </c>
      <c r="D600" s="1" t="s">
        <v>14</v>
      </c>
      <c r="E600" s="1" t="s">
        <v>13</v>
      </c>
      <c r="F600" s="1">
        <v>8.7369597560999992</v>
      </c>
      <c r="G600" s="1">
        <v>8327.6148439313802</v>
      </c>
    </row>
    <row r="601" spans="1:7" x14ac:dyDescent="0.3">
      <c r="A601" s="1" t="s">
        <v>21</v>
      </c>
      <c r="B601" s="1" t="s">
        <v>22</v>
      </c>
      <c r="C601" s="1">
        <v>1977</v>
      </c>
      <c r="D601" s="1" t="s">
        <v>14</v>
      </c>
      <c r="E601" s="1" t="s">
        <v>23</v>
      </c>
      <c r="F601" s="1">
        <v>0.15109696419999999</v>
      </c>
      <c r="G601" s="1">
        <v>144.01775416768399</v>
      </c>
    </row>
    <row r="602" spans="1:7" x14ac:dyDescent="0.3">
      <c r="A602" s="1" t="s">
        <v>21</v>
      </c>
      <c r="B602" s="1" t="s">
        <v>22</v>
      </c>
      <c r="C602" s="1">
        <v>1977</v>
      </c>
      <c r="D602" s="1" t="s">
        <v>14</v>
      </c>
      <c r="E602" s="1" t="s">
        <v>15</v>
      </c>
      <c r="F602" s="1">
        <v>7.6430968944000002</v>
      </c>
      <c r="G602" s="1">
        <v>7285.0017543580198</v>
      </c>
    </row>
    <row r="603" spans="1:7" x14ac:dyDescent="0.3">
      <c r="A603" s="1" t="s">
        <v>21</v>
      </c>
      <c r="B603" s="1" t="s">
        <v>22</v>
      </c>
      <c r="C603" s="1">
        <v>1978</v>
      </c>
      <c r="D603" s="1" t="s">
        <v>9</v>
      </c>
      <c r="E603" s="1" t="s">
        <v>13</v>
      </c>
      <c r="F603" s="1">
        <v>1.863171505</v>
      </c>
      <c r="G603" s="1">
        <v>1137.4498078952199</v>
      </c>
    </row>
    <row r="604" spans="1:7" x14ac:dyDescent="0.3">
      <c r="A604" s="1" t="s">
        <v>21</v>
      </c>
      <c r="B604" s="1" t="s">
        <v>22</v>
      </c>
      <c r="C604" s="1">
        <v>1978</v>
      </c>
      <c r="D604" s="1" t="s">
        <v>9</v>
      </c>
      <c r="E604" s="1" t="s">
        <v>23</v>
      </c>
      <c r="F604" s="1">
        <v>3.49249752E-2</v>
      </c>
      <c r="G604" s="1">
        <v>21.3213900420456</v>
      </c>
    </row>
    <row r="605" spans="1:7" x14ac:dyDescent="0.3">
      <c r="A605" s="1" t="s">
        <v>21</v>
      </c>
      <c r="B605" s="1" t="s">
        <v>22</v>
      </c>
      <c r="C605" s="1">
        <v>1978</v>
      </c>
      <c r="D605" s="1" t="s">
        <v>14</v>
      </c>
      <c r="E605" s="1" t="s">
        <v>13</v>
      </c>
      <c r="F605" s="1">
        <v>8.7398297822999993</v>
      </c>
      <c r="G605" s="1">
        <v>5335.5891715627904</v>
      </c>
    </row>
    <row r="606" spans="1:7" x14ac:dyDescent="0.3">
      <c r="A606" s="1" t="s">
        <v>21</v>
      </c>
      <c r="B606" s="1" t="s">
        <v>22</v>
      </c>
      <c r="C606" s="1">
        <v>1978</v>
      </c>
      <c r="D606" s="1" t="s">
        <v>14</v>
      </c>
      <c r="E606" s="1" t="s">
        <v>23</v>
      </c>
      <c r="F606" s="1">
        <v>0.16382729009999999</v>
      </c>
      <c r="G606" s="1">
        <v>100.01511894535</v>
      </c>
    </row>
    <row r="607" spans="1:7" x14ac:dyDescent="0.3">
      <c r="A607" s="1" t="s">
        <v>21</v>
      </c>
      <c r="B607" s="1" t="s">
        <v>22</v>
      </c>
      <c r="C607" s="1">
        <v>1978</v>
      </c>
      <c r="D607" s="1" t="s">
        <v>14</v>
      </c>
      <c r="E607" s="1" t="s">
        <v>15</v>
      </c>
      <c r="F607" s="1">
        <v>7.5847835711</v>
      </c>
      <c r="G607" s="1">
        <v>4630.4436240868699</v>
      </c>
    </row>
    <row r="608" spans="1:7" x14ac:dyDescent="0.3">
      <c r="A608" s="1" t="s">
        <v>21</v>
      </c>
      <c r="B608" s="1" t="s">
        <v>22</v>
      </c>
      <c r="C608" s="1">
        <v>1979</v>
      </c>
      <c r="D608" s="1" t="s">
        <v>9</v>
      </c>
      <c r="E608" s="1" t="s">
        <v>13</v>
      </c>
      <c r="F608" s="1">
        <v>1.3559360706000001</v>
      </c>
      <c r="G608" s="1">
        <v>933.94490096434197</v>
      </c>
    </row>
    <row r="609" spans="1:7" x14ac:dyDescent="0.3">
      <c r="A609" s="1" t="s">
        <v>21</v>
      </c>
      <c r="B609" s="1" t="s">
        <v>22</v>
      </c>
      <c r="C609" s="1">
        <v>1979</v>
      </c>
      <c r="D609" s="1" t="s">
        <v>9</v>
      </c>
      <c r="E609" s="1" t="s">
        <v>23</v>
      </c>
      <c r="F609" s="1">
        <v>3.8199309399999999E-2</v>
      </c>
      <c r="G609" s="1">
        <v>26.311012015651801</v>
      </c>
    </row>
    <row r="610" spans="1:7" x14ac:dyDescent="0.3">
      <c r="A610" s="1" t="s">
        <v>21</v>
      </c>
      <c r="B610" s="1" t="s">
        <v>22</v>
      </c>
      <c r="C610" s="1">
        <v>1979</v>
      </c>
      <c r="D610" s="1" t="s">
        <v>14</v>
      </c>
      <c r="E610" s="1" t="s">
        <v>13</v>
      </c>
      <c r="F610" s="1">
        <v>8.6745771232000006</v>
      </c>
      <c r="G610" s="1">
        <v>5974.8960499000596</v>
      </c>
    </row>
    <row r="611" spans="1:7" x14ac:dyDescent="0.3">
      <c r="A611" s="1" t="s">
        <v>21</v>
      </c>
      <c r="B611" s="1" t="s">
        <v>22</v>
      </c>
      <c r="C611" s="1">
        <v>1979</v>
      </c>
      <c r="D611" s="1" t="s">
        <v>14</v>
      </c>
      <c r="E611" s="1" t="s">
        <v>23</v>
      </c>
      <c r="F611" s="1">
        <v>0.24437940899999999</v>
      </c>
      <c r="G611" s="1">
        <v>168.32423582897599</v>
      </c>
    </row>
    <row r="612" spans="1:7" x14ac:dyDescent="0.3">
      <c r="A612" s="1" t="s">
        <v>21</v>
      </c>
      <c r="B612" s="1" t="s">
        <v>22</v>
      </c>
      <c r="C612" s="1">
        <v>1979</v>
      </c>
      <c r="D612" s="1" t="s">
        <v>14</v>
      </c>
      <c r="E612" s="1" t="s">
        <v>15</v>
      </c>
      <c r="F612" s="1">
        <v>7.5187821396999999</v>
      </c>
      <c r="G612" s="1">
        <v>5178.8048072660504</v>
      </c>
    </row>
    <row r="613" spans="1:7" x14ac:dyDescent="0.3">
      <c r="A613" s="1" t="s">
        <v>21</v>
      </c>
      <c r="B613" s="1" t="s">
        <v>22</v>
      </c>
      <c r="C613" s="1">
        <v>1980</v>
      </c>
      <c r="D613" s="1" t="s">
        <v>9</v>
      </c>
      <c r="E613" s="1" t="s">
        <v>13</v>
      </c>
      <c r="F613" s="1">
        <v>1.7546889327999999</v>
      </c>
      <c r="G613" s="1">
        <v>4687.0899834360298</v>
      </c>
    </row>
    <row r="614" spans="1:7" x14ac:dyDescent="0.3">
      <c r="A614" s="1" t="s">
        <v>21</v>
      </c>
      <c r="B614" s="1" t="s">
        <v>22</v>
      </c>
      <c r="C614" s="1">
        <v>1980</v>
      </c>
      <c r="D614" s="1" t="s">
        <v>9</v>
      </c>
      <c r="E614" s="1" t="s">
        <v>23</v>
      </c>
      <c r="F614" s="1">
        <v>3.50794605E-2</v>
      </c>
      <c r="G614" s="1">
        <v>93.703553320426707</v>
      </c>
    </row>
    <row r="615" spans="1:7" x14ac:dyDescent="0.3">
      <c r="A615" s="1" t="s">
        <v>21</v>
      </c>
      <c r="B615" s="1" t="s">
        <v>22</v>
      </c>
      <c r="C615" s="1">
        <v>1980</v>
      </c>
      <c r="D615" s="1" t="s">
        <v>14</v>
      </c>
      <c r="E615" s="1" t="s">
        <v>13</v>
      </c>
      <c r="F615" s="1">
        <v>8.7588495797999997</v>
      </c>
      <c r="G615" s="1">
        <v>23396.463820553399</v>
      </c>
    </row>
    <row r="616" spans="1:7" x14ac:dyDescent="0.3">
      <c r="A616" s="1" t="s">
        <v>21</v>
      </c>
      <c r="B616" s="1" t="s">
        <v>22</v>
      </c>
      <c r="C616" s="1">
        <v>1980</v>
      </c>
      <c r="D616" s="1" t="s">
        <v>14</v>
      </c>
      <c r="E616" s="1" t="s">
        <v>23</v>
      </c>
      <c r="F616" s="1">
        <v>0.17510551999999999</v>
      </c>
      <c r="G616" s="1">
        <v>467.73836279360302</v>
      </c>
    </row>
    <row r="617" spans="1:7" x14ac:dyDescent="0.3">
      <c r="A617" s="1" t="s">
        <v>21</v>
      </c>
      <c r="B617" s="1" t="s">
        <v>22</v>
      </c>
      <c r="C617" s="1">
        <v>1980</v>
      </c>
      <c r="D617" s="1" t="s">
        <v>14</v>
      </c>
      <c r="E617" s="1" t="s">
        <v>15</v>
      </c>
      <c r="F617" s="1">
        <v>7.4450926000999997</v>
      </c>
      <c r="G617" s="1">
        <v>19887.1824514377</v>
      </c>
    </row>
    <row r="618" spans="1:7" x14ac:dyDescent="0.3">
      <c r="A618" s="1" t="s">
        <v>21</v>
      </c>
      <c r="B618" s="1" t="s">
        <v>22</v>
      </c>
      <c r="C618" s="1">
        <v>1981</v>
      </c>
      <c r="D618" s="1" t="s">
        <v>9</v>
      </c>
      <c r="E618" s="1" t="s">
        <v>13</v>
      </c>
      <c r="F618" s="1">
        <v>1.2925057367999999</v>
      </c>
      <c r="G618" s="1">
        <v>3428.4063644458902</v>
      </c>
    </row>
    <row r="619" spans="1:7" x14ac:dyDescent="0.3">
      <c r="A619" s="1" t="s">
        <v>21</v>
      </c>
      <c r="B619" s="1" t="s">
        <v>22</v>
      </c>
      <c r="C619" s="1">
        <v>1981</v>
      </c>
      <c r="D619" s="1" t="s">
        <v>9</v>
      </c>
      <c r="E619" s="1" t="s">
        <v>23</v>
      </c>
      <c r="F619" s="1">
        <v>0.1157593937</v>
      </c>
      <c r="G619" s="1">
        <v>307.05491736484299</v>
      </c>
    </row>
    <row r="620" spans="1:7" x14ac:dyDescent="0.3">
      <c r="A620" s="1" t="s">
        <v>21</v>
      </c>
      <c r="B620" s="1" t="s">
        <v>22</v>
      </c>
      <c r="C620" s="1">
        <v>1981</v>
      </c>
      <c r="D620" s="1" t="s">
        <v>14</v>
      </c>
      <c r="E620" s="1" t="s">
        <v>13</v>
      </c>
      <c r="F620" s="1">
        <v>8.2426303565999994</v>
      </c>
      <c r="G620" s="1">
        <v>21863.799571839001</v>
      </c>
    </row>
    <row r="621" spans="1:7" x14ac:dyDescent="0.3">
      <c r="A621" s="1" t="s">
        <v>21</v>
      </c>
      <c r="B621" s="1" t="s">
        <v>22</v>
      </c>
      <c r="C621" s="1">
        <v>1981</v>
      </c>
      <c r="D621" s="1" t="s">
        <v>14</v>
      </c>
      <c r="E621" s="1" t="s">
        <v>23</v>
      </c>
      <c r="F621" s="1">
        <v>0.73822642770000002</v>
      </c>
      <c r="G621" s="1">
        <v>1958.1655314939701</v>
      </c>
    </row>
    <row r="622" spans="1:7" x14ac:dyDescent="0.3">
      <c r="A622" s="1" t="s">
        <v>21</v>
      </c>
      <c r="B622" s="1" t="s">
        <v>22</v>
      </c>
      <c r="C622" s="1">
        <v>1981</v>
      </c>
      <c r="D622" s="1" t="s">
        <v>14</v>
      </c>
      <c r="E622" s="1" t="s">
        <v>15</v>
      </c>
      <c r="F622" s="1">
        <v>7.4946807550000001</v>
      </c>
      <c r="G622" s="1">
        <v>19879.8430590153</v>
      </c>
    </row>
    <row r="623" spans="1:7" x14ac:dyDescent="0.3">
      <c r="A623" s="1" t="s">
        <v>21</v>
      </c>
      <c r="B623" s="1" t="s">
        <v>22</v>
      </c>
      <c r="C623" s="1">
        <v>1982</v>
      </c>
      <c r="D623" s="1" t="s">
        <v>9</v>
      </c>
      <c r="E623" s="1" t="s">
        <v>13</v>
      </c>
      <c r="F623" s="1">
        <v>1.7506949233</v>
      </c>
      <c r="G623" s="1">
        <v>4918.3462952890604</v>
      </c>
    </row>
    <row r="624" spans="1:7" x14ac:dyDescent="0.3">
      <c r="A624" s="1" t="s">
        <v>21</v>
      </c>
      <c r="B624" s="1" t="s">
        <v>22</v>
      </c>
      <c r="C624" s="1">
        <v>1982</v>
      </c>
      <c r="D624" s="1" t="s">
        <v>9</v>
      </c>
      <c r="E624" s="1" t="s">
        <v>23</v>
      </c>
      <c r="F624" s="1">
        <v>7.6752804600000002E-2</v>
      </c>
      <c r="G624" s="1">
        <v>215.62687307112799</v>
      </c>
    </row>
    <row r="625" spans="1:7" x14ac:dyDescent="0.3">
      <c r="A625" s="1" t="s">
        <v>21</v>
      </c>
      <c r="B625" s="1" t="s">
        <v>22</v>
      </c>
      <c r="C625" s="1">
        <v>1982</v>
      </c>
      <c r="D625" s="1" t="s">
        <v>14</v>
      </c>
      <c r="E625" s="1" t="s">
        <v>13</v>
      </c>
      <c r="F625" s="1">
        <v>8.6480965902999998</v>
      </c>
      <c r="G625" s="1">
        <v>24295.685821596198</v>
      </c>
    </row>
    <row r="626" spans="1:7" x14ac:dyDescent="0.3">
      <c r="A626" s="1" t="s">
        <v>21</v>
      </c>
      <c r="B626" s="1" t="s">
        <v>22</v>
      </c>
      <c r="C626" s="1">
        <v>1982</v>
      </c>
      <c r="D626" s="1" t="s">
        <v>14</v>
      </c>
      <c r="E626" s="1" t="s">
        <v>23</v>
      </c>
      <c r="F626" s="1">
        <v>0.37914410939999998</v>
      </c>
      <c r="G626" s="1">
        <v>1065.1553282954501</v>
      </c>
    </row>
    <row r="627" spans="1:7" x14ac:dyDescent="0.3">
      <c r="A627" s="1" t="s">
        <v>21</v>
      </c>
      <c r="B627" s="1" t="s">
        <v>22</v>
      </c>
      <c r="C627" s="1">
        <v>1982</v>
      </c>
      <c r="D627" s="1" t="s">
        <v>14</v>
      </c>
      <c r="E627" s="1" t="s">
        <v>15</v>
      </c>
      <c r="F627" s="1">
        <v>7.5298678795000002</v>
      </c>
      <c r="G627" s="1">
        <v>21154.1698648327</v>
      </c>
    </row>
    <row r="628" spans="1:7" x14ac:dyDescent="0.3">
      <c r="A628" s="1" t="s">
        <v>21</v>
      </c>
      <c r="B628" s="1" t="s">
        <v>22</v>
      </c>
      <c r="C628" s="1">
        <v>1983</v>
      </c>
      <c r="D628" s="1" t="s">
        <v>9</v>
      </c>
      <c r="E628" s="1" t="s">
        <v>13</v>
      </c>
      <c r="F628" s="1">
        <v>2.2620840332999999</v>
      </c>
      <c r="G628" s="1">
        <v>5494.9459537534703</v>
      </c>
    </row>
    <row r="629" spans="1:7" x14ac:dyDescent="0.3">
      <c r="A629" s="1" t="s">
        <v>21</v>
      </c>
      <c r="B629" s="1" t="s">
        <v>22</v>
      </c>
      <c r="C629" s="1">
        <v>1983</v>
      </c>
      <c r="D629" s="1" t="s">
        <v>9</v>
      </c>
      <c r="E629" s="1" t="s">
        <v>23</v>
      </c>
      <c r="F629" s="1">
        <v>0.1258437966</v>
      </c>
      <c r="G629" s="1">
        <v>305.69371029537501</v>
      </c>
    </row>
    <row r="630" spans="1:7" x14ac:dyDescent="0.3">
      <c r="A630" s="1" t="s">
        <v>21</v>
      </c>
      <c r="B630" s="1" t="s">
        <v>22</v>
      </c>
      <c r="C630" s="1">
        <v>1983</v>
      </c>
      <c r="D630" s="1" t="s">
        <v>14</v>
      </c>
      <c r="E630" s="1" t="s">
        <v>13</v>
      </c>
      <c r="F630" s="1">
        <v>8.5949541152000002</v>
      </c>
      <c r="G630" s="1">
        <v>20878.449978821202</v>
      </c>
    </row>
    <row r="631" spans="1:7" x14ac:dyDescent="0.3">
      <c r="A631" s="1" t="s">
        <v>21</v>
      </c>
      <c r="B631" s="1" t="s">
        <v>22</v>
      </c>
      <c r="C631" s="1">
        <v>1983</v>
      </c>
      <c r="D631" s="1" t="s">
        <v>14</v>
      </c>
      <c r="E631" s="1" t="s">
        <v>23</v>
      </c>
      <c r="F631" s="1">
        <v>0.47815273079999998</v>
      </c>
      <c r="G631" s="1">
        <v>1161.5056622863699</v>
      </c>
    </row>
    <row r="632" spans="1:7" x14ac:dyDescent="0.3">
      <c r="A632" s="1" t="s">
        <v>21</v>
      </c>
      <c r="B632" s="1" t="s">
        <v>22</v>
      </c>
      <c r="C632" s="1">
        <v>1983</v>
      </c>
      <c r="D632" s="1" t="s">
        <v>14</v>
      </c>
      <c r="E632" s="1" t="s">
        <v>15</v>
      </c>
      <c r="F632" s="1">
        <v>7.5506539735000002</v>
      </c>
      <c r="G632" s="1">
        <v>18341.6862010349</v>
      </c>
    </row>
    <row r="633" spans="1:7" x14ac:dyDescent="0.3">
      <c r="A633" s="1" t="s">
        <v>21</v>
      </c>
      <c r="B633" s="1" t="s">
        <v>22</v>
      </c>
      <c r="C633" s="1">
        <v>1984</v>
      </c>
      <c r="D633" s="1" t="s">
        <v>9</v>
      </c>
      <c r="E633" s="1" t="s">
        <v>13</v>
      </c>
      <c r="F633" s="1">
        <v>1.0887382502</v>
      </c>
      <c r="G633" s="1">
        <v>2464.98614265065</v>
      </c>
    </row>
    <row r="634" spans="1:7" x14ac:dyDescent="0.3">
      <c r="A634" s="1" t="s">
        <v>21</v>
      </c>
      <c r="B634" s="1" t="s">
        <v>22</v>
      </c>
      <c r="C634" s="1">
        <v>1984</v>
      </c>
      <c r="D634" s="1" t="s">
        <v>9</v>
      </c>
      <c r="E634" s="1" t="s">
        <v>23</v>
      </c>
      <c r="F634" s="1">
        <v>0.33836654760000001</v>
      </c>
      <c r="G634" s="1">
        <v>766.08757952872998</v>
      </c>
    </row>
    <row r="635" spans="1:7" x14ac:dyDescent="0.3">
      <c r="A635" s="1" t="s">
        <v>21</v>
      </c>
      <c r="B635" s="1" t="s">
        <v>22</v>
      </c>
      <c r="C635" s="1">
        <v>1984</v>
      </c>
      <c r="D635" s="1" t="s">
        <v>14</v>
      </c>
      <c r="E635" s="1" t="s">
        <v>13</v>
      </c>
      <c r="F635" s="1">
        <v>6.9564694897999999</v>
      </c>
      <c r="G635" s="1">
        <v>15749.975616561</v>
      </c>
    </row>
    <row r="636" spans="1:7" x14ac:dyDescent="0.3">
      <c r="A636" s="1" t="s">
        <v>21</v>
      </c>
      <c r="B636" s="1" t="s">
        <v>22</v>
      </c>
      <c r="C636" s="1">
        <v>1984</v>
      </c>
      <c r="D636" s="1" t="s">
        <v>14</v>
      </c>
      <c r="E636" s="1" t="s">
        <v>23</v>
      </c>
      <c r="F636" s="1">
        <v>2.1619857333999999</v>
      </c>
      <c r="G636" s="1">
        <v>4894.9000113863003</v>
      </c>
    </row>
    <row r="637" spans="1:7" x14ac:dyDescent="0.3">
      <c r="A637" s="1" t="s">
        <v>21</v>
      </c>
      <c r="B637" s="1" t="s">
        <v>22</v>
      </c>
      <c r="C637" s="1">
        <v>1984</v>
      </c>
      <c r="D637" s="1" t="s">
        <v>14</v>
      </c>
      <c r="E637" s="1" t="s">
        <v>15</v>
      </c>
      <c r="F637" s="1">
        <v>7.5570390371</v>
      </c>
      <c r="G637" s="1">
        <v>17109.710714881901</v>
      </c>
    </row>
    <row r="638" spans="1:7" x14ac:dyDescent="0.3">
      <c r="A638" s="1" t="s">
        <v>21</v>
      </c>
      <c r="B638" s="1" t="s">
        <v>22</v>
      </c>
      <c r="C638" s="1">
        <v>1985</v>
      </c>
      <c r="D638" s="1" t="s">
        <v>9</v>
      </c>
      <c r="E638" s="1" t="s">
        <v>13</v>
      </c>
      <c r="F638" s="1">
        <v>1.1083677705999999</v>
      </c>
      <c r="G638" s="1">
        <v>3351.4935483854201</v>
      </c>
    </row>
    <row r="639" spans="1:7" x14ac:dyDescent="0.3">
      <c r="A639" s="1" t="s">
        <v>21</v>
      </c>
      <c r="B639" s="1" t="s">
        <v>22</v>
      </c>
      <c r="C639" s="1">
        <v>1985</v>
      </c>
      <c r="D639" s="1" t="s">
        <v>9</v>
      </c>
      <c r="E639" s="1" t="s">
        <v>23</v>
      </c>
      <c r="F639" s="1">
        <v>0.32344694400000001</v>
      </c>
      <c r="G639" s="1">
        <v>978.04210383705799</v>
      </c>
    </row>
    <row r="640" spans="1:7" x14ac:dyDescent="0.3">
      <c r="A640" s="1" t="s">
        <v>21</v>
      </c>
      <c r="B640" s="1" t="s">
        <v>22</v>
      </c>
      <c r="C640" s="1">
        <v>1985</v>
      </c>
      <c r="D640" s="1" t="s">
        <v>14</v>
      </c>
      <c r="E640" s="1" t="s">
        <v>13</v>
      </c>
      <c r="F640" s="1">
        <v>7.0932995621000003</v>
      </c>
      <c r="G640" s="1">
        <v>21448.790148753</v>
      </c>
    </row>
    <row r="641" spans="1:7" x14ac:dyDescent="0.3">
      <c r="A641" s="1" t="s">
        <v>21</v>
      </c>
      <c r="B641" s="1" t="s">
        <v>22</v>
      </c>
      <c r="C641" s="1">
        <v>1985</v>
      </c>
      <c r="D641" s="1" t="s">
        <v>14</v>
      </c>
      <c r="E641" s="1" t="s">
        <v>23</v>
      </c>
      <c r="F641" s="1">
        <v>2.0699862693000002</v>
      </c>
      <c r="G641" s="1">
        <v>6259.2451809886597</v>
      </c>
    </row>
    <row r="642" spans="1:7" x14ac:dyDescent="0.3">
      <c r="A642" s="1" t="s">
        <v>21</v>
      </c>
      <c r="B642" s="1" t="s">
        <v>22</v>
      </c>
      <c r="C642" s="1">
        <v>1985</v>
      </c>
      <c r="D642" s="1" t="s">
        <v>14</v>
      </c>
      <c r="E642" s="1" t="s">
        <v>15</v>
      </c>
      <c r="F642" s="1">
        <v>7.5490230701999996</v>
      </c>
      <c r="G642" s="1">
        <v>22826.8114498211</v>
      </c>
    </row>
    <row r="643" spans="1:7" x14ac:dyDescent="0.3">
      <c r="A643" s="1" t="s">
        <v>21</v>
      </c>
      <c r="B643" s="1" t="s">
        <v>22</v>
      </c>
      <c r="C643" s="1">
        <v>1986</v>
      </c>
      <c r="D643" s="1" t="s">
        <v>9</v>
      </c>
      <c r="E643" s="1" t="s">
        <v>13</v>
      </c>
      <c r="F643" s="1">
        <v>1.3382946062000001</v>
      </c>
      <c r="G643" s="1">
        <v>4183.2720607009896</v>
      </c>
    </row>
    <row r="644" spans="1:7" x14ac:dyDescent="0.3">
      <c r="A644" s="1" t="s">
        <v>21</v>
      </c>
      <c r="B644" s="1" t="s">
        <v>22</v>
      </c>
      <c r="C644" s="1">
        <v>1986</v>
      </c>
      <c r="D644" s="1" t="s">
        <v>9</v>
      </c>
      <c r="E644" s="1" t="s">
        <v>23</v>
      </c>
      <c r="F644" s="1">
        <v>0.60690104229999997</v>
      </c>
      <c r="G644" s="1">
        <v>1897.06523682952</v>
      </c>
    </row>
    <row r="645" spans="1:7" x14ac:dyDescent="0.3">
      <c r="A645" s="1" t="s">
        <v>21</v>
      </c>
      <c r="B645" s="1" t="s">
        <v>22</v>
      </c>
      <c r="C645" s="1">
        <v>1986</v>
      </c>
      <c r="D645" s="1" t="s">
        <v>14</v>
      </c>
      <c r="E645" s="1" t="s">
        <v>13</v>
      </c>
      <c r="F645" s="1">
        <v>6.3348278853000002</v>
      </c>
      <c r="G645" s="1">
        <v>19801.550704785801</v>
      </c>
    </row>
    <row r="646" spans="1:7" x14ac:dyDescent="0.3">
      <c r="A646" s="1" t="s">
        <v>21</v>
      </c>
      <c r="B646" s="1" t="s">
        <v>22</v>
      </c>
      <c r="C646" s="1">
        <v>1986</v>
      </c>
      <c r="D646" s="1" t="s">
        <v>14</v>
      </c>
      <c r="E646" s="1" t="s">
        <v>23</v>
      </c>
      <c r="F646" s="1">
        <v>2.8727707852000002</v>
      </c>
      <c r="G646" s="1">
        <v>8979.7729940307909</v>
      </c>
    </row>
    <row r="647" spans="1:7" x14ac:dyDescent="0.3">
      <c r="A647" s="1" t="s">
        <v>21</v>
      </c>
      <c r="B647" s="1" t="s">
        <v>22</v>
      </c>
      <c r="C647" s="1">
        <v>1986</v>
      </c>
      <c r="D647" s="1" t="s">
        <v>14</v>
      </c>
      <c r="E647" s="1" t="s">
        <v>15</v>
      </c>
      <c r="F647" s="1">
        <v>7.5266060727999999</v>
      </c>
      <c r="G647" s="1">
        <v>23526.838374376399</v>
      </c>
    </row>
    <row r="648" spans="1:7" x14ac:dyDescent="0.3">
      <c r="A648" s="1" t="s">
        <v>21</v>
      </c>
      <c r="B648" s="1" t="s">
        <v>22</v>
      </c>
      <c r="C648" s="1">
        <v>1987</v>
      </c>
      <c r="D648" s="1" t="s">
        <v>9</v>
      </c>
      <c r="E648" s="1" t="s">
        <v>13</v>
      </c>
      <c r="F648" s="1">
        <v>1.5697531066999999</v>
      </c>
      <c r="G648" s="1">
        <v>5234.5709181638604</v>
      </c>
    </row>
    <row r="649" spans="1:7" x14ac:dyDescent="0.3">
      <c r="A649" s="1" t="s">
        <v>21</v>
      </c>
      <c r="B649" s="1" t="s">
        <v>22</v>
      </c>
      <c r="C649" s="1">
        <v>1987</v>
      </c>
      <c r="D649" s="1" t="s">
        <v>9</v>
      </c>
      <c r="E649" s="1" t="s">
        <v>23</v>
      </c>
      <c r="F649" s="1">
        <v>0.60622846620000004</v>
      </c>
      <c r="G649" s="1">
        <v>2021.5573299146799</v>
      </c>
    </row>
    <row r="650" spans="1:7" x14ac:dyDescent="0.3">
      <c r="A650" s="1" t="s">
        <v>21</v>
      </c>
      <c r="B650" s="1" t="s">
        <v>22</v>
      </c>
      <c r="C650" s="1">
        <v>1987</v>
      </c>
      <c r="D650" s="1" t="s">
        <v>14</v>
      </c>
      <c r="E650" s="1" t="s">
        <v>13</v>
      </c>
      <c r="F650" s="1">
        <v>6.6739554442999998</v>
      </c>
      <c r="G650" s="1">
        <v>22255.278826645201</v>
      </c>
    </row>
    <row r="651" spans="1:7" x14ac:dyDescent="0.3">
      <c r="A651" s="1" t="s">
        <v>21</v>
      </c>
      <c r="B651" s="1" t="s">
        <v>22</v>
      </c>
      <c r="C651" s="1">
        <v>1987</v>
      </c>
      <c r="D651" s="1" t="s">
        <v>14</v>
      </c>
      <c r="E651" s="1" t="s">
        <v>23</v>
      </c>
      <c r="F651" s="1">
        <v>2.5774382961</v>
      </c>
      <c r="G651" s="1">
        <v>8594.8443042741201</v>
      </c>
    </row>
    <row r="652" spans="1:7" x14ac:dyDescent="0.3">
      <c r="A652" s="1" t="s">
        <v>21</v>
      </c>
      <c r="B652" s="1" t="s">
        <v>22</v>
      </c>
      <c r="C652" s="1">
        <v>1987</v>
      </c>
      <c r="D652" s="1" t="s">
        <v>14</v>
      </c>
      <c r="E652" s="1" t="s">
        <v>15</v>
      </c>
      <c r="F652" s="1">
        <v>7.4897880450000001</v>
      </c>
      <c r="G652" s="1">
        <v>24975.791745173901</v>
      </c>
    </row>
    <row r="653" spans="1:7" x14ac:dyDescent="0.3">
      <c r="A653" s="1" t="s">
        <v>21</v>
      </c>
      <c r="B653" s="1" t="s">
        <v>22</v>
      </c>
      <c r="C653" s="1">
        <v>1988</v>
      </c>
      <c r="D653" s="1" t="s">
        <v>9</v>
      </c>
      <c r="E653" s="1" t="s">
        <v>13</v>
      </c>
      <c r="F653" s="1">
        <v>1.3918425925</v>
      </c>
      <c r="G653" s="1">
        <v>4959.5039954250497</v>
      </c>
    </row>
    <row r="654" spans="1:7" x14ac:dyDescent="0.3">
      <c r="A654" s="1" t="s">
        <v>21</v>
      </c>
      <c r="B654" s="1" t="s">
        <v>22</v>
      </c>
      <c r="C654" s="1">
        <v>1988</v>
      </c>
      <c r="D654" s="1" t="s">
        <v>9</v>
      </c>
      <c r="E654" s="1" t="s">
        <v>23</v>
      </c>
      <c r="F654" s="1">
        <v>0.55806297279999995</v>
      </c>
      <c r="G654" s="1">
        <v>1988.5262587428599</v>
      </c>
    </row>
    <row r="655" spans="1:7" x14ac:dyDescent="0.3">
      <c r="A655" s="1" t="s">
        <v>21</v>
      </c>
      <c r="B655" s="1" t="s">
        <v>22</v>
      </c>
      <c r="C655" s="1">
        <v>1988</v>
      </c>
      <c r="D655" s="1" t="s">
        <v>14</v>
      </c>
      <c r="E655" s="1" t="s">
        <v>13</v>
      </c>
      <c r="F655" s="1">
        <v>6.6345361893000003</v>
      </c>
      <c r="G655" s="1">
        <v>23640.6105945497</v>
      </c>
    </row>
    <row r="656" spans="1:7" x14ac:dyDescent="0.3">
      <c r="A656" s="1" t="s">
        <v>21</v>
      </c>
      <c r="B656" s="1" t="s">
        <v>22</v>
      </c>
      <c r="C656" s="1">
        <v>1988</v>
      </c>
      <c r="D656" s="1" t="s">
        <v>14</v>
      </c>
      <c r="E656" s="1" t="s">
        <v>23</v>
      </c>
      <c r="F656" s="1">
        <v>2.6601348520000001</v>
      </c>
      <c r="G656" s="1">
        <v>9478.7654135053508</v>
      </c>
    </row>
    <row r="657" spans="1:7" x14ac:dyDescent="0.3">
      <c r="A657" s="1" t="s">
        <v>21</v>
      </c>
      <c r="B657" s="1" t="s">
        <v>22</v>
      </c>
      <c r="C657" s="1">
        <v>1988</v>
      </c>
      <c r="D657" s="1" t="s">
        <v>14</v>
      </c>
      <c r="E657" s="1" t="s">
        <v>15</v>
      </c>
      <c r="F657" s="1">
        <v>7.4385689868</v>
      </c>
      <c r="G657" s="1">
        <v>26505.592520601</v>
      </c>
    </row>
    <row r="658" spans="1:7" x14ac:dyDescent="0.3">
      <c r="A658" s="1" t="s">
        <v>21</v>
      </c>
      <c r="B658" s="1" t="s">
        <v>22</v>
      </c>
      <c r="C658" s="1">
        <v>1989</v>
      </c>
      <c r="D658" s="1" t="s">
        <v>9</v>
      </c>
      <c r="E658" s="1" t="s">
        <v>13</v>
      </c>
      <c r="F658" s="1">
        <v>1.0055634740999999</v>
      </c>
      <c r="G658" s="1">
        <v>3254.26283749706</v>
      </c>
    </row>
    <row r="659" spans="1:7" x14ac:dyDescent="0.3">
      <c r="A659" s="1" t="s">
        <v>21</v>
      </c>
      <c r="B659" s="1" t="s">
        <v>22</v>
      </c>
      <c r="C659" s="1">
        <v>1989</v>
      </c>
      <c r="D659" s="1" t="s">
        <v>9</v>
      </c>
      <c r="E659" s="1" t="s">
        <v>23</v>
      </c>
      <c r="F659" s="1">
        <v>0.42625124050000002</v>
      </c>
      <c r="G659" s="1">
        <v>1379.45898721753</v>
      </c>
    </row>
    <row r="660" spans="1:7" x14ac:dyDescent="0.3">
      <c r="A660" s="1" t="s">
        <v>21</v>
      </c>
      <c r="B660" s="1" t="s">
        <v>22</v>
      </c>
      <c r="C660" s="1">
        <v>1989</v>
      </c>
      <c r="D660" s="1" t="s">
        <v>14</v>
      </c>
      <c r="E660" s="1" t="s">
        <v>13</v>
      </c>
      <c r="F660" s="1">
        <v>6.5576774914999998</v>
      </c>
      <c r="G660" s="1">
        <v>21222.336243334801</v>
      </c>
    </row>
    <row r="661" spans="1:7" x14ac:dyDescent="0.3">
      <c r="A661" s="1" t="s">
        <v>21</v>
      </c>
      <c r="B661" s="1" t="s">
        <v>22</v>
      </c>
      <c r="C661" s="1">
        <v>1989</v>
      </c>
      <c r="D661" s="1" t="s">
        <v>14</v>
      </c>
      <c r="E661" s="1" t="s">
        <v>23</v>
      </c>
      <c r="F661" s="1">
        <v>2.7797530816</v>
      </c>
      <c r="G661" s="1">
        <v>8995.9981484276705</v>
      </c>
    </row>
    <row r="662" spans="1:7" x14ac:dyDescent="0.3">
      <c r="A662" s="1" t="s">
        <v>21</v>
      </c>
      <c r="B662" s="1" t="s">
        <v>22</v>
      </c>
      <c r="C662" s="1">
        <v>1989</v>
      </c>
      <c r="D662" s="1" t="s">
        <v>14</v>
      </c>
      <c r="E662" s="1" t="s">
        <v>15</v>
      </c>
      <c r="F662" s="1">
        <v>7.3729488979999998</v>
      </c>
      <c r="G662" s="1">
        <v>23860.764854871901</v>
      </c>
    </row>
    <row r="663" spans="1:7" x14ac:dyDescent="0.3">
      <c r="A663" s="1" t="s">
        <v>21</v>
      </c>
      <c r="B663" s="1" t="s">
        <v>22</v>
      </c>
      <c r="C663" s="1">
        <v>1990</v>
      </c>
      <c r="D663" s="1" t="s">
        <v>9</v>
      </c>
      <c r="E663" s="1" t="s">
        <v>13</v>
      </c>
      <c r="F663" s="1">
        <v>0.95050595940000004</v>
      </c>
      <c r="G663" s="1">
        <v>3111.6086258190599</v>
      </c>
    </row>
    <row r="664" spans="1:7" x14ac:dyDescent="0.3">
      <c r="A664" s="1" t="s">
        <v>21</v>
      </c>
      <c r="B664" s="1" t="s">
        <v>22</v>
      </c>
      <c r="C664" s="1">
        <v>1990</v>
      </c>
      <c r="D664" s="1" t="s">
        <v>9</v>
      </c>
      <c r="E664" s="1" t="s">
        <v>23</v>
      </c>
      <c r="F664" s="1">
        <v>0.4389195038</v>
      </c>
      <c r="G664" s="1">
        <v>1436.8618109870499</v>
      </c>
    </row>
    <row r="665" spans="1:7" x14ac:dyDescent="0.3">
      <c r="A665" s="1" t="s">
        <v>21</v>
      </c>
      <c r="B665" s="1" t="s">
        <v>22</v>
      </c>
      <c r="C665" s="1">
        <v>1990</v>
      </c>
      <c r="D665" s="1" t="s">
        <v>14</v>
      </c>
      <c r="E665" s="1" t="s">
        <v>13</v>
      </c>
      <c r="F665" s="1">
        <v>6.4166338449999998</v>
      </c>
      <c r="G665" s="1">
        <v>21005.710720439802</v>
      </c>
    </row>
    <row r="666" spans="1:7" x14ac:dyDescent="0.3">
      <c r="A666" s="1" t="s">
        <v>21</v>
      </c>
      <c r="B666" s="1" t="s">
        <v>22</v>
      </c>
      <c r="C666" s="1">
        <v>1990</v>
      </c>
      <c r="D666" s="1" t="s">
        <v>14</v>
      </c>
      <c r="E666" s="1" t="s">
        <v>23</v>
      </c>
      <c r="F666" s="1">
        <v>2.9630384908999998</v>
      </c>
      <c r="G666" s="1">
        <v>9699.90354712312</v>
      </c>
    </row>
    <row r="667" spans="1:7" x14ac:dyDescent="0.3">
      <c r="A667" s="1" t="s">
        <v>21</v>
      </c>
      <c r="B667" s="1" t="s">
        <v>22</v>
      </c>
      <c r="C667" s="1">
        <v>1990</v>
      </c>
      <c r="D667" s="1" t="s">
        <v>14</v>
      </c>
      <c r="E667" s="1" t="s">
        <v>15</v>
      </c>
      <c r="F667" s="1">
        <v>7.2929277789000002</v>
      </c>
      <c r="G667" s="1">
        <v>23874.376336434601</v>
      </c>
    </row>
    <row r="668" spans="1:7" x14ac:dyDescent="0.3">
      <c r="A668" s="1" t="s">
        <v>21</v>
      </c>
      <c r="B668" s="1" t="s">
        <v>22</v>
      </c>
      <c r="C668" s="1">
        <v>1991</v>
      </c>
      <c r="D668" s="1" t="s">
        <v>9</v>
      </c>
      <c r="E668" s="1" t="s">
        <v>13</v>
      </c>
      <c r="F668" s="1">
        <v>1.1473837795999999</v>
      </c>
      <c r="G668" s="1">
        <v>4616.8830107035901</v>
      </c>
    </row>
    <row r="669" spans="1:7" x14ac:dyDescent="0.3">
      <c r="A669" s="1" t="s">
        <v>21</v>
      </c>
      <c r="B669" s="1" t="s">
        <v>22</v>
      </c>
      <c r="C669" s="1">
        <v>1991</v>
      </c>
      <c r="D669" s="1" t="s">
        <v>9</v>
      </c>
      <c r="E669" s="1" t="s">
        <v>23</v>
      </c>
      <c r="F669" s="1">
        <v>0.70832344920000001</v>
      </c>
      <c r="G669" s="1">
        <v>2850.1766863748398</v>
      </c>
    </row>
    <row r="670" spans="1:7" x14ac:dyDescent="0.3">
      <c r="A670" s="1" t="s">
        <v>21</v>
      </c>
      <c r="B670" s="1" t="s">
        <v>22</v>
      </c>
      <c r="C670" s="1">
        <v>1991</v>
      </c>
      <c r="D670" s="1" t="s">
        <v>14</v>
      </c>
      <c r="E670" s="1" t="s">
        <v>13</v>
      </c>
      <c r="F670" s="1">
        <v>5.5906040001999999</v>
      </c>
      <c r="G670" s="1">
        <v>22495.668047224899</v>
      </c>
    </row>
    <row r="671" spans="1:7" x14ac:dyDescent="0.3">
      <c r="A671" s="1" t="s">
        <v>21</v>
      </c>
      <c r="B671" s="1" t="s">
        <v>22</v>
      </c>
      <c r="C671" s="1">
        <v>1991</v>
      </c>
      <c r="D671" s="1" t="s">
        <v>14</v>
      </c>
      <c r="E671" s="1" t="s">
        <v>23</v>
      </c>
      <c r="F671" s="1">
        <v>3.4512915200999998</v>
      </c>
      <c r="G671" s="1">
        <v>13887.427613821301</v>
      </c>
    </row>
    <row r="672" spans="1:7" x14ac:dyDescent="0.3">
      <c r="A672" s="1" t="s">
        <v>21</v>
      </c>
      <c r="B672" s="1" t="s">
        <v>22</v>
      </c>
      <c r="C672" s="1">
        <v>1991</v>
      </c>
      <c r="D672" s="1" t="s">
        <v>14</v>
      </c>
      <c r="E672" s="1" t="s">
        <v>15</v>
      </c>
      <c r="F672" s="1">
        <v>6.7708784638999999</v>
      </c>
      <c r="G672" s="1">
        <v>27244.897743785401</v>
      </c>
    </row>
    <row r="673" spans="1:7" x14ac:dyDescent="0.3">
      <c r="A673" s="1" t="s">
        <v>21</v>
      </c>
      <c r="B673" s="1" t="s">
        <v>22</v>
      </c>
      <c r="C673" s="1">
        <v>1992</v>
      </c>
      <c r="D673" s="1" t="s">
        <v>9</v>
      </c>
      <c r="E673" s="1" t="s">
        <v>13</v>
      </c>
      <c r="F673" s="1">
        <v>0.94509661990000005</v>
      </c>
      <c r="G673" s="1">
        <v>2880.0260082155401</v>
      </c>
    </row>
    <row r="674" spans="1:7" x14ac:dyDescent="0.3">
      <c r="A674" s="1" t="s">
        <v>21</v>
      </c>
      <c r="B674" s="1" t="s">
        <v>22</v>
      </c>
      <c r="C674" s="1">
        <v>1992</v>
      </c>
      <c r="D674" s="1" t="s">
        <v>9</v>
      </c>
      <c r="E674" s="1" t="s">
        <v>23</v>
      </c>
      <c r="F674" s="1">
        <v>0.54794701339999996</v>
      </c>
      <c r="G674" s="1">
        <v>1669.7781121881601</v>
      </c>
    </row>
    <row r="675" spans="1:7" x14ac:dyDescent="0.3">
      <c r="A675" s="1" t="s">
        <v>21</v>
      </c>
      <c r="B675" s="1" t="s">
        <v>22</v>
      </c>
      <c r="C675" s="1">
        <v>1992</v>
      </c>
      <c r="D675" s="1" t="s">
        <v>14</v>
      </c>
      <c r="E675" s="1" t="s">
        <v>13</v>
      </c>
      <c r="F675" s="1">
        <v>5.5340370730000004</v>
      </c>
      <c r="G675" s="1">
        <v>16864.064863935801</v>
      </c>
    </row>
    <row r="676" spans="1:7" x14ac:dyDescent="0.3">
      <c r="A676" s="1" t="s">
        <v>21</v>
      </c>
      <c r="B676" s="1" t="s">
        <v>22</v>
      </c>
      <c r="C676" s="1">
        <v>1992</v>
      </c>
      <c r="D676" s="1" t="s">
        <v>14</v>
      </c>
      <c r="E676" s="1" t="s">
        <v>23</v>
      </c>
      <c r="F676" s="1">
        <v>3.2085175446999998</v>
      </c>
      <c r="G676" s="1">
        <v>9777.4278121081497</v>
      </c>
    </row>
    <row r="677" spans="1:7" x14ac:dyDescent="0.3">
      <c r="A677" s="1" t="s">
        <v>21</v>
      </c>
      <c r="B677" s="1" t="s">
        <v>22</v>
      </c>
      <c r="C677" s="1">
        <v>1992</v>
      </c>
      <c r="D677" s="1" t="s">
        <v>14</v>
      </c>
      <c r="E677" s="1" t="s">
        <v>15</v>
      </c>
      <c r="F677" s="1">
        <v>6.9946057056999997</v>
      </c>
      <c r="G677" s="1">
        <v>21314.9067780529</v>
      </c>
    </row>
    <row r="678" spans="1:7" x14ac:dyDescent="0.3">
      <c r="A678" s="1" t="s">
        <v>21</v>
      </c>
      <c r="B678" s="1" t="s">
        <v>22</v>
      </c>
      <c r="C678" s="1">
        <v>1993</v>
      </c>
      <c r="D678" s="1" t="s">
        <v>9</v>
      </c>
      <c r="E678" s="1" t="s">
        <v>13</v>
      </c>
      <c r="F678" s="1">
        <v>0.68988506689999995</v>
      </c>
      <c r="G678" s="1">
        <v>2084.86992583343</v>
      </c>
    </row>
    <row r="679" spans="1:7" x14ac:dyDescent="0.3">
      <c r="A679" s="1" t="s">
        <v>21</v>
      </c>
      <c r="B679" s="1" t="s">
        <v>22</v>
      </c>
      <c r="C679" s="1">
        <v>1993</v>
      </c>
      <c r="D679" s="1" t="s">
        <v>9</v>
      </c>
      <c r="E679" s="1" t="s">
        <v>23</v>
      </c>
      <c r="F679" s="1">
        <v>0.332166884</v>
      </c>
      <c r="G679" s="1">
        <v>1003.82626058647</v>
      </c>
    </row>
    <row r="680" spans="1:7" x14ac:dyDescent="0.3">
      <c r="A680" s="1" t="s">
        <v>21</v>
      </c>
      <c r="B680" s="1" t="s">
        <v>22</v>
      </c>
      <c r="C680" s="1">
        <v>1993</v>
      </c>
      <c r="D680" s="1" t="s">
        <v>14</v>
      </c>
      <c r="E680" s="1" t="s">
        <v>13</v>
      </c>
      <c r="F680" s="1">
        <v>5.9914536121999999</v>
      </c>
      <c r="G680" s="1">
        <v>18106.496354711599</v>
      </c>
    </row>
    <row r="681" spans="1:7" x14ac:dyDescent="0.3">
      <c r="A681" s="1" t="s">
        <v>21</v>
      </c>
      <c r="B681" s="1" t="s">
        <v>22</v>
      </c>
      <c r="C681" s="1">
        <v>1993</v>
      </c>
      <c r="D681" s="1" t="s">
        <v>14</v>
      </c>
      <c r="E681" s="1" t="s">
        <v>23</v>
      </c>
      <c r="F681" s="1">
        <v>2.8847739615000001</v>
      </c>
      <c r="G681" s="1">
        <v>8717.9426893055806</v>
      </c>
    </row>
    <row r="682" spans="1:7" x14ac:dyDescent="0.3">
      <c r="A682" s="1" t="s">
        <v>21</v>
      </c>
      <c r="B682" s="1" t="s">
        <v>22</v>
      </c>
      <c r="C682" s="1">
        <v>1993</v>
      </c>
      <c r="D682" s="1" t="s">
        <v>14</v>
      </c>
      <c r="E682" s="1" t="s">
        <v>15</v>
      </c>
      <c r="F682" s="1">
        <v>6.8879138815000003</v>
      </c>
      <c r="G682" s="1">
        <v>20815.647697123</v>
      </c>
    </row>
    <row r="683" spans="1:7" x14ac:dyDescent="0.3">
      <c r="A683" s="1" t="s">
        <v>21</v>
      </c>
      <c r="B683" s="1" t="s">
        <v>22</v>
      </c>
      <c r="C683" s="1">
        <v>1994</v>
      </c>
      <c r="D683" s="1" t="s">
        <v>9</v>
      </c>
      <c r="E683" s="1" t="s">
        <v>13</v>
      </c>
      <c r="F683" s="1">
        <v>0.47928584600000002</v>
      </c>
      <c r="G683" s="1">
        <v>1504.67477769476</v>
      </c>
    </row>
    <row r="684" spans="1:7" x14ac:dyDescent="0.3">
      <c r="A684" s="1" t="s">
        <v>21</v>
      </c>
      <c r="B684" s="1" t="s">
        <v>22</v>
      </c>
      <c r="C684" s="1">
        <v>1994</v>
      </c>
      <c r="D684" s="1" t="s">
        <v>9</v>
      </c>
      <c r="E684" s="1" t="s">
        <v>23</v>
      </c>
      <c r="F684" s="1">
        <v>0.2036520936</v>
      </c>
      <c r="G684" s="1">
        <v>639.34741907748196</v>
      </c>
    </row>
    <row r="685" spans="1:7" x14ac:dyDescent="0.3">
      <c r="A685" s="1" t="s">
        <v>21</v>
      </c>
      <c r="B685" s="1" t="s">
        <v>22</v>
      </c>
      <c r="C685" s="1">
        <v>1994</v>
      </c>
      <c r="D685" s="1" t="s">
        <v>14</v>
      </c>
      <c r="E685" s="1" t="s">
        <v>13</v>
      </c>
      <c r="F685" s="1">
        <v>6.0848460721000004</v>
      </c>
      <c r="G685" s="1">
        <v>19102.826607339</v>
      </c>
    </row>
    <row r="686" spans="1:7" x14ac:dyDescent="0.3">
      <c r="A686" s="1" t="s">
        <v>21</v>
      </c>
      <c r="B686" s="1" t="s">
        <v>22</v>
      </c>
      <c r="C686" s="1">
        <v>1994</v>
      </c>
      <c r="D686" s="1" t="s">
        <v>14</v>
      </c>
      <c r="E686" s="1" t="s">
        <v>23</v>
      </c>
      <c r="F686" s="1">
        <v>2.5854960083999998</v>
      </c>
      <c r="G686" s="1">
        <v>8116.93202380809</v>
      </c>
    </row>
    <row r="687" spans="1:7" x14ac:dyDescent="0.3">
      <c r="A687" s="1" t="s">
        <v>21</v>
      </c>
      <c r="B687" s="1" t="s">
        <v>22</v>
      </c>
      <c r="C687" s="1">
        <v>1994</v>
      </c>
      <c r="D687" s="1" t="s">
        <v>14</v>
      </c>
      <c r="E687" s="1" t="s">
        <v>15</v>
      </c>
      <c r="F687" s="1">
        <v>6.9723887798000002</v>
      </c>
      <c r="G687" s="1">
        <v>21889.1870591835</v>
      </c>
    </row>
    <row r="688" spans="1:7" x14ac:dyDescent="0.3">
      <c r="A688" s="1" t="s">
        <v>21</v>
      </c>
      <c r="B688" s="1" t="s">
        <v>22</v>
      </c>
      <c r="C688" s="1">
        <v>1995</v>
      </c>
      <c r="D688" s="1" t="s">
        <v>9</v>
      </c>
      <c r="E688" s="1" t="s">
        <v>13</v>
      </c>
      <c r="F688" s="1">
        <v>0.58708830619999997</v>
      </c>
      <c r="G688" s="1">
        <v>1710.7917627782799</v>
      </c>
    </row>
    <row r="689" spans="1:7" x14ac:dyDescent="0.3">
      <c r="A689" s="1" t="s">
        <v>21</v>
      </c>
      <c r="B689" s="1" t="s">
        <v>22</v>
      </c>
      <c r="C689" s="1">
        <v>1995</v>
      </c>
      <c r="D689" s="1" t="s">
        <v>9</v>
      </c>
      <c r="E689" s="1" t="s">
        <v>23</v>
      </c>
      <c r="F689" s="1">
        <v>0.19475788660000001</v>
      </c>
      <c r="G689" s="1">
        <v>567.52993488889399</v>
      </c>
    </row>
    <row r="690" spans="1:7" x14ac:dyDescent="0.3">
      <c r="A690" s="1" t="s">
        <v>21</v>
      </c>
      <c r="B690" s="1" t="s">
        <v>22</v>
      </c>
      <c r="C690" s="1">
        <v>1995</v>
      </c>
      <c r="D690" s="1" t="s">
        <v>14</v>
      </c>
      <c r="E690" s="1" t="s">
        <v>13</v>
      </c>
      <c r="F690" s="1">
        <v>6.3369576596000003</v>
      </c>
      <c r="G690" s="1">
        <v>18466.072054975099</v>
      </c>
    </row>
    <row r="691" spans="1:7" x14ac:dyDescent="0.3">
      <c r="A691" s="1" t="s">
        <v>21</v>
      </c>
      <c r="B691" s="1" t="s">
        <v>22</v>
      </c>
      <c r="C691" s="1">
        <v>1995</v>
      </c>
      <c r="D691" s="1" t="s">
        <v>14</v>
      </c>
      <c r="E691" s="1" t="s">
        <v>23</v>
      </c>
      <c r="F691" s="1">
        <v>2.1021922399999999</v>
      </c>
      <c r="G691" s="1">
        <v>6125.84704873392</v>
      </c>
    </row>
    <row r="692" spans="1:7" x14ac:dyDescent="0.3">
      <c r="A692" s="1" t="s">
        <v>21</v>
      </c>
      <c r="B692" s="1" t="s">
        <v>22</v>
      </c>
      <c r="C692" s="1">
        <v>1995</v>
      </c>
      <c r="D692" s="1" t="s">
        <v>14</v>
      </c>
      <c r="E692" s="1" t="s">
        <v>15</v>
      </c>
      <c r="F692" s="1">
        <v>7.0364367592999999</v>
      </c>
      <c r="G692" s="1">
        <v>20504.373736833601</v>
      </c>
    </row>
    <row r="693" spans="1:7" x14ac:dyDescent="0.3">
      <c r="A693" s="1" t="s">
        <v>21</v>
      </c>
      <c r="B693" s="1" t="s">
        <v>22</v>
      </c>
      <c r="C693" s="1">
        <v>1996</v>
      </c>
      <c r="D693" s="1" t="s">
        <v>9</v>
      </c>
      <c r="E693" s="1" t="s">
        <v>13</v>
      </c>
      <c r="F693" s="1">
        <v>1.3526881120000001</v>
      </c>
      <c r="G693" s="1">
        <v>4479.6620505275896</v>
      </c>
    </row>
    <row r="694" spans="1:7" x14ac:dyDescent="0.3">
      <c r="A694" s="1" t="s">
        <v>21</v>
      </c>
      <c r="B694" s="1" t="s">
        <v>22</v>
      </c>
      <c r="C694" s="1">
        <v>1996</v>
      </c>
      <c r="D694" s="1" t="s">
        <v>9</v>
      </c>
      <c r="E694" s="1" t="s">
        <v>23</v>
      </c>
      <c r="F694" s="1">
        <v>0.53127861779999996</v>
      </c>
      <c r="G694" s="1">
        <v>1759.4215853047101</v>
      </c>
    </row>
    <row r="695" spans="1:7" x14ac:dyDescent="0.3">
      <c r="A695" s="1" t="s">
        <v>21</v>
      </c>
      <c r="B695" s="1" t="s">
        <v>22</v>
      </c>
      <c r="C695" s="1">
        <v>1996</v>
      </c>
      <c r="D695" s="1" t="s">
        <v>14</v>
      </c>
      <c r="E695" s="1" t="s">
        <v>13</v>
      </c>
      <c r="F695" s="1">
        <v>5.8751434401999996</v>
      </c>
      <c r="G695" s="1">
        <v>19456.559777102801</v>
      </c>
    </row>
    <row r="696" spans="1:7" x14ac:dyDescent="0.3">
      <c r="A696" s="1" t="s">
        <v>21</v>
      </c>
      <c r="B696" s="1" t="s">
        <v>22</v>
      </c>
      <c r="C696" s="1">
        <v>1996</v>
      </c>
      <c r="D696" s="1" t="s">
        <v>14</v>
      </c>
      <c r="E696" s="1" t="s">
        <v>23</v>
      </c>
      <c r="F696" s="1">
        <v>2.3075075907000002</v>
      </c>
      <c r="G696" s="1">
        <v>7641.7128929568198</v>
      </c>
    </row>
    <row r="697" spans="1:7" x14ac:dyDescent="0.3">
      <c r="A697" s="1" t="s">
        <v>21</v>
      </c>
      <c r="B697" s="1" t="s">
        <v>22</v>
      </c>
      <c r="C697" s="1">
        <v>1996</v>
      </c>
      <c r="D697" s="1" t="s">
        <v>14</v>
      </c>
      <c r="E697" s="1" t="s">
        <v>15</v>
      </c>
      <c r="F697" s="1">
        <v>7.0800578200000004</v>
      </c>
      <c r="G697" s="1">
        <v>23446.843400900601</v>
      </c>
    </row>
    <row r="698" spans="1:7" x14ac:dyDescent="0.3">
      <c r="A698" s="1" t="s">
        <v>21</v>
      </c>
      <c r="B698" s="1" t="s">
        <v>22</v>
      </c>
      <c r="C698" s="1">
        <v>1997</v>
      </c>
      <c r="D698" s="1" t="s">
        <v>9</v>
      </c>
      <c r="E698" s="1" t="s">
        <v>13</v>
      </c>
      <c r="F698" s="1">
        <v>0.43306696119999999</v>
      </c>
      <c r="G698" s="1">
        <v>1376.1308985231101</v>
      </c>
    </row>
    <row r="699" spans="1:7" x14ac:dyDescent="0.3">
      <c r="A699" s="1" t="s">
        <v>21</v>
      </c>
      <c r="B699" s="1" t="s">
        <v>22</v>
      </c>
      <c r="C699" s="1">
        <v>1997</v>
      </c>
      <c r="D699" s="1" t="s">
        <v>9</v>
      </c>
      <c r="E699" s="1" t="s">
        <v>23</v>
      </c>
      <c r="F699" s="1">
        <v>0.13683297459999999</v>
      </c>
      <c r="G699" s="1">
        <v>434.80593332727602</v>
      </c>
    </row>
    <row r="700" spans="1:7" x14ac:dyDescent="0.3">
      <c r="A700" s="1" t="s">
        <v>21</v>
      </c>
      <c r="B700" s="1" t="s">
        <v>22</v>
      </c>
      <c r="C700" s="1">
        <v>1997</v>
      </c>
      <c r="D700" s="1" t="s">
        <v>14</v>
      </c>
      <c r="E700" s="1" t="s">
        <v>13</v>
      </c>
      <c r="F700" s="1">
        <v>6.0038524759999996</v>
      </c>
      <c r="G700" s="1">
        <v>19078.081781692101</v>
      </c>
    </row>
    <row r="701" spans="1:7" x14ac:dyDescent="0.3">
      <c r="A701" s="1" t="s">
        <v>21</v>
      </c>
      <c r="B701" s="1" t="s">
        <v>22</v>
      </c>
      <c r="C701" s="1">
        <v>1997</v>
      </c>
      <c r="D701" s="1" t="s">
        <v>14</v>
      </c>
      <c r="E701" s="1" t="s">
        <v>23</v>
      </c>
      <c r="F701" s="1">
        <v>1.8969929984</v>
      </c>
      <c r="G701" s="1">
        <v>6027.9608314045099</v>
      </c>
    </row>
    <row r="702" spans="1:7" x14ac:dyDescent="0.3">
      <c r="A702" s="1" t="s">
        <v>21</v>
      </c>
      <c r="B702" s="1" t="s">
        <v>22</v>
      </c>
      <c r="C702" s="1">
        <v>1997</v>
      </c>
      <c r="D702" s="1" t="s">
        <v>14</v>
      </c>
      <c r="E702" s="1" t="s">
        <v>15</v>
      </c>
      <c r="F702" s="1">
        <v>6.8109437530000001</v>
      </c>
      <c r="G702" s="1">
        <v>21642.7273072852</v>
      </c>
    </row>
    <row r="703" spans="1:7" x14ac:dyDescent="0.3">
      <c r="A703" s="1" t="s">
        <v>21</v>
      </c>
      <c r="B703" s="1" t="s">
        <v>22</v>
      </c>
      <c r="C703" s="1">
        <v>1998</v>
      </c>
      <c r="D703" s="1" t="s">
        <v>9</v>
      </c>
      <c r="E703" s="1" t="s">
        <v>13</v>
      </c>
      <c r="F703" s="1">
        <v>0.4713176087</v>
      </c>
      <c r="G703" s="1">
        <v>1418.15792176222</v>
      </c>
    </row>
    <row r="704" spans="1:7" x14ac:dyDescent="0.3">
      <c r="A704" s="1" t="s">
        <v>21</v>
      </c>
      <c r="B704" s="1" t="s">
        <v>22</v>
      </c>
      <c r="C704" s="1">
        <v>1998</v>
      </c>
      <c r="D704" s="1" t="s">
        <v>9</v>
      </c>
      <c r="E704" s="1" t="s">
        <v>23</v>
      </c>
      <c r="F704" s="1">
        <v>0.15510132900000001</v>
      </c>
      <c r="G704" s="1">
        <v>466.68780094142198</v>
      </c>
    </row>
    <row r="705" spans="1:7" x14ac:dyDescent="0.3">
      <c r="A705" s="1" t="s">
        <v>21</v>
      </c>
      <c r="B705" s="1" t="s">
        <v>22</v>
      </c>
      <c r="C705" s="1">
        <v>1998</v>
      </c>
      <c r="D705" s="1" t="s">
        <v>14</v>
      </c>
      <c r="E705" s="1" t="s">
        <v>13</v>
      </c>
      <c r="F705" s="1">
        <v>5.7836411080000003</v>
      </c>
      <c r="G705" s="1">
        <v>17402.5249699819</v>
      </c>
    </row>
    <row r="706" spans="1:7" x14ac:dyDescent="0.3">
      <c r="A706" s="1" t="s">
        <v>21</v>
      </c>
      <c r="B706" s="1" t="s">
        <v>22</v>
      </c>
      <c r="C706" s="1">
        <v>1998</v>
      </c>
      <c r="D706" s="1" t="s">
        <v>14</v>
      </c>
      <c r="E706" s="1" t="s">
        <v>23</v>
      </c>
      <c r="F706" s="1">
        <v>1.9032822146999999</v>
      </c>
      <c r="G706" s="1">
        <v>5726.8277280269804</v>
      </c>
    </row>
    <row r="707" spans="1:7" x14ac:dyDescent="0.3">
      <c r="A707" s="1" t="s">
        <v>21</v>
      </c>
      <c r="B707" s="1" t="s">
        <v>22</v>
      </c>
      <c r="C707" s="1">
        <v>1998</v>
      </c>
      <c r="D707" s="1" t="s">
        <v>14</v>
      </c>
      <c r="E707" s="1" t="s">
        <v>15</v>
      </c>
      <c r="F707" s="1">
        <v>6.4748571977999996</v>
      </c>
      <c r="G707" s="1">
        <v>19482.340269284701</v>
      </c>
    </row>
    <row r="708" spans="1:7" x14ac:dyDescent="0.3">
      <c r="A708" s="1" t="s">
        <v>21</v>
      </c>
      <c r="B708" s="1" t="s">
        <v>22</v>
      </c>
      <c r="C708" s="1">
        <v>1999</v>
      </c>
      <c r="D708" s="1" t="s">
        <v>9</v>
      </c>
      <c r="E708" s="1" t="s">
        <v>13</v>
      </c>
      <c r="F708" s="1">
        <v>0.72173446640000005</v>
      </c>
      <c r="G708" s="1">
        <v>1979.5162774365999</v>
      </c>
    </row>
    <row r="709" spans="1:7" x14ac:dyDescent="0.3">
      <c r="A709" s="1" t="s">
        <v>21</v>
      </c>
      <c r="B709" s="1" t="s">
        <v>22</v>
      </c>
      <c r="C709" s="1">
        <v>1999</v>
      </c>
      <c r="D709" s="1" t="s">
        <v>9</v>
      </c>
      <c r="E709" s="1" t="s">
        <v>23</v>
      </c>
      <c r="F709" s="1">
        <v>0.22966873209999999</v>
      </c>
      <c r="G709" s="1">
        <v>629.91725464433705</v>
      </c>
    </row>
    <row r="710" spans="1:7" x14ac:dyDescent="0.3">
      <c r="A710" s="1" t="s">
        <v>21</v>
      </c>
      <c r="B710" s="1" t="s">
        <v>22</v>
      </c>
      <c r="C710" s="1">
        <v>1999</v>
      </c>
      <c r="D710" s="1" t="s">
        <v>14</v>
      </c>
      <c r="E710" s="1" t="s">
        <v>13</v>
      </c>
      <c r="F710" s="1">
        <v>5.3022839542</v>
      </c>
      <c r="G710" s="1">
        <v>14542.685549232299</v>
      </c>
    </row>
    <row r="711" spans="1:7" x14ac:dyDescent="0.3">
      <c r="A711" s="1" t="s">
        <v>21</v>
      </c>
      <c r="B711" s="1" t="s">
        <v>22</v>
      </c>
      <c r="C711" s="1">
        <v>1999</v>
      </c>
      <c r="D711" s="1" t="s">
        <v>14</v>
      </c>
      <c r="E711" s="1" t="s">
        <v>23</v>
      </c>
      <c r="F711" s="1">
        <v>1.6872809736000001</v>
      </c>
      <c r="G711" s="1">
        <v>4627.7409591150299</v>
      </c>
    </row>
    <row r="712" spans="1:7" x14ac:dyDescent="0.3">
      <c r="A712" s="1" t="s">
        <v>21</v>
      </c>
      <c r="B712" s="1" t="s">
        <v>22</v>
      </c>
      <c r="C712" s="1">
        <v>1999</v>
      </c>
      <c r="D712" s="1" t="s">
        <v>14</v>
      </c>
      <c r="E712" s="1" t="s">
        <v>15</v>
      </c>
      <c r="F712" s="1">
        <v>6.3389220208000001</v>
      </c>
      <c r="G712" s="1">
        <v>17385.894543692801</v>
      </c>
    </row>
    <row r="713" spans="1:7" x14ac:dyDescent="0.3">
      <c r="A713" s="1" t="s">
        <v>21</v>
      </c>
      <c r="B713" s="1" t="s">
        <v>22</v>
      </c>
      <c r="C713" s="1">
        <v>2000</v>
      </c>
      <c r="D713" s="1" t="s">
        <v>9</v>
      </c>
      <c r="E713" s="1" t="s">
        <v>13</v>
      </c>
      <c r="F713" s="1">
        <v>0.39300864759999998</v>
      </c>
      <c r="G713" s="1">
        <v>1069.37417205785</v>
      </c>
    </row>
    <row r="714" spans="1:7" x14ac:dyDescent="0.3">
      <c r="A714" s="1" t="s">
        <v>21</v>
      </c>
      <c r="B714" s="1" t="s">
        <v>22</v>
      </c>
      <c r="C714" s="1">
        <v>2000</v>
      </c>
      <c r="D714" s="1" t="s">
        <v>9</v>
      </c>
      <c r="E714" s="1" t="s">
        <v>23</v>
      </c>
      <c r="F714" s="1">
        <v>0.16747145450000001</v>
      </c>
      <c r="G714" s="1">
        <v>455.688822890594</v>
      </c>
    </row>
    <row r="715" spans="1:7" x14ac:dyDescent="0.3">
      <c r="A715" s="1" t="s">
        <v>21</v>
      </c>
      <c r="B715" s="1" t="s">
        <v>22</v>
      </c>
      <c r="C715" s="1">
        <v>2000</v>
      </c>
      <c r="D715" s="1" t="s">
        <v>14</v>
      </c>
      <c r="E715" s="1" t="s">
        <v>13</v>
      </c>
      <c r="F715" s="1">
        <v>4.2886549927999997</v>
      </c>
      <c r="G715" s="1">
        <v>11669.4045034561</v>
      </c>
    </row>
    <row r="716" spans="1:7" x14ac:dyDescent="0.3">
      <c r="A716" s="1" t="s">
        <v>21</v>
      </c>
      <c r="B716" s="1" t="s">
        <v>22</v>
      </c>
      <c r="C716" s="1">
        <v>2000</v>
      </c>
      <c r="D716" s="1" t="s">
        <v>14</v>
      </c>
      <c r="E716" s="1" t="s">
        <v>23</v>
      </c>
      <c r="F716" s="1">
        <v>1.8275101424</v>
      </c>
      <c r="G716" s="1">
        <v>4972.6441323911504</v>
      </c>
    </row>
    <row r="717" spans="1:7" x14ac:dyDescent="0.3">
      <c r="A717" s="1" t="s">
        <v>21</v>
      </c>
      <c r="B717" s="1" t="s">
        <v>22</v>
      </c>
      <c r="C717" s="1">
        <v>2000</v>
      </c>
      <c r="D717" s="1" t="s">
        <v>14</v>
      </c>
      <c r="E717" s="1" t="s">
        <v>15</v>
      </c>
      <c r="F717" s="1">
        <v>6.3513570443000003</v>
      </c>
      <c r="G717" s="1">
        <v>17282.004409412799</v>
      </c>
    </row>
    <row r="718" spans="1:7" x14ac:dyDescent="0.3">
      <c r="A718" s="1" t="s">
        <v>21</v>
      </c>
      <c r="B718" s="1" t="s">
        <v>22</v>
      </c>
      <c r="C718" s="1">
        <v>2001</v>
      </c>
      <c r="D718" s="1" t="s">
        <v>9</v>
      </c>
      <c r="E718" s="1" t="s">
        <v>13</v>
      </c>
      <c r="F718" s="1">
        <v>0.29531416100000002</v>
      </c>
      <c r="G718" s="1">
        <v>791.83826299391296</v>
      </c>
    </row>
    <row r="719" spans="1:7" x14ac:dyDescent="0.3">
      <c r="A719" s="1" t="s">
        <v>21</v>
      </c>
      <c r="B719" s="1" t="s">
        <v>22</v>
      </c>
      <c r="C719" s="1">
        <v>2001</v>
      </c>
      <c r="D719" s="1" t="s">
        <v>14</v>
      </c>
      <c r="E719" s="1" t="s">
        <v>13</v>
      </c>
      <c r="F719" s="1">
        <v>5.5738100128000001</v>
      </c>
      <c r="G719" s="1">
        <v>14945.2908872526</v>
      </c>
    </row>
    <row r="720" spans="1:7" x14ac:dyDescent="0.3">
      <c r="A720" s="1" t="s">
        <v>21</v>
      </c>
      <c r="B720" s="1" t="s">
        <v>22</v>
      </c>
      <c r="C720" s="1">
        <v>2001</v>
      </c>
      <c r="D720" s="1" t="s">
        <v>14</v>
      </c>
      <c r="E720" s="1" t="s">
        <v>15</v>
      </c>
      <c r="F720" s="1">
        <v>6.0441610418999998</v>
      </c>
      <c r="G720" s="1">
        <v>16206.462856513301</v>
      </c>
    </row>
    <row r="721" spans="1:7" x14ac:dyDescent="0.3">
      <c r="A721" s="1" t="s">
        <v>21</v>
      </c>
      <c r="B721" s="1" t="s">
        <v>22</v>
      </c>
      <c r="C721" s="1">
        <v>2002</v>
      </c>
      <c r="D721" s="1" t="s">
        <v>9</v>
      </c>
      <c r="E721" s="1" t="s">
        <v>23</v>
      </c>
      <c r="F721" s="1">
        <v>0.35183361759999998</v>
      </c>
      <c r="G721" s="1">
        <v>928.62859482072804</v>
      </c>
    </row>
    <row r="722" spans="1:7" x14ac:dyDescent="0.3">
      <c r="A722" s="1" t="s">
        <v>21</v>
      </c>
      <c r="B722" s="1" t="s">
        <v>22</v>
      </c>
      <c r="C722" s="1">
        <v>2002</v>
      </c>
      <c r="D722" s="1" t="s">
        <v>14</v>
      </c>
      <c r="E722" s="1" t="s">
        <v>13</v>
      </c>
      <c r="F722" s="1">
        <v>5.0214349167999996</v>
      </c>
      <c r="G722" s="1">
        <v>13253.5602550353</v>
      </c>
    </row>
    <row r="723" spans="1:7" x14ac:dyDescent="0.3">
      <c r="A723" s="1" t="s">
        <v>21</v>
      </c>
      <c r="B723" s="1" t="s">
        <v>22</v>
      </c>
      <c r="C723" s="1">
        <v>2002</v>
      </c>
      <c r="D723" s="1" t="s">
        <v>14</v>
      </c>
      <c r="E723" s="1" t="s">
        <v>15</v>
      </c>
      <c r="F723" s="1">
        <v>5.7154829236999998</v>
      </c>
      <c r="G723" s="1">
        <v>15085.4284822519</v>
      </c>
    </row>
    <row r="724" spans="1:7" x14ac:dyDescent="0.3">
      <c r="A724" s="1" t="s">
        <v>21</v>
      </c>
      <c r="B724" s="1" t="s">
        <v>22</v>
      </c>
      <c r="C724" s="1">
        <v>2003</v>
      </c>
      <c r="D724" s="1" t="s">
        <v>9</v>
      </c>
      <c r="E724" s="1" t="s">
        <v>13</v>
      </c>
      <c r="F724" s="1">
        <v>0.2402076907</v>
      </c>
      <c r="G724" s="1">
        <v>660.67395842169401</v>
      </c>
    </row>
    <row r="725" spans="1:7" x14ac:dyDescent="0.3">
      <c r="A725" s="1" t="s">
        <v>21</v>
      </c>
      <c r="B725" s="1" t="s">
        <v>22</v>
      </c>
      <c r="C725" s="1">
        <v>2003</v>
      </c>
      <c r="D725" s="1" t="s">
        <v>14</v>
      </c>
      <c r="E725" s="1" t="s">
        <v>13</v>
      </c>
      <c r="F725" s="1">
        <v>4.4651471697999998</v>
      </c>
      <c r="G725" s="1">
        <v>12281.065800010399</v>
      </c>
    </row>
    <row r="726" spans="1:7" x14ac:dyDescent="0.3">
      <c r="A726" s="1" t="s">
        <v>21</v>
      </c>
      <c r="B726" s="1" t="s">
        <v>22</v>
      </c>
      <c r="C726" s="1">
        <v>2003</v>
      </c>
      <c r="D726" s="1" t="s">
        <v>14</v>
      </c>
      <c r="E726" s="1" t="s">
        <v>15</v>
      </c>
      <c r="F726" s="1">
        <v>5.3685791747999998</v>
      </c>
      <c r="G726" s="1">
        <v>14765.8904824859</v>
      </c>
    </row>
    <row r="727" spans="1:7" x14ac:dyDescent="0.3">
      <c r="A727" s="1" t="s">
        <v>21</v>
      </c>
      <c r="B727" s="1" t="s">
        <v>22</v>
      </c>
      <c r="C727" s="1">
        <v>2004</v>
      </c>
      <c r="D727" s="1" t="s">
        <v>9</v>
      </c>
      <c r="E727" s="1" t="s">
        <v>23</v>
      </c>
      <c r="F727" s="1">
        <v>0.16579040619999999</v>
      </c>
      <c r="G727" s="1">
        <v>425.18557825790299</v>
      </c>
    </row>
    <row r="728" spans="1:7" x14ac:dyDescent="0.3">
      <c r="A728" s="1" t="s">
        <v>21</v>
      </c>
      <c r="B728" s="1" t="s">
        <v>22</v>
      </c>
      <c r="C728" s="1">
        <v>2004</v>
      </c>
      <c r="D728" s="1" t="s">
        <v>14</v>
      </c>
      <c r="E728" s="1" t="s">
        <v>13</v>
      </c>
      <c r="F728" s="1">
        <v>3.9109864752000001</v>
      </c>
      <c r="G728" s="1">
        <v>10030.104181421701</v>
      </c>
    </row>
    <row r="729" spans="1:7" x14ac:dyDescent="0.3">
      <c r="A729" s="1" t="s">
        <v>21</v>
      </c>
      <c r="B729" s="1" t="s">
        <v>22</v>
      </c>
      <c r="C729" s="1">
        <v>2004</v>
      </c>
      <c r="D729" s="1" t="s">
        <v>14</v>
      </c>
      <c r="E729" s="1" t="s">
        <v>15</v>
      </c>
      <c r="F729" s="1">
        <v>5.00673967</v>
      </c>
      <c r="G729" s="1">
        <v>12840.269537431201</v>
      </c>
    </row>
    <row r="730" spans="1:7" x14ac:dyDescent="0.3">
      <c r="A730" s="1" t="s">
        <v>21</v>
      </c>
      <c r="B730" s="1" t="s">
        <v>22</v>
      </c>
      <c r="C730" s="1">
        <v>2005</v>
      </c>
      <c r="D730" s="1" t="s">
        <v>9</v>
      </c>
      <c r="E730" s="1" t="s">
        <v>13</v>
      </c>
      <c r="F730" s="1">
        <v>0.19075316619999999</v>
      </c>
      <c r="G730" s="1">
        <v>614.29501074056498</v>
      </c>
    </row>
    <row r="731" spans="1:7" x14ac:dyDescent="0.3">
      <c r="A731" s="1" t="s">
        <v>21</v>
      </c>
      <c r="B731" s="1" t="s">
        <v>22</v>
      </c>
      <c r="C731" s="1">
        <v>2005</v>
      </c>
      <c r="D731" s="1" t="s">
        <v>14</v>
      </c>
      <c r="E731" s="1" t="s">
        <v>13</v>
      </c>
      <c r="F731" s="1">
        <v>3.3649249170000002</v>
      </c>
      <c r="G731" s="1">
        <v>10836.289795315301</v>
      </c>
    </row>
    <row r="732" spans="1:7" x14ac:dyDescent="0.3">
      <c r="A732" s="1" t="s">
        <v>21</v>
      </c>
      <c r="B732" s="1" t="s">
        <v>22</v>
      </c>
      <c r="C732" s="1">
        <v>2005</v>
      </c>
      <c r="D732" s="1" t="s">
        <v>14</v>
      </c>
      <c r="E732" s="1" t="s">
        <v>15</v>
      </c>
      <c r="F732" s="1">
        <v>4.6332876734999999</v>
      </c>
      <c r="G732" s="1">
        <v>14920.882091924699</v>
      </c>
    </row>
    <row r="733" spans="1:7" x14ac:dyDescent="0.3">
      <c r="A733" s="1" t="s">
        <v>21</v>
      </c>
      <c r="B733" s="1" t="s">
        <v>22</v>
      </c>
      <c r="C733" s="1">
        <v>2006</v>
      </c>
      <c r="D733" s="1" t="s">
        <v>9</v>
      </c>
      <c r="E733" s="1" t="s">
        <v>23</v>
      </c>
      <c r="F733" s="1">
        <v>0.23078778129999999</v>
      </c>
      <c r="G733" s="1">
        <v>699.72524332807598</v>
      </c>
    </row>
    <row r="734" spans="1:7" x14ac:dyDescent="0.3">
      <c r="A734" s="1" t="s">
        <v>21</v>
      </c>
      <c r="B734" s="1" t="s">
        <v>22</v>
      </c>
      <c r="C734" s="1">
        <v>2006</v>
      </c>
      <c r="D734" s="1" t="s">
        <v>14</v>
      </c>
      <c r="E734" s="1" t="s">
        <v>13</v>
      </c>
      <c r="F734" s="1">
        <v>2.8328669599</v>
      </c>
      <c r="G734" s="1">
        <v>8588.9665028743493</v>
      </c>
    </row>
    <row r="735" spans="1:7" x14ac:dyDescent="0.3">
      <c r="A735" s="1" t="s">
        <v>21</v>
      </c>
      <c r="B735" s="1" t="s">
        <v>22</v>
      </c>
      <c r="C735" s="1">
        <v>2006</v>
      </c>
      <c r="D735" s="1" t="s">
        <v>14</v>
      </c>
      <c r="E735" s="1" t="s">
        <v>15</v>
      </c>
      <c r="F735" s="1">
        <v>4.2515798388999997</v>
      </c>
      <c r="G735" s="1">
        <v>12890.360661851601</v>
      </c>
    </row>
    <row r="736" spans="1:7" x14ac:dyDescent="0.3">
      <c r="A736" s="1" t="s">
        <v>21</v>
      </c>
      <c r="B736" s="1" t="s">
        <v>22</v>
      </c>
      <c r="C736" s="1">
        <v>2007</v>
      </c>
      <c r="D736" s="1" t="s">
        <v>9</v>
      </c>
      <c r="E736" s="1" t="s">
        <v>13</v>
      </c>
      <c r="F736" s="1">
        <v>0.28471676280000002</v>
      </c>
      <c r="G736" s="1">
        <v>959.56923243116501</v>
      </c>
    </row>
    <row r="737" spans="1:7" x14ac:dyDescent="0.3">
      <c r="A737" s="1" t="s">
        <v>21</v>
      </c>
      <c r="B737" s="1" t="s">
        <v>22</v>
      </c>
      <c r="C737" s="1">
        <v>2007</v>
      </c>
      <c r="D737" s="1" t="s">
        <v>14</v>
      </c>
      <c r="E737" s="1" t="s">
        <v>13</v>
      </c>
      <c r="F737" s="1">
        <v>2.3206494492999998</v>
      </c>
      <c r="G737" s="1">
        <v>7821.1896924552402</v>
      </c>
    </row>
    <row r="738" spans="1:7" x14ac:dyDescent="0.3">
      <c r="A738" s="1" t="s">
        <v>21</v>
      </c>
      <c r="B738" s="1" t="s">
        <v>22</v>
      </c>
      <c r="C738" s="1">
        <v>2007</v>
      </c>
      <c r="D738" s="1" t="s">
        <v>14</v>
      </c>
      <c r="E738" s="1" t="s">
        <v>15</v>
      </c>
      <c r="F738" s="1">
        <v>3.8650062091000001</v>
      </c>
      <c r="G738" s="1">
        <v>13026.071961302499</v>
      </c>
    </row>
    <row r="739" spans="1:7" x14ac:dyDescent="0.3">
      <c r="A739" s="1" t="s">
        <v>21</v>
      </c>
      <c r="B739" s="1" t="s">
        <v>22</v>
      </c>
      <c r="C739" s="1">
        <v>2008</v>
      </c>
      <c r="D739" s="1" t="s">
        <v>9</v>
      </c>
      <c r="E739" s="1" t="s">
        <v>23</v>
      </c>
      <c r="F739" s="1">
        <v>0.14695058729999999</v>
      </c>
      <c r="G739" s="1">
        <v>482.09946911825301</v>
      </c>
    </row>
    <row r="740" spans="1:7" x14ac:dyDescent="0.3">
      <c r="A740" s="1" t="s">
        <v>21</v>
      </c>
      <c r="B740" s="1" t="s">
        <v>22</v>
      </c>
      <c r="C740" s="1">
        <v>2008</v>
      </c>
      <c r="D740" s="1" t="s">
        <v>14</v>
      </c>
      <c r="E740" s="1" t="s">
        <v>13</v>
      </c>
      <c r="F740" s="1">
        <v>1.8340416114</v>
      </c>
      <c r="G740" s="1">
        <v>6016.9238082358897</v>
      </c>
    </row>
    <row r="741" spans="1:7" x14ac:dyDescent="0.3">
      <c r="A741" s="1" t="s">
        <v>21</v>
      </c>
      <c r="B741" s="1" t="s">
        <v>22</v>
      </c>
      <c r="C741" s="1">
        <v>2008</v>
      </c>
      <c r="D741" s="1" t="s">
        <v>14</v>
      </c>
      <c r="E741" s="1" t="s">
        <v>15</v>
      </c>
      <c r="F741" s="1">
        <v>3.4769902167</v>
      </c>
      <c r="G741" s="1">
        <v>11406.930510976201</v>
      </c>
    </row>
    <row r="742" spans="1:7" x14ac:dyDescent="0.3">
      <c r="A742" s="1" t="s">
        <v>21</v>
      </c>
      <c r="B742" s="1" t="s">
        <v>22</v>
      </c>
      <c r="C742" s="1">
        <v>2009</v>
      </c>
      <c r="D742" s="1" t="s">
        <v>9</v>
      </c>
      <c r="E742" s="1" t="s">
        <v>13</v>
      </c>
      <c r="F742" s="1">
        <v>4.9219026800000003E-2</v>
      </c>
      <c r="G742" s="1">
        <v>155.07714409163</v>
      </c>
    </row>
    <row r="743" spans="1:7" x14ac:dyDescent="0.3">
      <c r="A743" s="1" t="s">
        <v>21</v>
      </c>
      <c r="B743" s="1" t="s">
        <v>22</v>
      </c>
      <c r="C743" s="1">
        <v>2009</v>
      </c>
      <c r="D743" s="1" t="s">
        <v>14</v>
      </c>
      <c r="E743" s="1" t="s">
        <v>13</v>
      </c>
      <c r="F743" s="1">
        <v>1.7423071671999999</v>
      </c>
      <c r="G743" s="1">
        <v>5489.5847608777003</v>
      </c>
    </row>
    <row r="744" spans="1:7" x14ac:dyDescent="0.3">
      <c r="A744" s="1" t="s">
        <v>21</v>
      </c>
      <c r="B744" s="1" t="s">
        <v>22</v>
      </c>
      <c r="C744" s="1">
        <v>2009</v>
      </c>
      <c r="D744" s="1" t="s">
        <v>14</v>
      </c>
      <c r="E744" s="1" t="s">
        <v>15</v>
      </c>
      <c r="F744" s="1">
        <v>3.1721862839999999</v>
      </c>
      <c r="G744" s="1">
        <v>9994.7849673242708</v>
      </c>
    </row>
    <row r="745" spans="1:7" x14ac:dyDescent="0.3">
      <c r="A745" s="1" t="s">
        <v>21</v>
      </c>
      <c r="B745" s="1" t="s">
        <v>22</v>
      </c>
      <c r="C745" s="1">
        <v>2010</v>
      </c>
      <c r="D745" s="1" t="s">
        <v>9</v>
      </c>
      <c r="E745" s="1" t="s">
        <v>23</v>
      </c>
      <c r="F745" s="1">
        <v>0.1742683247</v>
      </c>
      <c r="G745" s="1">
        <v>498.83105480540098</v>
      </c>
    </row>
    <row r="746" spans="1:7" x14ac:dyDescent="0.3">
      <c r="A746" s="1" t="s">
        <v>21</v>
      </c>
      <c r="B746" s="1" t="s">
        <v>22</v>
      </c>
      <c r="C746" s="1">
        <v>2010</v>
      </c>
      <c r="D746" s="1" t="s">
        <v>14</v>
      </c>
      <c r="E746" s="1" t="s">
        <v>13</v>
      </c>
      <c r="F746" s="1">
        <v>1.4741060866</v>
      </c>
      <c r="G746" s="1">
        <v>4219.5269595867203</v>
      </c>
    </row>
    <row r="747" spans="1:7" x14ac:dyDescent="0.3">
      <c r="A747" s="1" t="s">
        <v>21</v>
      </c>
      <c r="B747" s="1" t="s">
        <v>22</v>
      </c>
      <c r="C747" s="1">
        <v>2010</v>
      </c>
      <c r="D747" s="1" t="s">
        <v>14</v>
      </c>
      <c r="E747" s="1" t="s">
        <v>15</v>
      </c>
      <c r="F747" s="1">
        <v>2.8701195782000002</v>
      </c>
      <c r="G747" s="1">
        <v>8215.5192542125806</v>
      </c>
    </row>
    <row r="748" spans="1:7" x14ac:dyDescent="0.3">
      <c r="A748" s="1" t="s">
        <v>21</v>
      </c>
      <c r="B748" s="1" t="s">
        <v>22</v>
      </c>
      <c r="C748" s="1">
        <v>2011</v>
      </c>
      <c r="D748" s="1" t="s">
        <v>9</v>
      </c>
      <c r="E748" s="1" t="s">
        <v>13</v>
      </c>
      <c r="F748" s="1">
        <v>0.31368298439999998</v>
      </c>
      <c r="G748" s="1">
        <v>2045.37637121586</v>
      </c>
    </row>
    <row r="749" spans="1:7" x14ac:dyDescent="0.3">
      <c r="A749" s="1" t="s">
        <v>21</v>
      </c>
      <c r="B749" s="1" t="s">
        <v>22</v>
      </c>
      <c r="C749" s="1">
        <v>2011</v>
      </c>
      <c r="D749" s="1" t="s">
        <v>14</v>
      </c>
      <c r="E749" s="1" t="s">
        <v>13</v>
      </c>
      <c r="F749" s="1">
        <v>1.1908125683999999</v>
      </c>
      <c r="G749" s="1">
        <v>7764.7179197570404</v>
      </c>
    </row>
    <row r="750" spans="1:7" x14ac:dyDescent="0.3">
      <c r="A750" s="1" t="s">
        <v>21</v>
      </c>
      <c r="B750" s="1" t="s">
        <v>22</v>
      </c>
      <c r="C750" s="1">
        <v>2011</v>
      </c>
      <c r="D750" s="1" t="s">
        <v>14</v>
      </c>
      <c r="E750" s="1" t="s">
        <v>15</v>
      </c>
      <c r="F750" s="1">
        <v>2.5490057043999998</v>
      </c>
      <c r="G750" s="1">
        <v>16620.844283830102</v>
      </c>
    </row>
    <row r="751" spans="1:7" x14ac:dyDescent="0.3">
      <c r="A751" s="1" t="s">
        <v>21</v>
      </c>
      <c r="B751" s="1" t="s">
        <v>22</v>
      </c>
      <c r="C751" s="1">
        <v>2012</v>
      </c>
      <c r="D751" s="1" t="s">
        <v>9</v>
      </c>
      <c r="E751" s="1" t="s">
        <v>23</v>
      </c>
      <c r="F751" s="1">
        <v>0.38998425079999999</v>
      </c>
      <c r="G751" s="1">
        <v>2185.5664115853201</v>
      </c>
    </row>
    <row r="752" spans="1:7" x14ac:dyDescent="0.3">
      <c r="A752" s="1" t="s">
        <v>21</v>
      </c>
      <c r="B752" s="1" t="s">
        <v>22</v>
      </c>
      <c r="C752" s="1">
        <v>2012</v>
      </c>
      <c r="D752" s="1" t="s">
        <v>14</v>
      </c>
      <c r="E752" s="1" t="s">
        <v>13</v>
      </c>
      <c r="F752" s="1">
        <v>0.96646235120000001</v>
      </c>
      <c r="G752" s="1">
        <v>5416.2896277846203</v>
      </c>
    </row>
    <row r="753" spans="1:7" x14ac:dyDescent="0.3">
      <c r="A753" s="1" t="s">
        <v>21</v>
      </c>
      <c r="B753" s="1" t="s">
        <v>22</v>
      </c>
      <c r="C753" s="1">
        <v>2012</v>
      </c>
      <c r="D753" s="1" t="s">
        <v>14</v>
      </c>
      <c r="E753" s="1" t="s">
        <v>15</v>
      </c>
      <c r="F753" s="1">
        <v>2.2298206377000001</v>
      </c>
      <c r="G753" s="1">
        <v>12496.4561495404</v>
      </c>
    </row>
    <row r="754" spans="1:7" x14ac:dyDescent="0.3">
      <c r="A754" s="1" t="s">
        <v>21</v>
      </c>
      <c r="B754" s="1" t="s">
        <v>22</v>
      </c>
      <c r="C754" s="1">
        <v>2013</v>
      </c>
      <c r="D754" s="1" t="s">
        <v>9</v>
      </c>
      <c r="E754" s="1" t="s">
        <v>13</v>
      </c>
      <c r="F754" s="1">
        <v>0.46157556259999999</v>
      </c>
      <c r="G754" s="1">
        <v>2727.6824091315402</v>
      </c>
    </row>
    <row r="755" spans="1:7" x14ac:dyDescent="0.3">
      <c r="A755" s="1" t="s">
        <v>21</v>
      </c>
      <c r="B755" s="1" t="s">
        <v>22</v>
      </c>
      <c r="C755" s="1">
        <v>2013</v>
      </c>
      <c r="D755" s="1" t="s">
        <v>14</v>
      </c>
      <c r="E755" s="1" t="s">
        <v>13</v>
      </c>
      <c r="F755" s="1">
        <v>0.74248075820000003</v>
      </c>
      <c r="G755" s="1">
        <v>4387.6926498557596</v>
      </c>
    </row>
    <row r="756" spans="1:7" x14ac:dyDescent="0.3">
      <c r="A756" s="1" t="s">
        <v>21</v>
      </c>
      <c r="B756" s="1" t="s">
        <v>22</v>
      </c>
      <c r="C756" s="1">
        <v>2013</v>
      </c>
      <c r="D756" s="1" t="s">
        <v>14</v>
      </c>
      <c r="E756" s="1" t="s">
        <v>15</v>
      </c>
      <c r="F756" s="1">
        <v>1.9144669674999999</v>
      </c>
      <c r="G756" s="1">
        <v>11313.5492718235</v>
      </c>
    </row>
    <row r="757" spans="1:7" x14ac:dyDescent="0.3">
      <c r="A757" s="1" t="s">
        <v>21</v>
      </c>
      <c r="B757" s="1" t="s">
        <v>22</v>
      </c>
      <c r="C757" s="1">
        <v>2014</v>
      </c>
      <c r="D757" s="1" t="s">
        <v>9</v>
      </c>
      <c r="E757" s="1" t="s">
        <v>23</v>
      </c>
      <c r="F757" s="1">
        <v>0.25575054130000002</v>
      </c>
      <c r="G757" s="1">
        <v>1850.1853900004301</v>
      </c>
    </row>
    <row r="758" spans="1:7" x14ac:dyDescent="0.3">
      <c r="A758" s="1" t="s">
        <v>21</v>
      </c>
      <c r="B758" s="1" t="s">
        <v>22</v>
      </c>
      <c r="C758" s="1">
        <v>2014</v>
      </c>
      <c r="D758" s="1" t="s">
        <v>14</v>
      </c>
      <c r="E758" s="1" t="s">
        <v>13</v>
      </c>
      <c r="F758" s="1">
        <v>0.79139798989999999</v>
      </c>
      <c r="G758" s="1">
        <v>5725.2390983309397</v>
      </c>
    </row>
    <row r="759" spans="1:7" x14ac:dyDescent="0.3">
      <c r="A759" s="1" t="s">
        <v>21</v>
      </c>
      <c r="B759" s="1" t="s">
        <v>22</v>
      </c>
      <c r="C759" s="1">
        <v>2014</v>
      </c>
      <c r="D759" s="1" t="s">
        <v>14</v>
      </c>
      <c r="E759" s="1" t="s">
        <v>15</v>
      </c>
      <c r="F759" s="1">
        <v>1.6049682802</v>
      </c>
      <c r="G759" s="1">
        <v>11610.8800718406</v>
      </c>
    </row>
    <row r="760" spans="1:7" x14ac:dyDescent="0.3">
      <c r="A760" s="1" t="s">
        <v>21</v>
      </c>
      <c r="B760" s="1" t="s">
        <v>22</v>
      </c>
      <c r="C760" s="1">
        <v>2015</v>
      </c>
      <c r="D760" s="1" t="s">
        <v>9</v>
      </c>
      <c r="E760" s="1" t="s">
        <v>13</v>
      </c>
      <c r="F760" s="1">
        <v>0.1047964925</v>
      </c>
      <c r="G760" s="1">
        <v>698.25435044548306</v>
      </c>
    </row>
    <row r="761" spans="1:7" x14ac:dyDescent="0.3">
      <c r="A761" s="1" t="s">
        <v>21</v>
      </c>
      <c r="B761" s="1" t="s">
        <v>22</v>
      </c>
      <c r="C761" s="1">
        <v>2015</v>
      </c>
      <c r="D761" s="1" t="s">
        <v>14</v>
      </c>
      <c r="E761" s="1" t="s">
        <v>13</v>
      </c>
      <c r="F761" s="1">
        <v>0.78191762350000005</v>
      </c>
      <c r="G761" s="1">
        <v>5209.8822116534702</v>
      </c>
    </row>
    <row r="762" spans="1:7" x14ac:dyDescent="0.3">
      <c r="A762" s="1" t="s">
        <v>21</v>
      </c>
      <c r="B762" s="1" t="s">
        <v>22</v>
      </c>
      <c r="C762" s="1">
        <v>2015</v>
      </c>
      <c r="D762" s="1" t="s">
        <v>14</v>
      </c>
      <c r="E762" s="1" t="s">
        <v>15</v>
      </c>
      <c r="F762" s="1">
        <v>1.3034567359</v>
      </c>
      <c r="G762" s="1">
        <v>8684.8740304684197</v>
      </c>
    </row>
    <row r="763" spans="1:7" x14ac:dyDescent="0.3">
      <c r="A763" s="1" t="s">
        <v>21</v>
      </c>
      <c r="B763" s="1" t="s">
        <v>22</v>
      </c>
      <c r="C763" s="1">
        <v>2016</v>
      </c>
      <c r="D763" s="1" t="s">
        <v>9</v>
      </c>
      <c r="E763" s="1" t="s">
        <v>23</v>
      </c>
      <c r="F763" s="1">
        <v>8.1953212100000006E-2</v>
      </c>
      <c r="G763" s="1">
        <v>621.50238419851803</v>
      </c>
    </row>
    <row r="764" spans="1:7" x14ac:dyDescent="0.3">
      <c r="A764" s="1" t="s">
        <v>21</v>
      </c>
      <c r="B764" s="1" t="s">
        <v>22</v>
      </c>
      <c r="C764" s="1">
        <v>2016</v>
      </c>
      <c r="D764" s="1" t="s">
        <v>14</v>
      </c>
      <c r="E764" s="1" t="s">
        <v>13</v>
      </c>
      <c r="F764" s="1">
        <v>0.6370771945</v>
      </c>
      <c r="G764" s="1">
        <v>4831.3541960108696</v>
      </c>
    </row>
    <row r="765" spans="1:7" x14ac:dyDescent="0.3">
      <c r="A765" s="1" t="s">
        <v>21</v>
      </c>
      <c r="B765" s="1" t="s">
        <v>22</v>
      </c>
      <c r="C765" s="1">
        <v>2016</v>
      </c>
      <c r="D765" s="1" t="s">
        <v>14</v>
      </c>
      <c r="E765" s="1" t="s">
        <v>15</v>
      </c>
      <c r="F765" s="1">
        <v>1.0122058823</v>
      </c>
      <c r="G765" s="1">
        <v>7676.1892887219201</v>
      </c>
    </row>
    <row r="766" spans="1:7" x14ac:dyDescent="0.3">
      <c r="A766" s="1" t="s">
        <v>21</v>
      </c>
      <c r="B766" s="1" t="s">
        <v>22</v>
      </c>
      <c r="C766" s="1">
        <v>2017</v>
      </c>
      <c r="D766" s="1" t="s">
        <v>9</v>
      </c>
      <c r="E766" s="1" t="s">
        <v>23</v>
      </c>
      <c r="F766" s="1">
        <v>4.2389592500000003E-2</v>
      </c>
      <c r="G766" s="1">
        <v>373.05654536620102</v>
      </c>
    </row>
    <row r="767" spans="1:7" x14ac:dyDescent="0.3">
      <c r="A767" s="1" t="s">
        <v>21</v>
      </c>
      <c r="B767" s="1" t="s">
        <v>22</v>
      </c>
      <c r="C767" s="1">
        <v>2017</v>
      </c>
      <c r="D767" s="1" t="s">
        <v>14</v>
      </c>
      <c r="E767" s="1" t="s">
        <v>13</v>
      </c>
      <c r="F767" s="1">
        <v>0.50504148820000005</v>
      </c>
      <c r="G767" s="1">
        <v>4444.7002629750796</v>
      </c>
    </row>
    <row r="768" spans="1:7" x14ac:dyDescent="0.3">
      <c r="A768" s="1" t="s">
        <v>21</v>
      </c>
      <c r="B768" s="1" t="s">
        <v>22</v>
      </c>
      <c r="C768" s="1">
        <v>2017</v>
      </c>
      <c r="D768" s="1" t="s">
        <v>14</v>
      </c>
      <c r="E768" s="1" t="s">
        <v>15</v>
      </c>
      <c r="F768" s="1">
        <v>0.73361432410000005</v>
      </c>
      <c r="G768" s="1">
        <v>6456.2929097893002</v>
      </c>
    </row>
    <row r="769" spans="1:7" x14ac:dyDescent="0.3">
      <c r="A769" s="1" t="s">
        <v>21</v>
      </c>
      <c r="B769" s="1" t="s">
        <v>22</v>
      </c>
      <c r="C769" s="1">
        <v>2018</v>
      </c>
      <c r="D769" s="1" t="s">
        <v>9</v>
      </c>
      <c r="E769" s="1" t="s">
        <v>23</v>
      </c>
      <c r="F769" s="1">
        <v>2.3549773600000001E-2</v>
      </c>
      <c r="G769" s="1">
        <v>69.024610338077807</v>
      </c>
    </row>
    <row r="770" spans="1:7" x14ac:dyDescent="0.3">
      <c r="A770" s="1" t="s">
        <v>21</v>
      </c>
      <c r="B770" s="1" t="s">
        <v>22</v>
      </c>
      <c r="C770" s="1">
        <v>2018</v>
      </c>
      <c r="D770" s="1" t="s">
        <v>14</v>
      </c>
      <c r="E770" s="1" t="s">
        <v>13</v>
      </c>
      <c r="F770" s="1">
        <v>0.3469828955</v>
      </c>
      <c r="G770" s="1">
        <v>1017.0101659189201</v>
      </c>
    </row>
    <row r="771" spans="1:7" x14ac:dyDescent="0.3">
      <c r="A771" s="1" t="s">
        <v>21</v>
      </c>
      <c r="B771" s="1" t="s">
        <v>22</v>
      </c>
      <c r="C771" s="1">
        <v>2018</v>
      </c>
      <c r="D771" s="1" t="s">
        <v>14</v>
      </c>
      <c r="E771" s="1" t="s">
        <v>15</v>
      </c>
      <c r="F771" s="1">
        <v>0.47022748139999998</v>
      </c>
      <c r="G771" s="1">
        <v>1378.2412190120799</v>
      </c>
    </row>
    <row r="772" spans="1:7" x14ac:dyDescent="0.3">
      <c r="A772" s="1" t="s">
        <v>21</v>
      </c>
      <c r="B772" s="1" t="s">
        <v>22</v>
      </c>
      <c r="C772" s="1">
        <v>2019</v>
      </c>
      <c r="D772" s="1" t="s">
        <v>9</v>
      </c>
      <c r="E772" s="1" t="s">
        <v>23</v>
      </c>
      <c r="F772" s="1">
        <v>1.17748868E-2</v>
      </c>
      <c r="G772" s="1">
        <v>36.134637992297201</v>
      </c>
    </row>
    <row r="773" spans="1:7" x14ac:dyDescent="0.3">
      <c r="A773" s="1" t="s">
        <v>21</v>
      </c>
      <c r="B773" s="1" t="s">
        <v>22</v>
      </c>
      <c r="C773" s="1">
        <v>2019</v>
      </c>
      <c r="D773" s="1" t="s">
        <v>14</v>
      </c>
      <c r="E773" s="1" t="s">
        <v>13</v>
      </c>
      <c r="F773" s="1">
        <v>0.17643250020000001</v>
      </c>
      <c r="G773" s="1">
        <v>541.43403934651303</v>
      </c>
    </row>
    <row r="774" spans="1:7" x14ac:dyDescent="0.3">
      <c r="A774" s="1" t="s">
        <v>21</v>
      </c>
      <c r="B774" s="1" t="s">
        <v>22</v>
      </c>
      <c r="C774" s="1">
        <v>2019</v>
      </c>
      <c r="D774" s="1" t="s">
        <v>14</v>
      </c>
      <c r="E774" s="1" t="s">
        <v>15</v>
      </c>
      <c r="F774" s="1">
        <v>0.22082533630000001</v>
      </c>
      <c r="G774" s="1">
        <v>677.66626746754901</v>
      </c>
    </row>
    <row r="775" spans="1:7" x14ac:dyDescent="0.3">
      <c r="A775" s="1" t="s">
        <v>24</v>
      </c>
      <c r="B775" s="1" t="s">
        <v>25</v>
      </c>
      <c r="C775" s="1">
        <v>1950</v>
      </c>
      <c r="D775" s="1" t="s">
        <v>9</v>
      </c>
      <c r="E775" s="1" t="s">
        <v>23</v>
      </c>
      <c r="F775" s="1">
        <v>0.67278734159999998</v>
      </c>
      <c r="G775" s="1">
        <v>351.112174833371</v>
      </c>
    </row>
    <row r="776" spans="1:7" x14ac:dyDescent="0.3">
      <c r="A776" s="1" t="s">
        <v>24</v>
      </c>
      <c r="B776" s="1" t="s">
        <v>25</v>
      </c>
      <c r="C776" s="1">
        <v>1950</v>
      </c>
      <c r="D776" s="1" t="s">
        <v>14</v>
      </c>
      <c r="E776" s="1" t="s">
        <v>23</v>
      </c>
      <c r="F776" s="1">
        <v>8.4771205045000002</v>
      </c>
      <c r="G776" s="1">
        <v>4424.0134029004803</v>
      </c>
    </row>
    <row r="777" spans="1:7" x14ac:dyDescent="0.3">
      <c r="A777" s="1" t="s">
        <v>24</v>
      </c>
      <c r="B777" s="1" t="s">
        <v>25</v>
      </c>
      <c r="C777" s="1">
        <v>1950</v>
      </c>
      <c r="D777" s="1" t="s">
        <v>14</v>
      </c>
      <c r="E777" s="1" t="s">
        <v>15</v>
      </c>
      <c r="F777" s="1">
        <v>9.9222733553999998</v>
      </c>
      <c r="G777" s="1">
        <v>5178.2052983508602</v>
      </c>
    </row>
    <row r="778" spans="1:7" x14ac:dyDescent="0.3">
      <c r="A778" s="1" t="s">
        <v>24</v>
      </c>
      <c r="B778" s="1" t="s">
        <v>25</v>
      </c>
      <c r="C778" s="1">
        <v>1951</v>
      </c>
      <c r="D778" s="1" t="s">
        <v>9</v>
      </c>
      <c r="E778" s="1" t="s">
        <v>23</v>
      </c>
      <c r="F778" s="1">
        <v>0.67278734159999998</v>
      </c>
      <c r="G778" s="1">
        <v>364.889966733888</v>
      </c>
    </row>
    <row r="779" spans="1:7" x14ac:dyDescent="0.3">
      <c r="A779" s="1" t="s">
        <v>24</v>
      </c>
      <c r="B779" s="1" t="s">
        <v>25</v>
      </c>
      <c r="C779" s="1">
        <v>1951</v>
      </c>
      <c r="D779" s="1" t="s">
        <v>14</v>
      </c>
      <c r="E779" s="1" t="s">
        <v>23</v>
      </c>
      <c r="F779" s="1">
        <v>8.6912630936999999</v>
      </c>
      <c r="G779" s="1">
        <v>4713.7550082850203</v>
      </c>
    </row>
    <row r="780" spans="1:7" x14ac:dyDescent="0.3">
      <c r="A780" s="1" t="s">
        <v>24</v>
      </c>
      <c r="B780" s="1" t="s">
        <v>25</v>
      </c>
      <c r="C780" s="1">
        <v>1951</v>
      </c>
      <c r="D780" s="1" t="s">
        <v>14</v>
      </c>
      <c r="E780" s="1" t="s">
        <v>15</v>
      </c>
      <c r="F780" s="1">
        <v>10.0586233799</v>
      </c>
      <c r="G780" s="1">
        <v>5455.3504849965302</v>
      </c>
    </row>
    <row r="781" spans="1:7" x14ac:dyDescent="0.3">
      <c r="A781" s="1" t="s">
        <v>24</v>
      </c>
      <c r="B781" s="1" t="s">
        <v>25</v>
      </c>
      <c r="C781" s="1">
        <v>1952</v>
      </c>
      <c r="D781" s="1" t="s">
        <v>9</v>
      </c>
      <c r="E781" s="1" t="s">
        <v>23</v>
      </c>
      <c r="F781" s="1">
        <v>0.67278734159999998</v>
      </c>
      <c r="G781" s="1">
        <v>511.66087549137899</v>
      </c>
    </row>
    <row r="782" spans="1:7" x14ac:dyDescent="0.3">
      <c r="A782" s="1" t="s">
        <v>24</v>
      </c>
      <c r="B782" s="1" t="s">
        <v>25</v>
      </c>
      <c r="C782" s="1">
        <v>1952</v>
      </c>
      <c r="D782" s="1" t="s">
        <v>14</v>
      </c>
      <c r="E782" s="1" t="s">
        <v>23</v>
      </c>
      <c r="F782" s="1">
        <v>8.9039422853999994</v>
      </c>
      <c r="G782" s="1">
        <v>6771.5288667779096</v>
      </c>
    </row>
    <row r="783" spans="1:7" x14ac:dyDescent="0.3">
      <c r="A783" s="1" t="s">
        <v>24</v>
      </c>
      <c r="B783" s="1" t="s">
        <v>25</v>
      </c>
      <c r="C783" s="1">
        <v>1952</v>
      </c>
      <c r="D783" s="1" t="s">
        <v>14</v>
      </c>
      <c r="E783" s="1" t="s">
        <v>15</v>
      </c>
      <c r="F783" s="1">
        <v>10.185015550599999</v>
      </c>
      <c r="G783" s="1">
        <v>7745.7967043543604</v>
      </c>
    </row>
    <row r="784" spans="1:7" x14ac:dyDescent="0.3">
      <c r="A784" s="1" t="s">
        <v>24</v>
      </c>
      <c r="B784" s="1" t="s">
        <v>25</v>
      </c>
      <c r="C784" s="1">
        <v>1953</v>
      </c>
      <c r="D784" s="1" t="s">
        <v>9</v>
      </c>
      <c r="E784" s="1" t="s">
        <v>23</v>
      </c>
      <c r="F784" s="1">
        <v>0.67278734159999998</v>
      </c>
      <c r="G784" s="1">
        <v>504.75167391088797</v>
      </c>
    </row>
    <row r="785" spans="1:7" x14ac:dyDescent="0.3">
      <c r="A785" s="1" t="s">
        <v>24</v>
      </c>
      <c r="B785" s="1" t="s">
        <v>25</v>
      </c>
      <c r="C785" s="1">
        <v>1953</v>
      </c>
      <c r="D785" s="1" t="s">
        <v>14</v>
      </c>
      <c r="E785" s="1" t="s">
        <v>23</v>
      </c>
      <c r="F785" s="1">
        <v>9.1151580797000005</v>
      </c>
      <c r="G785" s="1">
        <v>6838.5521159117197</v>
      </c>
    </row>
    <row r="786" spans="1:7" x14ac:dyDescent="0.3">
      <c r="A786" s="1" t="s">
        <v>24</v>
      </c>
      <c r="B786" s="1" t="s">
        <v>25</v>
      </c>
      <c r="C786" s="1">
        <v>1953</v>
      </c>
      <c r="D786" s="1" t="s">
        <v>14</v>
      </c>
      <c r="E786" s="1" t="s">
        <v>15</v>
      </c>
      <c r="F786" s="1">
        <v>10.301449867700001</v>
      </c>
      <c r="G786" s="1">
        <v>7728.5551357732802</v>
      </c>
    </row>
    <row r="787" spans="1:7" x14ac:dyDescent="0.3">
      <c r="A787" s="1" t="s">
        <v>24</v>
      </c>
      <c r="B787" s="1" t="s">
        <v>25</v>
      </c>
      <c r="C787" s="1">
        <v>1954</v>
      </c>
      <c r="D787" s="1" t="s">
        <v>9</v>
      </c>
      <c r="E787" s="1" t="s">
        <v>23</v>
      </c>
      <c r="F787" s="1">
        <v>1.3455746833</v>
      </c>
      <c r="G787" s="1">
        <v>815.25920197900598</v>
      </c>
    </row>
    <row r="788" spans="1:7" x14ac:dyDescent="0.3">
      <c r="A788" s="1" t="s">
        <v>24</v>
      </c>
      <c r="B788" s="1" t="s">
        <v>25</v>
      </c>
      <c r="C788" s="1">
        <v>1954</v>
      </c>
      <c r="D788" s="1" t="s">
        <v>14</v>
      </c>
      <c r="E788" s="1" t="s">
        <v>23</v>
      </c>
      <c r="F788" s="1">
        <v>9.5671139195000006</v>
      </c>
      <c r="G788" s="1">
        <v>5796.5401373032901</v>
      </c>
    </row>
    <row r="789" spans="1:7" x14ac:dyDescent="0.3">
      <c r="A789" s="1" t="s">
        <v>24</v>
      </c>
      <c r="B789" s="1" t="s">
        <v>25</v>
      </c>
      <c r="C789" s="1">
        <v>1954</v>
      </c>
      <c r="D789" s="1" t="s">
        <v>14</v>
      </c>
      <c r="E789" s="1" t="s">
        <v>15</v>
      </c>
      <c r="F789" s="1">
        <v>10.407926331100001</v>
      </c>
      <c r="G789" s="1">
        <v>6305.9730689853895</v>
      </c>
    </row>
    <row r="790" spans="1:7" x14ac:dyDescent="0.3">
      <c r="A790" s="1" t="s">
        <v>24</v>
      </c>
      <c r="B790" s="1" t="s">
        <v>25</v>
      </c>
      <c r="C790" s="1">
        <v>1955</v>
      </c>
      <c r="D790" s="1" t="s">
        <v>9</v>
      </c>
      <c r="E790" s="1" t="s">
        <v>23</v>
      </c>
      <c r="F790" s="1">
        <v>0.67278734159999998</v>
      </c>
      <c r="G790" s="1">
        <v>344.59188517453401</v>
      </c>
    </row>
    <row r="791" spans="1:7" x14ac:dyDescent="0.3">
      <c r="A791" s="1" t="s">
        <v>24</v>
      </c>
      <c r="B791" s="1" t="s">
        <v>25</v>
      </c>
      <c r="C791" s="1">
        <v>1955</v>
      </c>
      <c r="D791" s="1" t="s">
        <v>14</v>
      </c>
      <c r="E791" s="1" t="s">
        <v>23</v>
      </c>
      <c r="F791" s="1">
        <v>9.5331994760000001</v>
      </c>
      <c r="G791" s="1">
        <v>4882.7660330400404</v>
      </c>
    </row>
    <row r="792" spans="1:7" x14ac:dyDescent="0.3">
      <c r="A792" s="1" t="s">
        <v>24</v>
      </c>
      <c r="B792" s="1" t="s">
        <v>25</v>
      </c>
      <c r="C792" s="1">
        <v>1955</v>
      </c>
      <c r="D792" s="1" t="s">
        <v>14</v>
      </c>
      <c r="E792" s="1" t="s">
        <v>15</v>
      </c>
      <c r="F792" s="1">
        <v>10.504444940799999</v>
      </c>
      <c r="G792" s="1">
        <v>5380.2238253844198</v>
      </c>
    </row>
    <row r="793" spans="1:7" x14ac:dyDescent="0.3">
      <c r="A793" s="1" t="s">
        <v>24</v>
      </c>
      <c r="B793" s="1" t="s">
        <v>25</v>
      </c>
      <c r="C793" s="1">
        <v>1956</v>
      </c>
      <c r="D793" s="1" t="s">
        <v>9</v>
      </c>
      <c r="E793" s="1" t="s">
        <v>23</v>
      </c>
      <c r="F793" s="1">
        <v>1.3455746833</v>
      </c>
      <c r="G793" s="1">
        <v>662.800949209279</v>
      </c>
    </row>
    <row r="794" spans="1:7" x14ac:dyDescent="0.3">
      <c r="A794" s="1" t="s">
        <v>24</v>
      </c>
      <c r="B794" s="1" t="s">
        <v>25</v>
      </c>
      <c r="C794" s="1">
        <v>1956</v>
      </c>
      <c r="D794" s="1" t="s">
        <v>14</v>
      </c>
      <c r="E794" s="1" t="s">
        <v>23</v>
      </c>
      <c r="F794" s="1">
        <v>9.9822285209999997</v>
      </c>
      <c r="G794" s="1">
        <v>4917.02959430999</v>
      </c>
    </row>
    <row r="795" spans="1:7" x14ac:dyDescent="0.3">
      <c r="A795" s="1" t="s">
        <v>24</v>
      </c>
      <c r="B795" s="1" t="s">
        <v>25</v>
      </c>
      <c r="C795" s="1">
        <v>1956</v>
      </c>
      <c r="D795" s="1" t="s">
        <v>14</v>
      </c>
      <c r="E795" s="1" t="s">
        <v>15</v>
      </c>
      <c r="F795" s="1">
        <v>10.5910056968</v>
      </c>
      <c r="G795" s="1">
        <v>5216.9000474096802</v>
      </c>
    </row>
    <row r="796" spans="1:7" x14ac:dyDescent="0.3">
      <c r="A796" s="1" t="s">
        <v>24</v>
      </c>
      <c r="B796" s="1" t="s">
        <v>25</v>
      </c>
      <c r="C796" s="1">
        <v>1957</v>
      </c>
      <c r="D796" s="1" t="s">
        <v>9</v>
      </c>
      <c r="E796" s="1" t="s">
        <v>23</v>
      </c>
      <c r="F796" s="1">
        <v>0.67278734159999998</v>
      </c>
      <c r="G796" s="1">
        <v>361.58696067493503</v>
      </c>
    </row>
    <row r="797" spans="1:7" x14ac:dyDescent="0.3">
      <c r="A797" s="1" t="s">
        <v>24</v>
      </c>
      <c r="B797" s="1" t="s">
        <v>25</v>
      </c>
      <c r="C797" s="1">
        <v>1957</v>
      </c>
      <c r="D797" s="1" t="s">
        <v>14</v>
      </c>
      <c r="E797" s="1" t="s">
        <v>23</v>
      </c>
      <c r="F797" s="1">
        <v>9.9453872827000005</v>
      </c>
      <c r="G797" s="1">
        <v>5345.11001879591</v>
      </c>
    </row>
    <row r="798" spans="1:7" x14ac:dyDescent="0.3">
      <c r="A798" s="1" t="s">
        <v>24</v>
      </c>
      <c r="B798" s="1" t="s">
        <v>25</v>
      </c>
      <c r="C798" s="1">
        <v>1957</v>
      </c>
      <c r="D798" s="1" t="s">
        <v>14</v>
      </c>
      <c r="E798" s="1" t="s">
        <v>15</v>
      </c>
      <c r="F798" s="1">
        <v>10.667608598999999</v>
      </c>
      <c r="G798" s="1">
        <v>5733.2650784580101</v>
      </c>
    </row>
    <row r="799" spans="1:7" x14ac:dyDescent="0.3">
      <c r="A799" s="1" t="s">
        <v>24</v>
      </c>
      <c r="B799" s="1" t="s">
        <v>25</v>
      </c>
      <c r="C799" s="1">
        <v>1958</v>
      </c>
      <c r="D799" s="1" t="s">
        <v>9</v>
      </c>
      <c r="E799" s="1" t="s">
        <v>23</v>
      </c>
      <c r="F799" s="1">
        <v>1.3455746833</v>
      </c>
      <c r="G799" s="1">
        <v>862.14631117264901</v>
      </c>
    </row>
    <row r="800" spans="1:7" x14ac:dyDescent="0.3">
      <c r="A800" s="1" t="s">
        <v>24</v>
      </c>
      <c r="B800" s="1" t="s">
        <v>25</v>
      </c>
      <c r="C800" s="1">
        <v>1958</v>
      </c>
      <c r="D800" s="1" t="s">
        <v>14</v>
      </c>
      <c r="E800" s="1" t="s">
        <v>23</v>
      </c>
      <c r="F800" s="1">
        <v>10.3914895329</v>
      </c>
      <c r="G800" s="1">
        <v>6658.1100846980798</v>
      </c>
    </row>
    <row r="801" spans="1:7" x14ac:dyDescent="0.3">
      <c r="A801" s="1" t="s">
        <v>24</v>
      </c>
      <c r="B801" s="1" t="s">
        <v>25</v>
      </c>
      <c r="C801" s="1">
        <v>1958</v>
      </c>
      <c r="D801" s="1" t="s">
        <v>14</v>
      </c>
      <c r="E801" s="1" t="s">
        <v>15</v>
      </c>
      <c r="F801" s="1">
        <v>10.734253647599999</v>
      </c>
      <c r="G801" s="1">
        <v>6877.7283792694598</v>
      </c>
    </row>
    <row r="802" spans="1:7" x14ac:dyDescent="0.3">
      <c r="A802" s="1" t="s">
        <v>24</v>
      </c>
      <c r="B802" s="1" t="s">
        <v>25</v>
      </c>
      <c r="C802" s="1">
        <v>1959</v>
      </c>
      <c r="D802" s="1" t="s">
        <v>9</v>
      </c>
      <c r="E802" s="1" t="s">
        <v>23</v>
      </c>
      <c r="F802" s="1">
        <v>0.67278734159999998</v>
      </c>
      <c r="G802" s="1">
        <v>418.02524766341702</v>
      </c>
    </row>
    <row r="803" spans="1:7" x14ac:dyDescent="0.3">
      <c r="A803" s="1" t="s">
        <v>24</v>
      </c>
      <c r="B803" s="1" t="s">
        <v>25</v>
      </c>
      <c r="C803" s="1">
        <v>1959</v>
      </c>
      <c r="D803" s="1" t="s">
        <v>14</v>
      </c>
      <c r="E803" s="1" t="s">
        <v>23</v>
      </c>
      <c r="F803" s="1">
        <v>10.3517214997</v>
      </c>
      <c r="G803" s="1">
        <v>6431.8703338716896</v>
      </c>
    </row>
    <row r="804" spans="1:7" x14ac:dyDescent="0.3">
      <c r="A804" s="1" t="s">
        <v>24</v>
      </c>
      <c r="B804" s="1" t="s">
        <v>25</v>
      </c>
      <c r="C804" s="1">
        <v>1959</v>
      </c>
      <c r="D804" s="1" t="s">
        <v>14</v>
      </c>
      <c r="E804" s="1" t="s">
        <v>15</v>
      </c>
      <c r="F804" s="1">
        <v>10.7909408425</v>
      </c>
      <c r="G804" s="1">
        <v>6704.7719822965</v>
      </c>
    </row>
    <row r="805" spans="1:7" x14ac:dyDescent="0.3">
      <c r="A805" s="1" t="s">
        <v>24</v>
      </c>
      <c r="B805" s="1" t="s">
        <v>25</v>
      </c>
      <c r="C805" s="1">
        <v>1960</v>
      </c>
      <c r="D805" s="1" t="s">
        <v>9</v>
      </c>
      <c r="E805" s="1" t="s">
        <v>23</v>
      </c>
      <c r="F805" s="1">
        <v>0.67278734159999998</v>
      </c>
      <c r="G805" s="1">
        <v>377.21528860531902</v>
      </c>
    </row>
    <row r="806" spans="1:7" x14ac:dyDescent="0.3">
      <c r="A806" s="1" t="s">
        <v>24</v>
      </c>
      <c r="B806" s="1" t="s">
        <v>25</v>
      </c>
      <c r="C806" s="1">
        <v>1960</v>
      </c>
      <c r="D806" s="1" t="s">
        <v>14</v>
      </c>
      <c r="E806" s="1" t="s">
        <v>23</v>
      </c>
      <c r="F806" s="1">
        <v>10.552693511999999</v>
      </c>
      <c r="G806" s="1">
        <v>5916.6352908201497</v>
      </c>
    </row>
    <row r="807" spans="1:7" x14ac:dyDescent="0.3">
      <c r="A807" s="1" t="s">
        <v>24</v>
      </c>
      <c r="B807" s="1" t="s">
        <v>25</v>
      </c>
      <c r="C807" s="1">
        <v>1960</v>
      </c>
      <c r="D807" s="1" t="s">
        <v>14</v>
      </c>
      <c r="E807" s="1" t="s">
        <v>15</v>
      </c>
      <c r="F807" s="1">
        <v>10.8376701837</v>
      </c>
      <c r="G807" s="1">
        <v>6076.4146903204801</v>
      </c>
    </row>
    <row r="808" spans="1:7" x14ac:dyDescent="0.3">
      <c r="A808" s="1" t="s">
        <v>24</v>
      </c>
      <c r="B808" s="1" t="s">
        <v>25</v>
      </c>
      <c r="C808" s="1">
        <v>1961</v>
      </c>
      <c r="D808" s="1" t="s">
        <v>9</v>
      </c>
      <c r="E808" s="1" t="s">
        <v>23</v>
      </c>
      <c r="F808" s="1">
        <v>0.33639367079999999</v>
      </c>
      <c r="G808" s="1">
        <v>181.61179696339201</v>
      </c>
    </row>
    <row r="809" spans="1:7" x14ac:dyDescent="0.3">
      <c r="A809" s="1" t="s">
        <v>24</v>
      </c>
      <c r="B809" s="1" t="s">
        <v>25</v>
      </c>
      <c r="C809" s="1">
        <v>1961</v>
      </c>
      <c r="D809" s="1" t="s">
        <v>14</v>
      </c>
      <c r="E809" s="1" t="s">
        <v>23</v>
      </c>
      <c r="F809" s="1">
        <v>10.6311004055</v>
      </c>
      <c r="G809" s="1">
        <v>5739.5052756632303</v>
      </c>
    </row>
    <row r="810" spans="1:7" x14ac:dyDescent="0.3">
      <c r="A810" s="1" t="s">
        <v>24</v>
      </c>
      <c r="B810" s="1" t="s">
        <v>25</v>
      </c>
      <c r="C810" s="1">
        <v>1961</v>
      </c>
      <c r="D810" s="1" t="s">
        <v>14</v>
      </c>
      <c r="E810" s="1" t="s">
        <v>15</v>
      </c>
      <c r="F810" s="1">
        <v>10.953899673</v>
      </c>
      <c r="G810" s="1">
        <v>5913.7777430382403</v>
      </c>
    </row>
    <row r="811" spans="1:7" x14ac:dyDescent="0.3">
      <c r="A811" s="1" t="s">
        <v>24</v>
      </c>
      <c r="B811" s="1" t="s">
        <v>25</v>
      </c>
      <c r="C811" s="1">
        <v>1962</v>
      </c>
      <c r="D811" s="1" t="s">
        <v>9</v>
      </c>
      <c r="E811" s="1" t="s">
        <v>23</v>
      </c>
      <c r="F811" s="1">
        <v>0.67278734159999998</v>
      </c>
      <c r="G811" s="1">
        <v>347.386006796613</v>
      </c>
    </row>
    <row r="812" spans="1:7" x14ac:dyDescent="0.3">
      <c r="A812" s="1" t="s">
        <v>24</v>
      </c>
      <c r="B812" s="1" t="s">
        <v>25</v>
      </c>
      <c r="C812" s="1">
        <v>1962</v>
      </c>
      <c r="D812" s="1" t="s">
        <v>14</v>
      </c>
      <c r="E812" s="1" t="s">
        <v>23</v>
      </c>
      <c r="F812" s="1">
        <v>10.967627908000001</v>
      </c>
      <c r="G812" s="1">
        <v>5663.0085425993302</v>
      </c>
    </row>
    <row r="813" spans="1:7" x14ac:dyDescent="0.3">
      <c r="A813" s="1" t="s">
        <v>24</v>
      </c>
      <c r="B813" s="1" t="s">
        <v>25</v>
      </c>
      <c r="C813" s="1">
        <v>1962</v>
      </c>
      <c r="D813" s="1" t="s">
        <v>14</v>
      </c>
      <c r="E813" s="1" t="s">
        <v>15</v>
      </c>
      <c r="F813" s="1">
        <v>11.041833565499999</v>
      </c>
      <c r="G813" s="1">
        <v>5701.3237804576002</v>
      </c>
    </row>
    <row r="814" spans="1:7" x14ac:dyDescent="0.3">
      <c r="A814" s="1" t="s">
        <v>24</v>
      </c>
      <c r="B814" s="1" t="s">
        <v>25</v>
      </c>
      <c r="C814" s="1">
        <v>1963</v>
      </c>
      <c r="D814" s="1" t="s">
        <v>9</v>
      </c>
      <c r="E814" s="1" t="s">
        <v>23</v>
      </c>
      <c r="F814" s="1">
        <v>0.67278734159999998</v>
      </c>
      <c r="G814" s="1">
        <v>349.439959271877</v>
      </c>
    </row>
    <row r="815" spans="1:7" x14ac:dyDescent="0.3">
      <c r="A815" s="1" t="s">
        <v>24</v>
      </c>
      <c r="B815" s="1" t="s">
        <v>25</v>
      </c>
      <c r="C815" s="1">
        <v>1963</v>
      </c>
      <c r="D815" s="1" t="s">
        <v>14</v>
      </c>
      <c r="E815" s="1" t="s">
        <v>23</v>
      </c>
      <c r="F815" s="1">
        <v>11.181480281000001</v>
      </c>
      <c r="G815" s="1">
        <v>5807.5646972325603</v>
      </c>
    </row>
    <row r="816" spans="1:7" x14ac:dyDescent="0.3">
      <c r="A816" s="1" t="s">
        <v>24</v>
      </c>
      <c r="B816" s="1" t="s">
        <v>25</v>
      </c>
      <c r="C816" s="1">
        <v>1963</v>
      </c>
      <c r="D816" s="1" t="s">
        <v>14</v>
      </c>
      <c r="E816" s="1" t="s">
        <v>15</v>
      </c>
      <c r="F816" s="1">
        <v>11.1176067516</v>
      </c>
      <c r="G816" s="1">
        <v>5774.3893353819303</v>
      </c>
    </row>
    <row r="817" spans="1:7" x14ac:dyDescent="0.3">
      <c r="A817" s="1" t="s">
        <v>24</v>
      </c>
      <c r="B817" s="1" t="s">
        <v>25</v>
      </c>
      <c r="C817" s="1">
        <v>1964</v>
      </c>
      <c r="D817" s="1" t="s">
        <v>9</v>
      </c>
      <c r="E817" s="1" t="s">
        <v>23</v>
      </c>
      <c r="F817" s="1">
        <v>0.67278734159999998</v>
      </c>
      <c r="G817" s="1">
        <v>422.77095380279502</v>
      </c>
    </row>
    <row r="818" spans="1:7" x14ac:dyDescent="0.3">
      <c r="A818" s="1" t="s">
        <v>24</v>
      </c>
      <c r="B818" s="1" t="s">
        <v>25</v>
      </c>
      <c r="C818" s="1">
        <v>1964</v>
      </c>
      <c r="D818" s="1" t="s">
        <v>14</v>
      </c>
      <c r="E818" s="1" t="s">
        <v>23</v>
      </c>
      <c r="F818" s="1">
        <v>11.3937592459</v>
      </c>
      <c r="G818" s="1">
        <v>7159.69247002871</v>
      </c>
    </row>
    <row r="819" spans="1:7" x14ac:dyDescent="0.3">
      <c r="A819" s="1" t="s">
        <v>24</v>
      </c>
      <c r="B819" s="1" t="s">
        <v>25</v>
      </c>
      <c r="C819" s="1">
        <v>1964</v>
      </c>
      <c r="D819" s="1" t="s">
        <v>14</v>
      </c>
      <c r="E819" s="1" t="s">
        <v>15</v>
      </c>
      <c r="F819" s="1">
        <v>11.1812192314</v>
      </c>
      <c r="G819" s="1">
        <v>7026.1350454085496</v>
      </c>
    </row>
    <row r="820" spans="1:7" x14ac:dyDescent="0.3">
      <c r="A820" s="1" t="s">
        <v>24</v>
      </c>
      <c r="B820" s="1" t="s">
        <v>25</v>
      </c>
      <c r="C820" s="1">
        <v>1965</v>
      </c>
      <c r="D820" s="1" t="s">
        <v>9</v>
      </c>
      <c r="E820" s="1" t="s">
        <v>23</v>
      </c>
      <c r="F820" s="1">
        <v>0.67278734159999998</v>
      </c>
      <c r="G820" s="1">
        <v>406.27737028651399</v>
      </c>
    </row>
    <row r="821" spans="1:7" x14ac:dyDescent="0.3">
      <c r="A821" s="1" t="s">
        <v>24</v>
      </c>
      <c r="B821" s="1" t="s">
        <v>25</v>
      </c>
      <c r="C821" s="1">
        <v>1965</v>
      </c>
      <c r="D821" s="1" t="s">
        <v>14</v>
      </c>
      <c r="E821" s="1" t="s">
        <v>23</v>
      </c>
      <c r="F821" s="1">
        <v>11.604464802800001</v>
      </c>
      <c r="G821" s="1">
        <v>7007.6102089455499</v>
      </c>
    </row>
    <row r="822" spans="1:7" x14ac:dyDescent="0.3">
      <c r="A822" s="1" t="s">
        <v>24</v>
      </c>
      <c r="B822" s="1" t="s">
        <v>25</v>
      </c>
      <c r="C822" s="1">
        <v>1965</v>
      </c>
      <c r="D822" s="1" t="s">
        <v>14</v>
      </c>
      <c r="E822" s="1" t="s">
        <v>15</v>
      </c>
      <c r="F822" s="1">
        <v>11.2326710048</v>
      </c>
      <c r="G822" s="1">
        <v>6783.09438174355</v>
      </c>
    </row>
    <row r="823" spans="1:7" x14ac:dyDescent="0.3">
      <c r="A823" s="1" t="s">
        <v>24</v>
      </c>
      <c r="B823" s="1" t="s">
        <v>25</v>
      </c>
      <c r="C823" s="1">
        <v>1966</v>
      </c>
      <c r="D823" s="1" t="s">
        <v>9</v>
      </c>
      <c r="E823" s="1" t="s">
        <v>23</v>
      </c>
      <c r="F823" s="1">
        <v>0.67278734159999998</v>
      </c>
      <c r="G823" s="1">
        <v>393.553952475264</v>
      </c>
    </row>
    <row r="824" spans="1:7" x14ac:dyDescent="0.3">
      <c r="A824" s="1" t="s">
        <v>24</v>
      </c>
      <c r="B824" s="1" t="s">
        <v>25</v>
      </c>
      <c r="C824" s="1">
        <v>1966</v>
      </c>
      <c r="D824" s="1" t="s">
        <v>14</v>
      </c>
      <c r="E824" s="1" t="s">
        <v>23</v>
      </c>
      <c r="F824" s="1">
        <v>11.8411336356</v>
      </c>
      <c r="G824" s="1">
        <v>6926.5942679173604</v>
      </c>
    </row>
    <row r="825" spans="1:7" x14ac:dyDescent="0.3">
      <c r="A825" s="1" t="s">
        <v>24</v>
      </c>
      <c r="B825" s="1" t="s">
        <v>25</v>
      </c>
      <c r="C825" s="1">
        <v>1966</v>
      </c>
      <c r="D825" s="1" t="s">
        <v>14</v>
      </c>
      <c r="E825" s="1" t="s">
        <v>15</v>
      </c>
      <c r="F825" s="1">
        <v>11.247906027000001</v>
      </c>
      <c r="G825" s="1">
        <v>6579.5796086903601</v>
      </c>
    </row>
    <row r="826" spans="1:7" x14ac:dyDescent="0.3">
      <c r="A826" s="1" t="s">
        <v>24</v>
      </c>
      <c r="B826" s="1" t="s">
        <v>25</v>
      </c>
      <c r="C826" s="1">
        <v>1967</v>
      </c>
      <c r="D826" s="1" t="s">
        <v>9</v>
      </c>
      <c r="E826" s="1" t="s">
        <v>23</v>
      </c>
      <c r="F826" s="1">
        <v>0.67278734159999998</v>
      </c>
      <c r="G826" s="1">
        <v>368.44451970459198</v>
      </c>
    </row>
    <row r="827" spans="1:7" x14ac:dyDescent="0.3">
      <c r="A827" s="1" t="s">
        <v>24</v>
      </c>
      <c r="B827" s="1" t="s">
        <v>25</v>
      </c>
      <c r="C827" s="1">
        <v>1967</v>
      </c>
      <c r="D827" s="1" t="s">
        <v>14</v>
      </c>
      <c r="E827" s="1" t="s">
        <v>23</v>
      </c>
      <c r="F827" s="1">
        <v>12.0760525316</v>
      </c>
      <c r="G827" s="1">
        <v>6613.3161247374001</v>
      </c>
    </row>
    <row r="828" spans="1:7" x14ac:dyDescent="0.3">
      <c r="A828" s="1" t="s">
        <v>24</v>
      </c>
      <c r="B828" s="1" t="s">
        <v>25</v>
      </c>
      <c r="C828" s="1">
        <v>1967</v>
      </c>
      <c r="D828" s="1" t="s">
        <v>14</v>
      </c>
      <c r="E828" s="1" t="s">
        <v>15</v>
      </c>
      <c r="F828" s="1">
        <v>11.2515919513</v>
      </c>
      <c r="G828" s="1">
        <v>6161.8094394790496</v>
      </c>
    </row>
    <row r="829" spans="1:7" x14ac:dyDescent="0.3">
      <c r="A829" s="1" t="s">
        <v>24</v>
      </c>
      <c r="B829" s="1" t="s">
        <v>25</v>
      </c>
      <c r="C829" s="1">
        <v>1968</v>
      </c>
      <c r="D829" s="1" t="s">
        <v>9</v>
      </c>
      <c r="E829" s="1" t="s">
        <v>23</v>
      </c>
      <c r="F829" s="1">
        <v>1.3455746833</v>
      </c>
      <c r="G829" s="1">
        <v>745.20738210110403</v>
      </c>
    </row>
    <row r="830" spans="1:7" x14ac:dyDescent="0.3">
      <c r="A830" s="1" t="s">
        <v>24</v>
      </c>
      <c r="B830" s="1" t="s">
        <v>25</v>
      </c>
      <c r="C830" s="1">
        <v>1968</v>
      </c>
      <c r="D830" s="1" t="s">
        <v>14</v>
      </c>
      <c r="E830" s="1" t="s">
        <v>23</v>
      </c>
      <c r="F830" s="1">
        <v>12.5514249338</v>
      </c>
      <c r="G830" s="1">
        <v>6951.2414531247096</v>
      </c>
    </row>
    <row r="831" spans="1:7" x14ac:dyDescent="0.3">
      <c r="A831" s="1" t="s">
        <v>24</v>
      </c>
      <c r="B831" s="1" t="s">
        <v>25</v>
      </c>
      <c r="C831" s="1">
        <v>1968</v>
      </c>
      <c r="D831" s="1" t="s">
        <v>14</v>
      </c>
      <c r="E831" s="1" t="s">
        <v>15</v>
      </c>
      <c r="F831" s="1">
        <v>11.243728777899999</v>
      </c>
      <c r="G831" s="1">
        <v>6227.01199115701</v>
      </c>
    </row>
    <row r="832" spans="1:7" x14ac:dyDescent="0.3">
      <c r="A832" s="1" t="s">
        <v>24</v>
      </c>
      <c r="B832" s="1" t="s">
        <v>25</v>
      </c>
      <c r="C832" s="1">
        <v>1969</v>
      </c>
      <c r="D832" s="1" t="s">
        <v>9</v>
      </c>
      <c r="E832" s="1" t="s">
        <v>23</v>
      </c>
      <c r="F832" s="1">
        <v>0.67278734159999998</v>
      </c>
      <c r="G832" s="1">
        <v>381.16100780622298</v>
      </c>
    </row>
    <row r="833" spans="1:7" x14ac:dyDescent="0.3">
      <c r="A833" s="1" t="s">
        <v>24</v>
      </c>
      <c r="B833" s="1" t="s">
        <v>25</v>
      </c>
      <c r="C833" s="1">
        <v>1969</v>
      </c>
      <c r="D833" s="1" t="s">
        <v>14</v>
      </c>
      <c r="E833" s="1" t="s">
        <v>23</v>
      </c>
      <c r="F833" s="1">
        <v>12.5406405133</v>
      </c>
      <c r="G833" s="1">
        <v>7104.7757304657498</v>
      </c>
    </row>
    <row r="834" spans="1:7" x14ac:dyDescent="0.3">
      <c r="A834" s="1" t="s">
        <v>24</v>
      </c>
      <c r="B834" s="1" t="s">
        <v>25</v>
      </c>
      <c r="C834" s="1">
        <v>1969</v>
      </c>
      <c r="D834" s="1" t="s">
        <v>14</v>
      </c>
      <c r="E834" s="1" t="s">
        <v>15</v>
      </c>
      <c r="F834" s="1">
        <v>11.224316506799999</v>
      </c>
      <c r="G834" s="1">
        <v>6359.0253961813796</v>
      </c>
    </row>
    <row r="835" spans="1:7" x14ac:dyDescent="0.3">
      <c r="A835" s="1" t="s">
        <v>24</v>
      </c>
      <c r="B835" s="1" t="s">
        <v>25</v>
      </c>
      <c r="C835" s="1">
        <v>1970</v>
      </c>
      <c r="D835" s="1" t="s">
        <v>9</v>
      </c>
      <c r="E835" s="1" t="s">
        <v>23</v>
      </c>
      <c r="F835" s="1">
        <v>0.67278734159999998</v>
      </c>
      <c r="G835" s="1">
        <v>339.57232188964701</v>
      </c>
    </row>
    <row r="836" spans="1:7" x14ac:dyDescent="0.3">
      <c r="A836" s="1" t="s">
        <v>24</v>
      </c>
      <c r="B836" s="1" t="s">
        <v>25</v>
      </c>
      <c r="C836" s="1">
        <v>1970</v>
      </c>
      <c r="D836" s="1" t="s">
        <v>14</v>
      </c>
      <c r="E836" s="1" t="s">
        <v>23</v>
      </c>
      <c r="F836" s="1">
        <v>12.770309599000001</v>
      </c>
      <c r="G836" s="1">
        <v>6445.4894042300202</v>
      </c>
    </row>
    <row r="837" spans="1:7" x14ac:dyDescent="0.3">
      <c r="A837" s="1" t="s">
        <v>24</v>
      </c>
      <c r="B837" s="1" t="s">
        <v>25</v>
      </c>
      <c r="C837" s="1">
        <v>1970</v>
      </c>
      <c r="D837" s="1" t="s">
        <v>14</v>
      </c>
      <c r="E837" s="1" t="s">
        <v>15</v>
      </c>
      <c r="F837" s="1">
        <v>11.193355137799999</v>
      </c>
      <c r="G837" s="1">
        <v>5649.5616946024702</v>
      </c>
    </row>
    <row r="838" spans="1:7" x14ac:dyDescent="0.3">
      <c r="A838" s="1" t="s">
        <v>24</v>
      </c>
      <c r="B838" s="1" t="s">
        <v>25</v>
      </c>
      <c r="C838" s="1">
        <v>1971</v>
      </c>
      <c r="D838" s="1" t="s">
        <v>9</v>
      </c>
      <c r="E838" s="1" t="s">
        <v>23</v>
      </c>
      <c r="F838" s="1">
        <v>0.67278734159999998</v>
      </c>
      <c r="G838" s="1">
        <v>317.11077825943102</v>
      </c>
    </row>
    <row r="839" spans="1:7" x14ac:dyDescent="0.3">
      <c r="A839" s="1" t="s">
        <v>24</v>
      </c>
      <c r="B839" s="1" t="s">
        <v>25</v>
      </c>
      <c r="C839" s="1">
        <v>1971</v>
      </c>
      <c r="D839" s="1" t="s">
        <v>14</v>
      </c>
      <c r="E839" s="1" t="s">
        <v>23</v>
      </c>
      <c r="F839" s="1">
        <v>12.795602561000001</v>
      </c>
      <c r="G839" s="1">
        <v>6031.0639563631103</v>
      </c>
    </row>
    <row r="840" spans="1:7" x14ac:dyDescent="0.3">
      <c r="A840" s="1" t="s">
        <v>24</v>
      </c>
      <c r="B840" s="1" t="s">
        <v>25</v>
      </c>
      <c r="C840" s="1">
        <v>1971</v>
      </c>
      <c r="D840" s="1" t="s">
        <v>14</v>
      </c>
      <c r="E840" s="1" t="s">
        <v>15</v>
      </c>
      <c r="F840" s="1">
        <v>11.186932025500001</v>
      </c>
      <c r="G840" s="1">
        <v>5272.8351165619797</v>
      </c>
    </row>
    <row r="841" spans="1:7" x14ac:dyDescent="0.3">
      <c r="A841" s="1" t="s">
        <v>24</v>
      </c>
      <c r="B841" s="1" t="s">
        <v>25</v>
      </c>
      <c r="C841" s="1">
        <v>1972</v>
      </c>
      <c r="D841" s="1" t="s">
        <v>9</v>
      </c>
      <c r="E841" s="1" t="s">
        <v>23</v>
      </c>
      <c r="F841" s="1">
        <v>1.6819684E-3</v>
      </c>
      <c r="G841" s="1">
        <v>0.90020022769941799</v>
      </c>
    </row>
    <row r="842" spans="1:7" x14ac:dyDescent="0.3">
      <c r="A842" s="1" t="s">
        <v>24</v>
      </c>
      <c r="B842" s="1" t="s">
        <v>25</v>
      </c>
      <c r="C842" s="1">
        <v>1972</v>
      </c>
      <c r="D842" s="1" t="s">
        <v>14</v>
      </c>
      <c r="E842" s="1" t="s">
        <v>23</v>
      </c>
      <c r="F842" s="1">
        <v>12.578867779499999</v>
      </c>
      <c r="G842" s="1">
        <v>6732.2905403561599</v>
      </c>
    </row>
    <row r="843" spans="1:7" x14ac:dyDescent="0.3">
      <c r="A843" s="1" t="s">
        <v>24</v>
      </c>
      <c r="B843" s="1" t="s">
        <v>25</v>
      </c>
      <c r="C843" s="1">
        <v>1972</v>
      </c>
      <c r="D843" s="1" t="s">
        <v>14</v>
      </c>
      <c r="E843" s="1" t="s">
        <v>15</v>
      </c>
      <c r="F843" s="1">
        <v>11.1695268468</v>
      </c>
      <c r="G843" s="1">
        <v>5978.0022533667598</v>
      </c>
    </row>
    <row r="844" spans="1:7" x14ac:dyDescent="0.3">
      <c r="A844" s="1" t="s">
        <v>24</v>
      </c>
      <c r="B844" s="1" t="s">
        <v>25</v>
      </c>
      <c r="C844" s="1">
        <v>1973</v>
      </c>
      <c r="D844" s="1" t="s">
        <v>9</v>
      </c>
      <c r="E844" s="1" t="s">
        <v>23</v>
      </c>
      <c r="F844" s="1">
        <v>1.6819684E-3</v>
      </c>
      <c r="G844" s="1">
        <v>1.0164158311243601</v>
      </c>
    </row>
    <row r="845" spans="1:7" x14ac:dyDescent="0.3">
      <c r="A845" s="1" t="s">
        <v>24</v>
      </c>
      <c r="B845" s="1" t="s">
        <v>25</v>
      </c>
      <c r="C845" s="1">
        <v>1973</v>
      </c>
      <c r="D845" s="1" t="s">
        <v>14</v>
      </c>
      <c r="E845" s="1" t="s">
        <v>23</v>
      </c>
      <c r="F845" s="1">
        <v>12.6033011234</v>
      </c>
      <c r="G845" s="1">
        <v>7616.1925135126803</v>
      </c>
    </row>
    <row r="846" spans="1:7" x14ac:dyDescent="0.3">
      <c r="A846" s="1" t="s">
        <v>24</v>
      </c>
      <c r="B846" s="1" t="s">
        <v>25</v>
      </c>
      <c r="C846" s="1">
        <v>1973</v>
      </c>
      <c r="D846" s="1" t="s">
        <v>14</v>
      </c>
      <c r="E846" s="1" t="s">
        <v>15</v>
      </c>
      <c r="F846" s="1">
        <v>11.141139601800001</v>
      </c>
      <c r="G846" s="1">
        <v>6732.6062589550202</v>
      </c>
    </row>
    <row r="847" spans="1:7" x14ac:dyDescent="0.3">
      <c r="A847" s="1" t="s">
        <v>24</v>
      </c>
      <c r="B847" s="1" t="s">
        <v>25</v>
      </c>
      <c r="C847" s="1">
        <v>1974</v>
      </c>
      <c r="D847" s="1" t="s">
        <v>9</v>
      </c>
      <c r="E847" s="1" t="s">
        <v>23</v>
      </c>
      <c r="F847" s="1">
        <v>0.41712815180000001</v>
      </c>
      <c r="G847" s="1">
        <v>308.95864633468398</v>
      </c>
    </row>
    <row r="848" spans="1:7" x14ac:dyDescent="0.3">
      <c r="A848" s="1" t="s">
        <v>24</v>
      </c>
      <c r="B848" s="1" t="s">
        <v>25</v>
      </c>
      <c r="C848" s="1">
        <v>1974</v>
      </c>
      <c r="D848" s="1" t="s">
        <v>14</v>
      </c>
      <c r="E848" s="1" t="s">
        <v>23</v>
      </c>
      <c r="F848" s="1">
        <v>12.776865284399999</v>
      </c>
      <c r="G848" s="1">
        <v>9463.5736895623195</v>
      </c>
    </row>
    <row r="849" spans="1:7" x14ac:dyDescent="0.3">
      <c r="A849" s="1" t="s">
        <v>24</v>
      </c>
      <c r="B849" s="1" t="s">
        <v>25</v>
      </c>
      <c r="C849" s="1">
        <v>1974</v>
      </c>
      <c r="D849" s="1" t="s">
        <v>14</v>
      </c>
      <c r="E849" s="1" t="s">
        <v>15</v>
      </c>
      <c r="F849" s="1">
        <v>11.101770290499999</v>
      </c>
      <c r="G849" s="1">
        <v>8222.8636594675809</v>
      </c>
    </row>
    <row r="850" spans="1:7" x14ac:dyDescent="0.3">
      <c r="A850" s="1" t="s">
        <v>24</v>
      </c>
      <c r="B850" s="1" t="s">
        <v>25</v>
      </c>
      <c r="C850" s="1">
        <v>1975</v>
      </c>
      <c r="D850" s="1" t="s">
        <v>9</v>
      </c>
      <c r="E850" s="1" t="s">
        <v>23</v>
      </c>
      <c r="F850" s="1">
        <v>0.61896435429999996</v>
      </c>
      <c r="G850" s="1">
        <v>458.02309978819699</v>
      </c>
    </row>
    <row r="851" spans="1:7" x14ac:dyDescent="0.3">
      <c r="A851" s="1" t="s">
        <v>24</v>
      </c>
      <c r="B851" s="1" t="s">
        <v>25</v>
      </c>
      <c r="C851" s="1">
        <v>1975</v>
      </c>
      <c r="D851" s="1" t="s">
        <v>14</v>
      </c>
      <c r="E851" s="1" t="s">
        <v>23</v>
      </c>
      <c r="F851" s="1">
        <v>12.873100043099999</v>
      </c>
      <c r="G851" s="1">
        <v>9525.8751891911907</v>
      </c>
    </row>
    <row r="852" spans="1:7" x14ac:dyDescent="0.3">
      <c r="A852" s="1" t="s">
        <v>24</v>
      </c>
      <c r="B852" s="1" t="s">
        <v>25</v>
      </c>
      <c r="C852" s="1">
        <v>1975</v>
      </c>
      <c r="D852" s="1" t="s">
        <v>14</v>
      </c>
      <c r="E852" s="1" t="s">
        <v>15</v>
      </c>
      <c r="F852" s="1">
        <v>11.051418912899999</v>
      </c>
      <c r="G852" s="1">
        <v>8177.8621214132299</v>
      </c>
    </row>
    <row r="853" spans="1:7" x14ac:dyDescent="0.3">
      <c r="A853" s="1" t="s">
        <v>24</v>
      </c>
      <c r="B853" s="1" t="s">
        <v>25</v>
      </c>
      <c r="C853" s="1">
        <v>1976</v>
      </c>
      <c r="D853" s="1" t="s">
        <v>9</v>
      </c>
      <c r="E853" s="1" t="s">
        <v>23</v>
      </c>
      <c r="F853" s="1">
        <v>1.2715680757000001</v>
      </c>
      <c r="G853" s="1">
        <v>888.03949289019204</v>
      </c>
    </row>
    <row r="854" spans="1:7" x14ac:dyDescent="0.3">
      <c r="A854" s="1" t="s">
        <v>24</v>
      </c>
      <c r="B854" s="1" t="s">
        <v>25</v>
      </c>
      <c r="C854" s="1">
        <v>1976</v>
      </c>
      <c r="D854" s="1" t="s">
        <v>14</v>
      </c>
      <c r="E854" s="1" t="s">
        <v>23</v>
      </c>
      <c r="F854" s="1">
        <v>13.1311812996</v>
      </c>
      <c r="G854" s="1">
        <v>9170.5727796751708</v>
      </c>
    </row>
    <row r="855" spans="1:7" x14ac:dyDescent="0.3">
      <c r="A855" s="1" t="s">
        <v>24</v>
      </c>
      <c r="B855" s="1" t="s">
        <v>25</v>
      </c>
      <c r="C855" s="1">
        <v>1976</v>
      </c>
      <c r="D855" s="1" t="s">
        <v>14</v>
      </c>
      <c r="E855" s="1" t="s">
        <v>15</v>
      </c>
      <c r="F855" s="1">
        <v>10.990085469</v>
      </c>
      <c r="G855" s="1">
        <v>7675.2712759413698</v>
      </c>
    </row>
    <row r="856" spans="1:7" x14ac:dyDescent="0.3">
      <c r="A856" s="1" t="s">
        <v>24</v>
      </c>
      <c r="B856" s="1" t="s">
        <v>25</v>
      </c>
      <c r="C856" s="1">
        <v>1977</v>
      </c>
      <c r="D856" s="1" t="s">
        <v>9</v>
      </c>
      <c r="E856" s="1" t="s">
        <v>23</v>
      </c>
      <c r="F856" s="1">
        <v>3.2966579739999999</v>
      </c>
      <c r="G856" s="1">
        <v>3142.2026249275</v>
      </c>
    </row>
    <row r="857" spans="1:7" x14ac:dyDescent="0.3">
      <c r="A857" s="1" t="s">
        <v>24</v>
      </c>
      <c r="B857" s="1" t="s">
        <v>25</v>
      </c>
      <c r="C857" s="1">
        <v>1977</v>
      </c>
      <c r="D857" s="1" t="s">
        <v>14</v>
      </c>
      <c r="E857" s="1" t="s">
        <v>23</v>
      </c>
      <c r="F857" s="1">
        <v>12.6961309001</v>
      </c>
      <c r="G857" s="1">
        <v>12101.2905056011</v>
      </c>
    </row>
    <row r="858" spans="1:7" x14ac:dyDescent="0.3">
      <c r="A858" s="1" t="s">
        <v>24</v>
      </c>
      <c r="B858" s="1" t="s">
        <v>25</v>
      </c>
      <c r="C858" s="1">
        <v>1977</v>
      </c>
      <c r="D858" s="1" t="s">
        <v>14</v>
      </c>
      <c r="E858" s="1" t="s">
        <v>15</v>
      </c>
      <c r="F858" s="1">
        <v>10.917769958799999</v>
      </c>
      <c r="G858" s="1">
        <v>10406.2495088705</v>
      </c>
    </row>
    <row r="859" spans="1:7" x14ac:dyDescent="0.3">
      <c r="A859" s="1" t="s">
        <v>24</v>
      </c>
      <c r="B859" s="1" t="s">
        <v>25</v>
      </c>
      <c r="C859" s="1">
        <v>1978</v>
      </c>
      <c r="D859" s="1" t="s">
        <v>9</v>
      </c>
      <c r="E859" s="1" t="s">
        <v>23</v>
      </c>
      <c r="F859" s="1">
        <v>2.7113329868</v>
      </c>
      <c r="G859" s="1">
        <v>1655.24492869399</v>
      </c>
    </row>
    <row r="860" spans="1:7" x14ac:dyDescent="0.3">
      <c r="A860" s="1" t="s">
        <v>24</v>
      </c>
      <c r="B860" s="1" t="s">
        <v>25</v>
      </c>
      <c r="C860" s="1">
        <v>1978</v>
      </c>
      <c r="D860" s="1" t="s">
        <v>14</v>
      </c>
      <c r="E860" s="1" t="s">
        <v>23</v>
      </c>
      <c r="F860" s="1">
        <v>12.718415198900001</v>
      </c>
      <c r="G860" s="1">
        <v>7764.4805568752499</v>
      </c>
    </row>
    <row r="861" spans="1:7" x14ac:dyDescent="0.3">
      <c r="A861" s="1" t="s">
        <v>24</v>
      </c>
      <c r="B861" s="1" t="s">
        <v>25</v>
      </c>
      <c r="C861" s="1">
        <v>1978</v>
      </c>
      <c r="D861" s="1" t="s">
        <v>14</v>
      </c>
      <c r="E861" s="1" t="s">
        <v>15</v>
      </c>
      <c r="F861" s="1">
        <v>10.8344723822</v>
      </c>
      <c r="G861" s="1">
        <v>6614.3500459943298</v>
      </c>
    </row>
    <row r="862" spans="1:7" x14ac:dyDescent="0.3">
      <c r="A862" s="1" t="s">
        <v>24</v>
      </c>
      <c r="B862" s="1" t="s">
        <v>25</v>
      </c>
      <c r="C862" s="1">
        <v>1979</v>
      </c>
      <c r="D862" s="1" t="s">
        <v>9</v>
      </c>
      <c r="E862" s="1" t="s">
        <v>23</v>
      </c>
      <c r="F862" s="1">
        <v>1.9914505311999999</v>
      </c>
      <c r="G862" s="1">
        <v>1371.67607637984</v>
      </c>
    </row>
    <row r="863" spans="1:7" x14ac:dyDescent="0.3">
      <c r="A863" s="1" t="s">
        <v>24</v>
      </c>
      <c r="B863" s="1" t="s">
        <v>25</v>
      </c>
      <c r="C863" s="1">
        <v>1979</v>
      </c>
      <c r="D863" s="1" t="s">
        <v>14</v>
      </c>
      <c r="E863" s="1" t="s">
        <v>23</v>
      </c>
      <c r="F863" s="1">
        <v>12.7402696886</v>
      </c>
      <c r="G863" s="1">
        <v>8775.2735327769406</v>
      </c>
    </row>
    <row r="864" spans="1:7" x14ac:dyDescent="0.3">
      <c r="A864" s="1" t="s">
        <v>24</v>
      </c>
      <c r="B864" s="1" t="s">
        <v>25</v>
      </c>
      <c r="C864" s="1">
        <v>1979</v>
      </c>
      <c r="D864" s="1" t="s">
        <v>14</v>
      </c>
      <c r="E864" s="1" t="s">
        <v>15</v>
      </c>
      <c r="F864" s="1">
        <v>10.740192739399999</v>
      </c>
      <c r="G864" s="1">
        <v>7397.6557315047203</v>
      </c>
    </row>
    <row r="865" spans="1:7" x14ac:dyDescent="0.3">
      <c r="A865" s="1" t="s">
        <v>24</v>
      </c>
      <c r="B865" s="1" t="s">
        <v>25</v>
      </c>
      <c r="C865" s="1">
        <v>1980</v>
      </c>
      <c r="D865" s="1" t="s">
        <v>9</v>
      </c>
      <c r="E865" s="1" t="s">
        <v>23</v>
      </c>
      <c r="F865" s="1">
        <v>2.5565918982000002</v>
      </c>
      <c r="G865" s="1">
        <v>2760.8635908628098</v>
      </c>
    </row>
    <row r="866" spans="1:7" x14ac:dyDescent="0.3">
      <c r="A866" s="1" t="s">
        <v>24</v>
      </c>
      <c r="B866" s="1" t="s">
        <v>25</v>
      </c>
      <c r="C866" s="1">
        <v>1980</v>
      </c>
      <c r="D866" s="1" t="s">
        <v>14</v>
      </c>
      <c r="E866" s="1" t="s">
        <v>23</v>
      </c>
      <c r="F866" s="1">
        <v>12.761694369300001</v>
      </c>
      <c r="G866" s="1">
        <v>13781.3537494221</v>
      </c>
    </row>
    <row r="867" spans="1:7" x14ac:dyDescent="0.3">
      <c r="A867" s="1" t="s">
        <v>24</v>
      </c>
      <c r="B867" s="1" t="s">
        <v>25</v>
      </c>
      <c r="C867" s="1">
        <v>1980</v>
      </c>
      <c r="D867" s="1" t="s">
        <v>14</v>
      </c>
      <c r="E867" s="1" t="s">
        <v>15</v>
      </c>
      <c r="F867" s="1">
        <v>10.634931030300001</v>
      </c>
      <c r="G867" s="1">
        <v>11484.6620195757</v>
      </c>
    </row>
    <row r="868" spans="1:7" x14ac:dyDescent="0.3">
      <c r="A868" s="1" t="s">
        <v>24</v>
      </c>
      <c r="B868" s="1" t="s">
        <v>25</v>
      </c>
      <c r="C868" s="1">
        <v>1981</v>
      </c>
      <c r="D868" s="1" t="s">
        <v>9</v>
      </c>
      <c r="E868" s="1" t="s">
        <v>23</v>
      </c>
      <c r="F868" s="1">
        <v>2.0116341515</v>
      </c>
      <c r="G868" s="1">
        <v>2620.0267493459</v>
      </c>
    </row>
    <row r="869" spans="1:7" x14ac:dyDescent="0.3">
      <c r="A869" s="1" t="s">
        <v>24</v>
      </c>
      <c r="B869" s="1" t="s">
        <v>25</v>
      </c>
      <c r="C869" s="1">
        <v>1981</v>
      </c>
      <c r="D869" s="1" t="s">
        <v>14</v>
      </c>
      <c r="E869" s="1" t="s">
        <v>23</v>
      </c>
      <c r="F869" s="1">
        <v>12.8286910081</v>
      </c>
      <c r="G869" s="1">
        <v>16708.561830538401</v>
      </c>
    </row>
    <row r="870" spans="1:7" x14ac:dyDescent="0.3">
      <c r="A870" s="1" t="s">
        <v>24</v>
      </c>
      <c r="B870" s="1" t="s">
        <v>25</v>
      </c>
      <c r="C870" s="1">
        <v>1981</v>
      </c>
      <c r="D870" s="1" t="s">
        <v>14</v>
      </c>
      <c r="E870" s="1" t="s">
        <v>15</v>
      </c>
      <c r="F870" s="1">
        <v>10.7057651536</v>
      </c>
      <c r="G870" s="1">
        <v>13943.584649382399</v>
      </c>
    </row>
    <row r="871" spans="1:7" x14ac:dyDescent="0.3">
      <c r="A871" s="1" t="s">
        <v>24</v>
      </c>
      <c r="B871" s="1" t="s">
        <v>25</v>
      </c>
      <c r="C871" s="1">
        <v>1982</v>
      </c>
      <c r="D871" s="1" t="s">
        <v>9</v>
      </c>
      <c r="E871" s="1" t="s">
        <v>23</v>
      </c>
      <c r="F871" s="1">
        <v>2.6104148855</v>
      </c>
      <c r="G871" s="1">
        <v>2949.7897039649802</v>
      </c>
    </row>
    <row r="872" spans="1:7" x14ac:dyDescent="0.3">
      <c r="A872" s="1" t="s">
        <v>24</v>
      </c>
      <c r="B872" s="1" t="s">
        <v>25</v>
      </c>
      <c r="C872" s="1">
        <v>1982</v>
      </c>
      <c r="D872" s="1" t="s">
        <v>14</v>
      </c>
      <c r="E872" s="1" t="s">
        <v>23</v>
      </c>
      <c r="F872" s="1">
        <v>12.894948040499999</v>
      </c>
      <c r="G872" s="1">
        <v>14571.3944453153</v>
      </c>
    </row>
    <row r="873" spans="1:7" x14ac:dyDescent="0.3">
      <c r="A873" s="1" t="s">
        <v>24</v>
      </c>
      <c r="B873" s="1" t="s">
        <v>25</v>
      </c>
      <c r="C873" s="1">
        <v>1982</v>
      </c>
      <c r="D873" s="1" t="s">
        <v>14</v>
      </c>
      <c r="E873" s="1" t="s">
        <v>15</v>
      </c>
      <c r="F873" s="1">
        <v>10.7560281473</v>
      </c>
      <c r="G873" s="1">
        <v>12154.397854623099</v>
      </c>
    </row>
    <row r="874" spans="1:7" x14ac:dyDescent="0.3">
      <c r="A874" s="1" t="s">
        <v>24</v>
      </c>
      <c r="B874" s="1" t="s">
        <v>25</v>
      </c>
      <c r="C874" s="1">
        <v>1983</v>
      </c>
      <c r="D874" s="1" t="s">
        <v>9</v>
      </c>
      <c r="E874" s="1" t="s">
        <v>23</v>
      </c>
      <c r="F874" s="1">
        <v>3.4110318221</v>
      </c>
      <c r="G874" s="1">
        <v>4329.6261027826604</v>
      </c>
    </row>
    <row r="875" spans="1:7" x14ac:dyDescent="0.3">
      <c r="A875" s="1" t="s">
        <v>24</v>
      </c>
      <c r="B875" s="1" t="s">
        <v>25</v>
      </c>
      <c r="C875" s="1">
        <v>1983</v>
      </c>
      <c r="D875" s="1" t="s">
        <v>14</v>
      </c>
      <c r="E875" s="1" t="s">
        <v>23</v>
      </c>
      <c r="F875" s="1">
        <v>12.960465466400001</v>
      </c>
      <c r="G875" s="1">
        <v>16450.731776933899</v>
      </c>
    </row>
    <row r="876" spans="1:7" x14ac:dyDescent="0.3">
      <c r="A876" s="1" t="s">
        <v>24</v>
      </c>
      <c r="B876" s="1" t="s">
        <v>25</v>
      </c>
      <c r="C876" s="1">
        <v>1983</v>
      </c>
      <c r="D876" s="1" t="s">
        <v>14</v>
      </c>
      <c r="E876" s="1" t="s">
        <v>15</v>
      </c>
      <c r="F876" s="1">
        <v>10.7857200112</v>
      </c>
      <c r="G876" s="1">
        <v>13690.3251958973</v>
      </c>
    </row>
    <row r="877" spans="1:7" x14ac:dyDescent="0.3">
      <c r="A877" s="1" t="s">
        <v>24</v>
      </c>
      <c r="B877" s="1" t="s">
        <v>25</v>
      </c>
      <c r="C877" s="1">
        <v>1984</v>
      </c>
      <c r="D877" s="1" t="s">
        <v>9</v>
      </c>
      <c r="E877" s="1" t="s">
        <v>23</v>
      </c>
      <c r="F877" s="1">
        <v>2.0385456451000001</v>
      </c>
      <c r="G877" s="1">
        <v>3073.3073375235699</v>
      </c>
    </row>
    <row r="878" spans="1:7" x14ac:dyDescent="0.3">
      <c r="A878" s="1" t="s">
        <v>24</v>
      </c>
      <c r="B878" s="1" t="s">
        <v>25</v>
      </c>
      <c r="C878" s="1">
        <v>1984</v>
      </c>
      <c r="D878" s="1" t="s">
        <v>14</v>
      </c>
      <c r="E878" s="1" t="s">
        <v>23</v>
      </c>
      <c r="F878" s="1">
        <v>13.0252432858</v>
      </c>
      <c r="G878" s="1">
        <v>19636.830727228298</v>
      </c>
    </row>
    <row r="879" spans="1:7" x14ac:dyDescent="0.3">
      <c r="A879" s="1" t="s">
        <v>24</v>
      </c>
      <c r="B879" s="1" t="s">
        <v>25</v>
      </c>
      <c r="C879" s="1">
        <v>1984</v>
      </c>
      <c r="D879" s="1" t="s">
        <v>14</v>
      </c>
      <c r="E879" s="1" t="s">
        <v>15</v>
      </c>
      <c r="F879" s="1">
        <v>10.7948407454</v>
      </c>
      <c r="G879" s="1">
        <v>16274.280318025199</v>
      </c>
    </row>
    <row r="880" spans="1:7" x14ac:dyDescent="0.3">
      <c r="A880" s="1" t="s">
        <v>24</v>
      </c>
      <c r="B880" s="1" t="s">
        <v>25</v>
      </c>
      <c r="C880" s="1">
        <v>1985</v>
      </c>
      <c r="D880" s="1" t="s">
        <v>9</v>
      </c>
      <c r="E880" s="1" t="s">
        <v>23</v>
      </c>
      <c r="F880" s="1">
        <v>2.0452735186000002</v>
      </c>
      <c r="G880" s="1">
        <v>3590.7251399234401</v>
      </c>
    </row>
    <row r="881" spans="1:7" x14ac:dyDescent="0.3">
      <c r="A881" s="1" t="s">
        <v>24</v>
      </c>
      <c r="B881" s="1" t="s">
        <v>25</v>
      </c>
      <c r="C881" s="1">
        <v>1985</v>
      </c>
      <c r="D881" s="1" t="s">
        <v>14</v>
      </c>
      <c r="E881" s="1" t="s">
        <v>23</v>
      </c>
      <c r="F881" s="1">
        <v>13.0892814988</v>
      </c>
      <c r="G881" s="1">
        <v>22979.817474263698</v>
      </c>
    </row>
    <row r="882" spans="1:7" x14ac:dyDescent="0.3">
      <c r="A882" s="1" t="s">
        <v>24</v>
      </c>
      <c r="B882" s="1" t="s">
        <v>25</v>
      </c>
      <c r="C882" s="1">
        <v>1985</v>
      </c>
      <c r="D882" s="1" t="s">
        <v>14</v>
      </c>
      <c r="E882" s="1" t="s">
        <v>15</v>
      </c>
      <c r="F882" s="1">
        <v>10.783390349799999</v>
      </c>
      <c r="G882" s="1">
        <v>18931.546549360301</v>
      </c>
    </row>
    <row r="883" spans="1:7" x14ac:dyDescent="0.3">
      <c r="A883" s="1" t="s">
        <v>24</v>
      </c>
      <c r="B883" s="1" t="s">
        <v>25</v>
      </c>
      <c r="C883" s="1">
        <v>1986</v>
      </c>
      <c r="D883" s="1" t="s">
        <v>9</v>
      </c>
      <c r="E883" s="1" t="s">
        <v>23</v>
      </c>
      <c r="F883" s="1">
        <v>2.7786117208999999</v>
      </c>
      <c r="G883" s="1">
        <v>5470.4557336604203</v>
      </c>
    </row>
    <row r="884" spans="1:7" x14ac:dyDescent="0.3">
      <c r="A884" s="1" t="s">
        <v>24</v>
      </c>
      <c r="B884" s="1" t="s">
        <v>25</v>
      </c>
      <c r="C884" s="1">
        <v>1986</v>
      </c>
      <c r="D884" s="1" t="s">
        <v>14</v>
      </c>
      <c r="E884" s="1" t="s">
        <v>23</v>
      </c>
      <c r="F884" s="1">
        <v>13.1525801054</v>
      </c>
      <c r="G884" s="1">
        <v>25894.4445918278</v>
      </c>
    </row>
    <row r="885" spans="1:7" x14ac:dyDescent="0.3">
      <c r="A885" s="1" t="s">
        <v>24</v>
      </c>
      <c r="B885" s="1" t="s">
        <v>25</v>
      </c>
      <c r="C885" s="1">
        <v>1986</v>
      </c>
      <c r="D885" s="1" t="s">
        <v>14</v>
      </c>
      <c r="E885" s="1" t="s">
        <v>15</v>
      </c>
      <c r="F885" s="1">
        <v>10.7513688246</v>
      </c>
      <c r="G885" s="1">
        <v>21167.004654870299</v>
      </c>
    </row>
    <row r="886" spans="1:7" x14ac:dyDescent="0.3">
      <c r="A886" s="1" t="s">
        <v>24</v>
      </c>
      <c r="B886" s="1" t="s">
        <v>25</v>
      </c>
      <c r="C886" s="1">
        <v>1987</v>
      </c>
      <c r="D886" s="1" t="s">
        <v>9</v>
      </c>
      <c r="E886" s="1" t="s">
        <v>23</v>
      </c>
      <c r="F886" s="1">
        <v>3.1082775183</v>
      </c>
      <c r="G886" s="1">
        <v>5670.4027021992297</v>
      </c>
    </row>
    <row r="887" spans="1:7" x14ac:dyDescent="0.3">
      <c r="A887" s="1" t="s">
        <v>24</v>
      </c>
      <c r="B887" s="1" t="s">
        <v>25</v>
      </c>
      <c r="C887" s="1">
        <v>1987</v>
      </c>
      <c r="D887" s="1" t="s">
        <v>14</v>
      </c>
      <c r="E887" s="1" t="s">
        <v>23</v>
      </c>
      <c r="F887" s="1">
        <v>13.2151391055</v>
      </c>
      <c r="G887" s="1">
        <v>24108.259333904</v>
      </c>
    </row>
    <row r="888" spans="1:7" x14ac:dyDescent="0.3">
      <c r="A888" s="1" t="s">
        <v>24</v>
      </c>
      <c r="B888" s="1" t="s">
        <v>25</v>
      </c>
      <c r="C888" s="1">
        <v>1987</v>
      </c>
      <c r="D888" s="1" t="s">
        <v>14</v>
      </c>
      <c r="E888" s="1" t="s">
        <v>15</v>
      </c>
      <c r="F888" s="1">
        <v>10.6987761696</v>
      </c>
      <c r="G888" s="1">
        <v>19517.6810772194</v>
      </c>
    </row>
    <row r="889" spans="1:7" x14ac:dyDescent="0.3">
      <c r="A889" s="1" t="s">
        <v>24</v>
      </c>
      <c r="B889" s="1" t="s">
        <v>25</v>
      </c>
      <c r="C889" s="1">
        <v>1988</v>
      </c>
      <c r="D889" s="1" t="s">
        <v>9</v>
      </c>
      <c r="E889" s="1" t="s">
        <v>23</v>
      </c>
      <c r="F889" s="1">
        <v>2.7853395943999999</v>
      </c>
      <c r="G889" s="1">
        <v>5556.0812238886801</v>
      </c>
    </row>
    <row r="890" spans="1:7" x14ac:dyDescent="0.3">
      <c r="A890" s="1" t="s">
        <v>24</v>
      </c>
      <c r="B890" s="1" t="s">
        <v>25</v>
      </c>
      <c r="C890" s="1">
        <v>1988</v>
      </c>
      <c r="D890" s="1" t="s">
        <v>14</v>
      </c>
      <c r="E890" s="1" t="s">
        <v>23</v>
      </c>
      <c r="F890" s="1">
        <v>13.276958499199999</v>
      </c>
      <c r="G890" s="1">
        <v>26484.332458811499</v>
      </c>
    </row>
    <row r="891" spans="1:7" x14ac:dyDescent="0.3">
      <c r="A891" s="1" t="s">
        <v>24</v>
      </c>
      <c r="B891" s="1" t="s">
        <v>25</v>
      </c>
      <c r="C891" s="1">
        <v>1988</v>
      </c>
      <c r="D891" s="1" t="s">
        <v>14</v>
      </c>
      <c r="E891" s="1" t="s">
        <v>15</v>
      </c>
      <c r="F891" s="1">
        <v>10.6256123849</v>
      </c>
      <c r="G891" s="1">
        <v>21195.5359352983</v>
      </c>
    </row>
    <row r="892" spans="1:7" x14ac:dyDescent="0.3">
      <c r="A892" s="1" t="s">
        <v>24</v>
      </c>
      <c r="B892" s="1" t="s">
        <v>25</v>
      </c>
      <c r="C892" s="1">
        <v>1989</v>
      </c>
      <c r="D892" s="1" t="s">
        <v>9</v>
      </c>
      <c r="E892" s="1" t="s">
        <v>23</v>
      </c>
      <c r="F892" s="1">
        <v>2.0452735186000002</v>
      </c>
      <c r="G892" s="1">
        <v>5085.5194267817396</v>
      </c>
    </row>
    <row r="893" spans="1:7" x14ac:dyDescent="0.3">
      <c r="A893" s="1" t="s">
        <v>24</v>
      </c>
      <c r="B893" s="1" t="s">
        <v>25</v>
      </c>
      <c r="C893" s="1">
        <v>1989</v>
      </c>
      <c r="D893" s="1" t="s">
        <v>14</v>
      </c>
      <c r="E893" s="1" t="s">
        <v>23</v>
      </c>
      <c r="F893" s="1">
        <v>13.3380382864</v>
      </c>
      <c r="G893" s="1">
        <v>33164.685410039703</v>
      </c>
    </row>
    <row r="894" spans="1:7" x14ac:dyDescent="0.3">
      <c r="A894" s="1" t="s">
        <v>24</v>
      </c>
      <c r="B894" s="1" t="s">
        <v>25</v>
      </c>
      <c r="C894" s="1">
        <v>1989</v>
      </c>
      <c r="D894" s="1" t="s">
        <v>14</v>
      </c>
      <c r="E894" s="1" t="s">
        <v>15</v>
      </c>
      <c r="F894" s="1">
        <v>10.5318774705</v>
      </c>
      <c r="G894" s="1">
        <v>26187.239501541699</v>
      </c>
    </row>
    <row r="895" spans="1:7" x14ac:dyDescent="0.3">
      <c r="A895" s="1" t="s">
        <v>24</v>
      </c>
      <c r="B895" s="1" t="s">
        <v>25</v>
      </c>
      <c r="C895" s="1">
        <v>1990</v>
      </c>
      <c r="D895" s="1" t="s">
        <v>9</v>
      </c>
      <c r="E895" s="1" t="s">
        <v>23</v>
      </c>
      <c r="F895" s="1">
        <v>1.9847226577999999</v>
      </c>
      <c r="G895" s="1">
        <v>3573.0743689074202</v>
      </c>
    </row>
    <row r="896" spans="1:7" x14ac:dyDescent="0.3">
      <c r="A896" s="1" t="s">
        <v>24</v>
      </c>
      <c r="B896" s="1" t="s">
        <v>25</v>
      </c>
      <c r="C896" s="1">
        <v>1990</v>
      </c>
      <c r="D896" s="1" t="s">
        <v>14</v>
      </c>
      <c r="E896" s="1" t="s">
        <v>23</v>
      </c>
      <c r="F896" s="1">
        <v>13.398378467100001</v>
      </c>
      <c r="G896" s="1">
        <v>24120.953372190499</v>
      </c>
    </row>
    <row r="897" spans="1:7" x14ac:dyDescent="0.3">
      <c r="A897" s="1" t="s">
        <v>24</v>
      </c>
      <c r="B897" s="1" t="s">
        <v>25</v>
      </c>
      <c r="C897" s="1">
        <v>1990</v>
      </c>
      <c r="D897" s="1" t="s">
        <v>14</v>
      </c>
      <c r="E897" s="1" t="s">
        <v>15</v>
      </c>
      <c r="F897" s="1">
        <v>10.4175714263</v>
      </c>
      <c r="G897" s="1">
        <v>18754.639245553699</v>
      </c>
    </row>
    <row r="898" spans="1:7" x14ac:dyDescent="0.3">
      <c r="A898" s="1" t="s">
        <v>24</v>
      </c>
      <c r="B898" s="1" t="s">
        <v>25</v>
      </c>
      <c r="C898" s="1">
        <v>1991</v>
      </c>
      <c r="D898" s="1" t="s">
        <v>9</v>
      </c>
      <c r="E898" s="1" t="s">
        <v>23</v>
      </c>
      <c r="F898" s="1">
        <v>2.6507821260000002</v>
      </c>
      <c r="G898" s="1">
        <v>2233.0965308799</v>
      </c>
    </row>
    <row r="899" spans="1:7" x14ac:dyDescent="0.3">
      <c r="A899" s="1" t="s">
        <v>24</v>
      </c>
      <c r="B899" s="1" t="s">
        <v>25</v>
      </c>
      <c r="C899" s="1">
        <v>1991</v>
      </c>
      <c r="D899" s="1" t="s">
        <v>14</v>
      </c>
      <c r="E899" s="1" t="s">
        <v>23</v>
      </c>
      <c r="F899" s="1">
        <v>12.9158816964</v>
      </c>
      <c r="G899" s="1">
        <v>10880.717176419899</v>
      </c>
    </row>
    <row r="900" spans="1:7" x14ac:dyDescent="0.3">
      <c r="A900" s="1" t="s">
        <v>24</v>
      </c>
      <c r="B900" s="1" t="s">
        <v>25</v>
      </c>
      <c r="C900" s="1">
        <v>1991</v>
      </c>
      <c r="D900" s="1" t="s">
        <v>14</v>
      </c>
      <c r="E900" s="1" t="s">
        <v>15</v>
      </c>
      <c r="F900" s="1">
        <v>9.6718508883999998</v>
      </c>
      <c r="G900" s="1">
        <v>8147.8505735838198</v>
      </c>
    </row>
    <row r="901" spans="1:7" x14ac:dyDescent="0.3">
      <c r="A901" s="1" t="s">
        <v>24</v>
      </c>
      <c r="B901" s="1" t="s">
        <v>25</v>
      </c>
      <c r="C901" s="1">
        <v>1992</v>
      </c>
      <c r="D901" s="1" t="s">
        <v>9</v>
      </c>
      <c r="E901" s="1" t="s">
        <v>23</v>
      </c>
      <c r="F901" s="1">
        <v>2.1327358730000001</v>
      </c>
      <c r="G901" s="1">
        <v>6865.6521366024599</v>
      </c>
    </row>
    <row r="902" spans="1:7" x14ac:dyDescent="0.3">
      <c r="A902" s="1" t="s">
        <v>24</v>
      </c>
      <c r="B902" s="1" t="s">
        <v>25</v>
      </c>
      <c r="C902" s="1">
        <v>1992</v>
      </c>
      <c r="D902" s="1" t="s">
        <v>14</v>
      </c>
      <c r="E902" s="1" t="s">
        <v>23</v>
      </c>
      <c r="F902" s="1">
        <v>12.488288646299999</v>
      </c>
      <c r="G902" s="1">
        <v>40201.999091189602</v>
      </c>
    </row>
    <row r="903" spans="1:7" x14ac:dyDescent="0.3">
      <c r="A903" s="1" t="s">
        <v>24</v>
      </c>
      <c r="B903" s="1" t="s">
        <v>25</v>
      </c>
      <c r="C903" s="1">
        <v>1992</v>
      </c>
      <c r="D903" s="1" t="s">
        <v>14</v>
      </c>
      <c r="E903" s="1" t="s">
        <v>15</v>
      </c>
      <c r="F903" s="1">
        <v>9.9914337214</v>
      </c>
      <c r="G903" s="1">
        <v>32164.183641654599</v>
      </c>
    </row>
    <row r="904" spans="1:7" x14ac:dyDescent="0.3">
      <c r="A904" s="1" t="s">
        <v>24</v>
      </c>
      <c r="B904" s="1" t="s">
        <v>25</v>
      </c>
      <c r="C904" s="1">
        <v>1993</v>
      </c>
      <c r="D904" s="1" t="s">
        <v>9</v>
      </c>
      <c r="E904" s="1" t="s">
        <v>23</v>
      </c>
      <c r="F904" s="1">
        <v>1.4599485313</v>
      </c>
      <c r="G904" s="1">
        <v>5060.7057311428198</v>
      </c>
    </row>
    <row r="905" spans="1:7" x14ac:dyDescent="0.3">
      <c r="A905" s="1" t="s">
        <v>24</v>
      </c>
      <c r="B905" s="1" t="s">
        <v>25</v>
      </c>
      <c r="C905" s="1">
        <v>1993</v>
      </c>
      <c r="D905" s="1" t="s">
        <v>14</v>
      </c>
      <c r="E905" s="1" t="s">
        <v>23</v>
      </c>
      <c r="F905" s="1">
        <v>12.679233573899999</v>
      </c>
      <c r="G905" s="1">
        <v>43950.775411840703</v>
      </c>
    </row>
    <row r="906" spans="1:7" x14ac:dyDescent="0.3">
      <c r="A906" s="1" t="s">
        <v>24</v>
      </c>
      <c r="B906" s="1" t="s">
        <v>25</v>
      </c>
      <c r="C906" s="1">
        <v>1993</v>
      </c>
      <c r="D906" s="1" t="s">
        <v>14</v>
      </c>
      <c r="E906" s="1" t="s">
        <v>15</v>
      </c>
      <c r="F906" s="1">
        <v>9.8390299499000005</v>
      </c>
      <c r="G906" s="1">
        <v>34105.610018051899</v>
      </c>
    </row>
    <row r="907" spans="1:7" x14ac:dyDescent="0.3">
      <c r="A907" s="1" t="s">
        <v>24</v>
      </c>
      <c r="B907" s="1" t="s">
        <v>25</v>
      </c>
      <c r="C907" s="1">
        <v>1994</v>
      </c>
      <c r="D907" s="1" t="s">
        <v>9</v>
      </c>
      <c r="E907" s="1" t="s">
        <v>23</v>
      </c>
      <c r="F907" s="1">
        <v>0.97554164539999999</v>
      </c>
      <c r="G907" s="1">
        <v>3050.9596698788</v>
      </c>
    </row>
    <row r="908" spans="1:7" x14ac:dyDescent="0.3">
      <c r="A908" s="1" t="s">
        <v>24</v>
      </c>
      <c r="B908" s="1" t="s">
        <v>25</v>
      </c>
      <c r="C908" s="1">
        <v>1994</v>
      </c>
      <c r="D908" s="1" t="s">
        <v>14</v>
      </c>
      <c r="E908" s="1" t="s">
        <v>23</v>
      </c>
      <c r="F908" s="1">
        <v>12.385136759</v>
      </c>
      <c r="G908" s="1">
        <v>38733.9207273547</v>
      </c>
    </row>
    <row r="909" spans="1:7" x14ac:dyDescent="0.3">
      <c r="A909" s="1" t="s">
        <v>24</v>
      </c>
      <c r="B909" s="1" t="s">
        <v>25</v>
      </c>
      <c r="C909" s="1">
        <v>1994</v>
      </c>
      <c r="D909" s="1" t="s">
        <v>14</v>
      </c>
      <c r="E909" s="1" t="s">
        <v>15</v>
      </c>
      <c r="F909" s="1">
        <v>9.9596979880000003</v>
      </c>
      <c r="G909" s="1">
        <v>31148.477391951201</v>
      </c>
    </row>
    <row r="910" spans="1:7" x14ac:dyDescent="0.3">
      <c r="A910" s="1" t="s">
        <v>24</v>
      </c>
      <c r="B910" s="1" t="s">
        <v>25</v>
      </c>
      <c r="C910" s="1">
        <v>1995</v>
      </c>
      <c r="D910" s="1" t="s">
        <v>9</v>
      </c>
      <c r="E910" s="1" t="s">
        <v>23</v>
      </c>
      <c r="F910" s="1">
        <v>1.1168269871000001</v>
      </c>
      <c r="G910" s="1">
        <v>3707.45013755624</v>
      </c>
    </row>
    <row r="911" spans="1:7" x14ac:dyDescent="0.3">
      <c r="A911" s="1" t="s">
        <v>24</v>
      </c>
      <c r="B911" s="1" t="s">
        <v>25</v>
      </c>
      <c r="C911" s="1">
        <v>1995</v>
      </c>
      <c r="D911" s="1" t="s">
        <v>14</v>
      </c>
      <c r="E911" s="1" t="s">
        <v>23</v>
      </c>
      <c r="F911" s="1">
        <v>12.0548906451</v>
      </c>
      <c r="G911" s="1">
        <v>40017.752522469498</v>
      </c>
    </row>
    <row r="912" spans="1:7" x14ac:dyDescent="0.3">
      <c r="A912" s="1" t="s">
        <v>24</v>
      </c>
      <c r="B912" s="1" t="s">
        <v>25</v>
      </c>
      <c r="C912" s="1">
        <v>1995</v>
      </c>
      <c r="D912" s="1" t="s">
        <v>14</v>
      </c>
      <c r="E912" s="1" t="s">
        <v>15</v>
      </c>
      <c r="F912" s="1">
        <v>10.0511872254</v>
      </c>
      <c r="G912" s="1">
        <v>33366.202546798297</v>
      </c>
    </row>
    <row r="913" spans="1:7" x14ac:dyDescent="0.3">
      <c r="A913" s="1" t="s">
        <v>24</v>
      </c>
      <c r="B913" s="1" t="s">
        <v>25</v>
      </c>
      <c r="C913" s="1">
        <v>1996</v>
      </c>
      <c r="D913" s="1" t="s">
        <v>9</v>
      </c>
      <c r="E913" s="1" t="s">
        <v>23</v>
      </c>
      <c r="F913" s="1">
        <v>2.6911493664999999</v>
      </c>
      <c r="G913" s="1">
        <v>6887.4128242031602</v>
      </c>
    </row>
    <row r="914" spans="1:7" x14ac:dyDescent="0.3">
      <c r="A914" s="1" t="s">
        <v>24</v>
      </c>
      <c r="B914" s="1" t="s">
        <v>25</v>
      </c>
      <c r="C914" s="1">
        <v>1996</v>
      </c>
      <c r="D914" s="1" t="s">
        <v>14</v>
      </c>
      <c r="E914" s="1" t="s">
        <v>23</v>
      </c>
      <c r="F914" s="1">
        <v>11.688495232099999</v>
      </c>
      <c r="G914" s="1">
        <v>29914.167143012699</v>
      </c>
    </row>
    <row r="915" spans="1:7" x14ac:dyDescent="0.3">
      <c r="A915" s="1" t="s">
        <v>24</v>
      </c>
      <c r="B915" s="1" t="s">
        <v>25</v>
      </c>
      <c r="C915" s="1">
        <v>1996</v>
      </c>
      <c r="D915" s="1" t="s">
        <v>14</v>
      </c>
      <c r="E915" s="1" t="s">
        <v>15</v>
      </c>
      <c r="F915" s="1">
        <v>10.1134976622</v>
      </c>
      <c r="G915" s="1">
        <v>25883.3026374238</v>
      </c>
    </row>
    <row r="916" spans="1:7" x14ac:dyDescent="0.3">
      <c r="A916" s="1" t="s">
        <v>24</v>
      </c>
      <c r="B916" s="1" t="s">
        <v>25</v>
      </c>
      <c r="C916" s="1">
        <v>1997</v>
      </c>
      <c r="D916" s="1" t="s">
        <v>9</v>
      </c>
      <c r="E916" s="1" t="s">
        <v>23</v>
      </c>
      <c r="F916" s="1">
        <v>0.81407268340000005</v>
      </c>
      <c r="G916" s="1">
        <v>2380.9330303699498</v>
      </c>
    </row>
    <row r="917" spans="1:7" x14ac:dyDescent="0.3">
      <c r="A917" s="1" t="s">
        <v>24</v>
      </c>
      <c r="B917" s="1" t="s">
        <v>25</v>
      </c>
      <c r="C917" s="1">
        <v>1997</v>
      </c>
      <c r="D917" s="1" t="s">
        <v>14</v>
      </c>
      <c r="E917" s="1" t="s">
        <v>23</v>
      </c>
      <c r="F917" s="1">
        <v>11.2859505199</v>
      </c>
      <c r="G917" s="1">
        <v>33008.2226326577</v>
      </c>
    </row>
    <row r="918" spans="1:7" x14ac:dyDescent="0.3">
      <c r="A918" s="1" t="s">
        <v>24</v>
      </c>
      <c r="B918" s="1" t="s">
        <v>25</v>
      </c>
      <c r="C918" s="1">
        <v>1997</v>
      </c>
      <c r="D918" s="1" t="s">
        <v>14</v>
      </c>
      <c r="E918" s="1" t="s">
        <v>15</v>
      </c>
      <c r="F918" s="1">
        <v>9.7290820887000002</v>
      </c>
      <c r="G918" s="1">
        <v>28454.821508353001</v>
      </c>
    </row>
    <row r="919" spans="1:7" x14ac:dyDescent="0.3">
      <c r="A919" s="1" t="s">
        <v>24</v>
      </c>
      <c r="B919" s="1" t="s">
        <v>25</v>
      </c>
      <c r="C919" s="1">
        <v>1998</v>
      </c>
      <c r="D919" s="1" t="s">
        <v>9</v>
      </c>
      <c r="E919" s="1" t="s">
        <v>23</v>
      </c>
      <c r="F919" s="1">
        <v>0.89480716439999997</v>
      </c>
      <c r="G919" s="1">
        <v>2648.5325673582101</v>
      </c>
    </row>
    <row r="920" spans="1:7" x14ac:dyDescent="0.3">
      <c r="A920" s="1" t="s">
        <v>24</v>
      </c>
      <c r="B920" s="1" t="s">
        <v>25</v>
      </c>
      <c r="C920" s="1">
        <v>1998</v>
      </c>
      <c r="D920" s="1" t="s">
        <v>14</v>
      </c>
      <c r="E920" s="1" t="s">
        <v>23</v>
      </c>
      <c r="F920" s="1">
        <v>10.9803737527</v>
      </c>
      <c r="G920" s="1">
        <v>32500.720427516299</v>
      </c>
    </row>
    <row r="921" spans="1:7" x14ac:dyDescent="0.3">
      <c r="A921" s="1" t="s">
        <v>24</v>
      </c>
      <c r="B921" s="1" t="s">
        <v>25</v>
      </c>
      <c r="C921" s="1">
        <v>1998</v>
      </c>
      <c r="D921" s="1" t="s">
        <v>14</v>
      </c>
      <c r="E921" s="1" t="s">
        <v>15</v>
      </c>
      <c r="F921" s="1">
        <v>9.2489997678000009</v>
      </c>
      <c r="G921" s="1">
        <v>27376.040420719299</v>
      </c>
    </row>
    <row r="922" spans="1:7" x14ac:dyDescent="0.3">
      <c r="A922" s="1" t="s">
        <v>24</v>
      </c>
      <c r="B922" s="1" t="s">
        <v>25</v>
      </c>
      <c r="C922" s="1">
        <v>1999</v>
      </c>
      <c r="D922" s="1" t="s">
        <v>9</v>
      </c>
      <c r="E922" s="1" t="s">
        <v>23</v>
      </c>
      <c r="F922" s="1">
        <v>1.3590304301</v>
      </c>
      <c r="G922" s="1">
        <v>3882.3422296499002</v>
      </c>
    </row>
    <row r="923" spans="1:7" x14ac:dyDescent="0.3">
      <c r="A923" s="1" t="s">
        <v>24</v>
      </c>
      <c r="B923" s="1" t="s">
        <v>25</v>
      </c>
      <c r="C923" s="1">
        <v>1999</v>
      </c>
      <c r="D923" s="1" t="s">
        <v>14</v>
      </c>
      <c r="E923" s="1" t="s">
        <v>23</v>
      </c>
      <c r="F923" s="1">
        <v>9.9842332300999992</v>
      </c>
      <c r="G923" s="1">
        <v>28521.9590684129</v>
      </c>
    </row>
    <row r="924" spans="1:7" x14ac:dyDescent="0.3">
      <c r="A924" s="1" t="s">
        <v>24</v>
      </c>
      <c r="B924" s="1" t="s">
        <v>25</v>
      </c>
      <c r="C924" s="1">
        <v>1999</v>
      </c>
      <c r="D924" s="1" t="s">
        <v>14</v>
      </c>
      <c r="E924" s="1" t="s">
        <v>15</v>
      </c>
      <c r="F924" s="1">
        <v>9.0548233739999997</v>
      </c>
      <c r="G924" s="1">
        <v>25866.9139326154</v>
      </c>
    </row>
    <row r="925" spans="1:7" x14ac:dyDescent="0.3">
      <c r="A925" s="1" t="s">
        <v>24</v>
      </c>
      <c r="B925" s="1" t="s">
        <v>25</v>
      </c>
      <c r="C925" s="1">
        <v>2000</v>
      </c>
      <c r="D925" s="1" t="s">
        <v>9</v>
      </c>
      <c r="E925" s="1" t="s">
        <v>23</v>
      </c>
      <c r="F925" s="1">
        <v>0.80062337829999997</v>
      </c>
      <c r="G925" s="1">
        <v>2229.5687782683199</v>
      </c>
    </row>
    <row r="926" spans="1:7" x14ac:dyDescent="0.3">
      <c r="A926" s="1" t="s">
        <v>24</v>
      </c>
      <c r="B926" s="1" t="s">
        <v>25</v>
      </c>
      <c r="C926" s="1">
        <v>2000</v>
      </c>
      <c r="D926" s="1" t="s">
        <v>14</v>
      </c>
      <c r="E926" s="1" t="s">
        <v>23</v>
      </c>
      <c r="F926" s="1">
        <v>8.7366266447999994</v>
      </c>
      <c r="G926" s="1">
        <v>24329.6792506653</v>
      </c>
    </row>
    <row r="927" spans="1:7" x14ac:dyDescent="0.3">
      <c r="A927" s="1" t="s">
        <v>24</v>
      </c>
      <c r="B927" s="1" t="s">
        <v>25</v>
      </c>
      <c r="C927" s="1">
        <v>2000</v>
      </c>
      <c r="D927" s="1" t="s">
        <v>14</v>
      </c>
      <c r="E927" s="1" t="s">
        <v>15</v>
      </c>
      <c r="F927" s="1">
        <v>9.0725861642000005</v>
      </c>
      <c r="G927" s="1">
        <v>25265.256296866501</v>
      </c>
    </row>
    <row r="928" spans="1:7" x14ac:dyDescent="0.3">
      <c r="A928" s="1" t="s">
        <v>24</v>
      </c>
      <c r="B928" s="1" t="s">
        <v>25</v>
      </c>
      <c r="C928" s="1">
        <v>2001</v>
      </c>
      <c r="D928" s="1" t="s">
        <v>9</v>
      </c>
      <c r="E928" s="1" t="s">
        <v>23</v>
      </c>
      <c r="F928" s="1">
        <v>0.42777704189999999</v>
      </c>
      <c r="G928" s="1">
        <v>1654.63518138626</v>
      </c>
    </row>
    <row r="929" spans="1:7" x14ac:dyDescent="0.3">
      <c r="A929" s="1" t="s">
        <v>24</v>
      </c>
      <c r="B929" s="1" t="s">
        <v>25</v>
      </c>
      <c r="C929" s="1">
        <v>2001</v>
      </c>
      <c r="D929" s="1" t="s">
        <v>14</v>
      </c>
      <c r="E929" s="1" t="s">
        <v>23</v>
      </c>
      <c r="F929" s="1">
        <v>8.0739370964999999</v>
      </c>
      <c r="G929" s="1">
        <v>31229.8675800284</v>
      </c>
    </row>
    <row r="930" spans="1:7" x14ac:dyDescent="0.3">
      <c r="A930" s="1" t="s">
        <v>24</v>
      </c>
      <c r="B930" s="1" t="s">
        <v>25</v>
      </c>
      <c r="C930" s="1">
        <v>2001</v>
      </c>
      <c r="D930" s="1" t="s">
        <v>14</v>
      </c>
      <c r="E930" s="1" t="s">
        <v>15</v>
      </c>
      <c r="F930" s="1">
        <v>8.7552636242999995</v>
      </c>
      <c r="G930" s="1">
        <v>33865.228369777302</v>
      </c>
    </row>
    <row r="931" spans="1:7" x14ac:dyDescent="0.3">
      <c r="A931" s="1" t="s">
        <v>24</v>
      </c>
      <c r="B931" s="1" t="s">
        <v>25</v>
      </c>
      <c r="C931" s="1">
        <v>2002</v>
      </c>
      <c r="D931" s="1" t="s">
        <v>9</v>
      </c>
      <c r="E931" s="1" t="s">
        <v>23</v>
      </c>
      <c r="F931" s="1">
        <v>0.51750608850000002</v>
      </c>
      <c r="G931" s="1">
        <v>1292.5682297209</v>
      </c>
    </row>
    <row r="932" spans="1:7" x14ac:dyDescent="0.3">
      <c r="A932" s="1" t="s">
        <v>24</v>
      </c>
      <c r="B932" s="1" t="s">
        <v>25</v>
      </c>
      <c r="C932" s="1">
        <v>2002</v>
      </c>
      <c r="D932" s="1" t="s">
        <v>14</v>
      </c>
      <c r="E932" s="1" t="s">
        <v>23</v>
      </c>
      <c r="F932" s="1">
        <v>7.3859432768</v>
      </c>
      <c r="G932" s="1">
        <v>18447.774505218102</v>
      </c>
    </row>
    <row r="933" spans="1:7" x14ac:dyDescent="0.3">
      <c r="A933" s="1" t="s">
        <v>24</v>
      </c>
      <c r="B933" s="1" t="s">
        <v>25</v>
      </c>
      <c r="C933" s="1">
        <v>2002</v>
      </c>
      <c r="D933" s="1" t="s">
        <v>14</v>
      </c>
      <c r="E933" s="1" t="s">
        <v>15</v>
      </c>
      <c r="F933" s="1">
        <v>8.4068066944000002</v>
      </c>
      <c r="G933" s="1">
        <v>20997.571792035898</v>
      </c>
    </row>
    <row r="934" spans="1:7" x14ac:dyDescent="0.3">
      <c r="A934" s="1" t="s">
        <v>24</v>
      </c>
      <c r="B934" s="1" t="s">
        <v>25</v>
      </c>
      <c r="C934" s="1">
        <v>2003</v>
      </c>
      <c r="D934" s="1" t="s">
        <v>9</v>
      </c>
      <c r="E934" s="1" t="s">
        <v>23</v>
      </c>
      <c r="F934" s="1">
        <v>0.35931335390000002</v>
      </c>
      <c r="G934" s="1">
        <v>1434.1029559665201</v>
      </c>
    </row>
    <row r="935" spans="1:7" x14ac:dyDescent="0.3">
      <c r="A935" s="1" t="s">
        <v>24</v>
      </c>
      <c r="B935" s="1" t="s">
        <v>25</v>
      </c>
      <c r="C935" s="1">
        <v>2003</v>
      </c>
      <c r="D935" s="1" t="s">
        <v>14</v>
      </c>
      <c r="E935" s="1" t="s">
        <v>23</v>
      </c>
      <c r="F935" s="1">
        <v>6.6791658507999996</v>
      </c>
      <c r="G935" s="1">
        <v>26658.100477108001</v>
      </c>
    </row>
    <row r="936" spans="1:7" x14ac:dyDescent="0.3">
      <c r="A936" s="1" t="s">
        <v>24</v>
      </c>
      <c r="B936" s="1" t="s">
        <v>25</v>
      </c>
      <c r="C936" s="1">
        <v>2003</v>
      </c>
      <c r="D936" s="1" t="s">
        <v>14</v>
      </c>
      <c r="E936" s="1" t="s">
        <v>15</v>
      </c>
      <c r="F936" s="1">
        <v>8.0305596496000007</v>
      </c>
      <c r="G936" s="1">
        <v>32051.826651376599</v>
      </c>
    </row>
    <row r="937" spans="1:7" x14ac:dyDescent="0.3">
      <c r="A937" s="1" t="s">
        <v>24</v>
      </c>
      <c r="B937" s="1" t="s">
        <v>25</v>
      </c>
      <c r="C937" s="1">
        <v>2004</v>
      </c>
      <c r="D937" s="1" t="s">
        <v>9</v>
      </c>
      <c r="E937" s="1" t="s">
        <v>23</v>
      </c>
      <c r="F937" s="1">
        <v>0.25265234199999997</v>
      </c>
      <c r="G937" s="1">
        <v>964.67995121681497</v>
      </c>
    </row>
    <row r="938" spans="1:7" x14ac:dyDescent="0.3">
      <c r="A938" s="1" t="s">
        <v>24</v>
      </c>
      <c r="B938" s="1" t="s">
        <v>25</v>
      </c>
      <c r="C938" s="1">
        <v>2004</v>
      </c>
      <c r="D938" s="1" t="s">
        <v>14</v>
      </c>
      <c r="E938" s="1" t="s">
        <v>23</v>
      </c>
      <c r="F938" s="1">
        <v>5.9600547174000003</v>
      </c>
      <c r="G938" s="1">
        <v>22756.746482507599</v>
      </c>
    </row>
    <row r="939" spans="1:7" x14ac:dyDescent="0.3">
      <c r="A939" s="1" t="s">
        <v>24</v>
      </c>
      <c r="B939" s="1" t="s">
        <v>25</v>
      </c>
      <c r="C939" s="1">
        <v>2004</v>
      </c>
      <c r="D939" s="1" t="s">
        <v>14</v>
      </c>
      <c r="E939" s="1" t="s">
        <v>15</v>
      </c>
      <c r="F939" s="1">
        <v>7.6299017084000003</v>
      </c>
      <c r="G939" s="1">
        <v>29132.574631838801</v>
      </c>
    </row>
    <row r="940" spans="1:7" x14ac:dyDescent="0.3">
      <c r="A940" s="1" t="s">
        <v>24</v>
      </c>
      <c r="B940" s="1" t="s">
        <v>25</v>
      </c>
      <c r="C940" s="1">
        <v>2005</v>
      </c>
      <c r="D940" s="1" t="s">
        <v>9</v>
      </c>
      <c r="E940" s="1" t="s">
        <v>23</v>
      </c>
      <c r="F940" s="1">
        <v>0.296764639</v>
      </c>
      <c r="G940" s="1">
        <v>1360.85787672688</v>
      </c>
    </row>
    <row r="941" spans="1:7" x14ac:dyDescent="0.3">
      <c r="A941" s="1" t="s">
        <v>24</v>
      </c>
      <c r="B941" s="1" t="s">
        <v>25</v>
      </c>
      <c r="C941" s="1">
        <v>2005</v>
      </c>
      <c r="D941" s="1" t="s">
        <v>14</v>
      </c>
      <c r="E941" s="1" t="s">
        <v>23</v>
      </c>
      <c r="F941" s="1">
        <v>5.2349890092000004</v>
      </c>
      <c r="G941" s="1">
        <v>24005.811645242</v>
      </c>
    </row>
    <row r="942" spans="1:7" x14ac:dyDescent="0.3">
      <c r="A942" s="1" t="s">
        <v>24</v>
      </c>
      <c r="B942" s="1" t="s">
        <v>25</v>
      </c>
      <c r="C942" s="1">
        <v>2005</v>
      </c>
      <c r="D942" s="1" t="s">
        <v>14</v>
      </c>
      <c r="E942" s="1" t="s">
        <v>15</v>
      </c>
      <c r="F942" s="1">
        <v>7.2082470324000001</v>
      </c>
      <c r="G942" s="1">
        <v>33054.476379402498</v>
      </c>
    </row>
    <row r="943" spans="1:7" x14ac:dyDescent="0.3">
      <c r="A943" s="1" t="s">
        <v>24</v>
      </c>
      <c r="B943" s="1" t="s">
        <v>25</v>
      </c>
      <c r="C943" s="1">
        <v>2006</v>
      </c>
      <c r="D943" s="1" t="s">
        <v>9</v>
      </c>
      <c r="E943" s="1" t="s">
        <v>23</v>
      </c>
      <c r="F943" s="1">
        <v>0.36744289730000002</v>
      </c>
      <c r="G943" s="1">
        <v>1676.1701435702601</v>
      </c>
    </row>
    <row r="944" spans="1:7" x14ac:dyDescent="0.3">
      <c r="A944" s="1" t="s">
        <v>24</v>
      </c>
      <c r="B944" s="1" t="s">
        <v>25</v>
      </c>
      <c r="C944" s="1">
        <v>2006</v>
      </c>
      <c r="D944" s="1" t="s">
        <v>14</v>
      </c>
      <c r="E944" s="1" t="s">
        <v>23</v>
      </c>
      <c r="F944" s="1">
        <v>4.510277093</v>
      </c>
      <c r="G944" s="1">
        <v>20574.603179627</v>
      </c>
    </row>
    <row r="945" spans="1:7" x14ac:dyDescent="0.3">
      <c r="A945" s="1" t="s">
        <v>24</v>
      </c>
      <c r="B945" s="1" t="s">
        <v>25</v>
      </c>
      <c r="C945" s="1">
        <v>2006</v>
      </c>
      <c r="D945" s="1" t="s">
        <v>14</v>
      </c>
      <c r="E945" s="1" t="s">
        <v>15</v>
      </c>
      <c r="F945" s="1">
        <v>6.7690447266999998</v>
      </c>
      <c r="G945" s="1">
        <v>30878.4596343593</v>
      </c>
    </row>
    <row r="946" spans="1:7" x14ac:dyDescent="0.3">
      <c r="A946" s="1" t="s">
        <v>24</v>
      </c>
      <c r="B946" s="1" t="s">
        <v>25</v>
      </c>
      <c r="C946" s="1">
        <v>2007</v>
      </c>
      <c r="D946" s="1" t="s">
        <v>9</v>
      </c>
      <c r="E946" s="1" t="s">
        <v>23</v>
      </c>
      <c r="F946" s="1">
        <v>0.46525361380000002</v>
      </c>
      <c r="G946" s="1">
        <v>3774.3443527283498</v>
      </c>
    </row>
    <row r="947" spans="1:7" x14ac:dyDescent="0.3">
      <c r="A947" s="1" t="s">
        <v>24</v>
      </c>
      <c r="B947" s="1" t="s">
        <v>25</v>
      </c>
      <c r="C947" s="1">
        <v>2007</v>
      </c>
      <c r="D947" s="1" t="s">
        <v>14</v>
      </c>
      <c r="E947" s="1" t="s">
        <v>23</v>
      </c>
      <c r="F947" s="1">
        <v>3.7921565691999999</v>
      </c>
      <c r="G947" s="1">
        <v>30763.661599011499</v>
      </c>
    </row>
    <row r="948" spans="1:7" x14ac:dyDescent="0.3">
      <c r="A948" s="1" t="s">
        <v>24</v>
      </c>
      <c r="B948" s="1" t="s">
        <v>25</v>
      </c>
      <c r="C948" s="1">
        <v>2007</v>
      </c>
      <c r="D948" s="1" t="s">
        <v>14</v>
      </c>
      <c r="E948" s="1" t="s">
        <v>15</v>
      </c>
      <c r="F948" s="1">
        <v>6.3157788394000001</v>
      </c>
      <c r="G948" s="1">
        <v>51236.408467173198</v>
      </c>
    </row>
    <row r="949" spans="1:7" x14ac:dyDescent="0.3">
      <c r="A949" s="1" t="s">
        <v>24</v>
      </c>
      <c r="B949" s="1" t="s">
        <v>25</v>
      </c>
      <c r="C949" s="1">
        <v>2008</v>
      </c>
      <c r="D949" s="1" t="s">
        <v>9</v>
      </c>
      <c r="E949" s="1" t="s">
        <v>23</v>
      </c>
      <c r="F949" s="1">
        <v>0.2473260303</v>
      </c>
      <c r="G949" s="1">
        <v>1507.5913990073</v>
      </c>
    </row>
    <row r="950" spans="1:7" x14ac:dyDescent="0.3">
      <c r="A950" s="1" t="s">
        <v>24</v>
      </c>
      <c r="B950" s="1" t="s">
        <v>25</v>
      </c>
      <c r="C950" s="1">
        <v>2008</v>
      </c>
      <c r="D950" s="1" t="s">
        <v>14</v>
      </c>
      <c r="E950" s="1" t="s">
        <v>23</v>
      </c>
      <c r="F950" s="1">
        <v>3.0867942722000001</v>
      </c>
      <c r="G950" s="1">
        <v>18815.7489539854</v>
      </c>
    </row>
    <row r="951" spans="1:7" x14ac:dyDescent="0.3">
      <c r="A951" s="1" t="s">
        <v>24</v>
      </c>
      <c r="B951" s="1" t="s">
        <v>25</v>
      </c>
      <c r="C951" s="1">
        <v>2008</v>
      </c>
      <c r="D951" s="1" t="s">
        <v>14</v>
      </c>
      <c r="E951" s="1" t="s">
        <v>15</v>
      </c>
      <c r="F951" s="1">
        <v>5.8519683623000001</v>
      </c>
      <c r="G951" s="1">
        <v>35671.041826439898</v>
      </c>
    </row>
    <row r="952" spans="1:7" x14ac:dyDescent="0.3">
      <c r="A952" s="1" t="s">
        <v>24</v>
      </c>
      <c r="B952" s="1" t="s">
        <v>25</v>
      </c>
      <c r="C952" s="1">
        <v>2009</v>
      </c>
      <c r="D952" s="1" t="s">
        <v>9</v>
      </c>
      <c r="E952" s="1" t="s">
        <v>23</v>
      </c>
      <c r="F952" s="1">
        <v>8.56864393E-2</v>
      </c>
      <c r="G952" s="1">
        <v>515.73810961897004</v>
      </c>
    </row>
    <row r="953" spans="1:7" x14ac:dyDescent="0.3">
      <c r="A953" s="1" t="s">
        <v>24</v>
      </c>
      <c r="B953" s="1" t="s">
        <v>25</v>
      </c>
      <c r="C953" s="1">
        <v>2009</v>
      </c>
      <c r="D953" s="1" t="s">
        <v>14</v>
      </c>
      <c r="E953" s="1" t="s">
        <v>23</v>
      </c>
      <c r="F953" s="1">
        <v>3.0332192035999999</v>
      </c>
      <c r="G953" s="1">
        <v>18256.643064662701</v>
      </c>
    </row>
    <row r="954" spans="1:7" x14ac:dyDescent="0.3">
      <c r="A954" s="1" t="s">
        <v>24</v>
      </c>
      <c r="B954" s="1" t="s">
        <v>25</v>
      </c>
      <c r="C954" s="1">
        <v>2009</v>
      </c>
      <c r="D954" s="1" t="s">
        <v>14</v>
      </c>
      <c r="E954" s="1" t="s">
        <v>15</v>
      </c>
      <c r="F954" s="1">
        <v>5.5225258411000002</v>
      </c>
      <c r="G954" s="1">
        <v>33239.530785079303</v>
      </c>
    </row>
    <row r="955" spans="1:7" x14ac:dyDescent="0.3">
      <c r="A955" s="1" t="s">
        <v>24</v>
      </c>
      <c r="B955" s="1" t="s">
        <v>25</v>
      </c>
      <c r="C955" s="1">
        <v>2010</v>
      </c>
      <c r="D955" s="1" t="s">
        <v>9</v>
      </c>
      <c r="E955" s="1" t="s">
        <v>23</v>
      </c>
      <c r="F955" s="1">
        <v>0.315488298</v>
      </c>
      <c r="G955" s="1">
        <v>2153.4127014355299</v>
      </c>
    </row>
    <row r="956" spans="1:7" x14ac:dyDescent="0.3">
      <c r="A956" s="1" t="s">
        <v>24</v>
      </c>
      <c r="B956" s="1" t="s">
        <v>25</v>
      </c>
      <c r="C956" s="1">
        <v>2010</v>
      </c>
      <c r="D956" s="1" t="s">
        <v>14</v>
      </c>
      <c r="E956" s="1" t="s">
        <v>23</v>
      </c>
      <c r="F956" s="1">
        <v>2.6686617966999999</v>
      </c>
      <c r="G956" s="1">
        <v>18215.351392604101</v>
      </c>
    </row>
    <row r="957" spans="1:7" x14ac:dyDescent="0.3">
      <c r="A957" s="1" t="s">
        <v>24</v>
      </c>
      <c r="B957" s="1" t="s">
        <v>25</v>
      </c>
      <c r="C957" s="1">
        <v>2010</v>
      </c>
      <c r="D957" s="1" t="s">
        <v>14</v>
      </c>
      <c r="E957" s="1" t="s">
        <v>15</v>
      </c>
      <c r="F957" s="1">
        <v>5.1959479306</v>
      </c>
      <c r="G957" s="1">
        <v>35465.7219924112</v>
      </c>
    </row>
    <row r="958" spans="1:7" x14ac:dyDescent="0.3">
      <c r="A958" s="1" t="s">
        <v>24</v>
      </c>
      <c r="B958" s="1" t="s">
        <v>25</v>
      </c>
      <c r="C958" s="1">
        <v>2011</v>
      </c>
      <c r="D958" s="1" t="s">
        <v>9</v>
      </c>
      <c r="E958" s="1" t="s">
        <v>23</v>
      </c>
      <c r="F958" s="1">
        <v>0.59450092789999998</v>
      </c>
      <c r="G958" s="1">
        <v>3876.45556578781</v>
      </c>
    </row>
    <row r="959" spans="1:7" x14ac:dyDescent="0.3">
      <c r="A959" s="1" t="s">
        <v>24</v>
      </c>
      <c r="B959" s="1" t="s">
        <v>25</v>
      </c>
      <c r="C959" s="1">
        <v>2011</v>
      </c>
      <c r="D959" s="1" t="s">
        <v>14</v>
      </c>
      <c r="E959" s="1" t="s">
        <v>23</v>
      </c>
      <c r="F959" s="1">
        <v>2.2568619024999999</v>
      </c>
      <c r="G959" s="1">
        <v>14715.914596647999</v>
      </c>
    </row>
    <row r="960" spans="1:7" x14ac:dyDescent="0.3">
      <c r="A960" s="1" t="s">
        <v>24</v>
      </c>
      <c r="B960" s="1" t="s">
        <v>25</v>
      </c>
      <c r="C960" s="1">
        <v>2011</v>
      </c>
      <c r="D960" s="1" t="s">
        <v>14</v>
      </c>
      <c r="E960" s="1" t="s">
        <v>15</v>
      </c>
      <c r="F960" s="1">
        <v>4.8309482250000002</v>
      </c>
      <c r="G960" s="1">
        <v>31500.297568141799</v>
      </c>
    </row>
    <row r="961" spans="1:7" x14ac:dyDescent="0.3">
      <c r="A961" s="1" t="s">
        <v>24</v>
      </c>
      <c r="B961" s="1" t="s">
        <v>25</v>
      </c>
      <c r="C961" s="1">
        <v>2012</v>
      </c>
      <c r="D961" s="1" t="s">
        <v>9</v>
      </c>
      <c r="E961" s="1" t="s">
        <v>23</v>
      </c>
      <c r="F961" s="1">
        <v>0.78048127560000002</v>
      </c>
      <c r="G961" s="1">
        <v>4374.0065324491197</v>
      </c>
    </row>
    <row r="962" spans="1:7" x14ac:dyDescent="0.3">
      <c r="A962" s="1" t="s">
        <v>24</v>
      </c>
      <c r="B962" s="1" t="s">
        <v>25</v>
      </c>
      <c r="C962" s="1">
        <v>2012</v>
      </c>
      <c r="D962" s="1" t="s">
        <v>14</v>
      </c>
      <c r="E962" s="1" t="s">
        <v>23</v>
      </c>
      <c r="F962" s="1">
        <v>1.9341954631</v>
      </c>
      <c r="G962" s="1">
        <v>10839.7009068153</v>
      </c>
    </row>
    <row r="963" spans="1:7" x14ac:dyDescent="0.3">
      <c r="A963" s="1" t="s">
        <v>24</v>
      </c>
      <c r="B963" s="1" t="s">
        <v>25</v>
      </c>
      <c r="C963" s="1">
        <v>2012</v>
      </c>
      <c r="D963" s="1" t="s">
        <v>14</v>
      </c>
      <c r="E963" s="1" t="s">
        <v>15</v>
      </c>
      <c r="F963" s="1">
        <v>4.4625731728</v>
      </c>
      <c r="G963" s="1">
        <v>25009.343363263899</v>
      </c>
    </row>
    <row r="964" spans="1:7" x14ac:dyDescent="0.3">
      <c r="A964" s="1" t="s">
        <v>24</v>
      </c>
      <c r="B964" s="1" t="s">
        <v>25</v>
      </c>
      <c r="C964" s="1">
        <v>2013</v>
      </c>
      <c r="D964" s="1" t="s">
        <v>9</v>
      </c>
      <c r="E964" s="1" t="s">
        <v>23</v>
      </c>
      <c r="F964" s="1">
        <v>0.98671544379999998</v>
      </c>
      <c r="G964" s="1">
        <v>6617.4330545701096</v>
      </c>
    </row>
    <row r="965" spans="1:7" x14ac:dyDescent="0.3">
      <c r="A965" s="1" t="s">
        <v>24</v>
      </c>
      <c r="B965" s="1" t="s">
        <v>25</v>
      </c>
      <c r="C965" s="1">
        <v>2013</v>
      </c>
      <c r="D965" s="1" t="s">
        <v>14</v>
      </c>
      <c r="E965" s="1" t="s">
        <v>23</v>
      </c>
      <c r="F965" s="1">
        <v>1.5872097447</v>
      </c>
      <c r="G965" s="1">
        <v>10644.6638645495</v>
      </c>
    </row>
    <row r="966" spans="1:7" x14ac:dyDescent="0.3">
      <c r="A966" s="1" t="s">
        <v>24</v>
      </c>
      <c r="B966" s="1" t="s">
        <v>25</v>
      </c>
      <c r="C966" s="1">
        <v>2013</v>
      </c>
      <c r="D966" s="1" t="s">
        <v>14</v>
      </c>
      <c r="E966" s="1" t="s">
        <v>15</v>
      </c>
      <c r="F966" s="1">
        <v>4.0925782829999999</v>
      </c>
      <c r="G966" s="1">
        <v>27446.983807659901</v>
      </c>
    </row>
    <row r="967" spans="1:7" x14ac:dyDescent="0.3">
      <c r="A967" s="1" t="s">
        <v>24</v>
      </c>
      <c r="B967" s="1" t="s">
        <v>25</v>
      </c>
      <c r="C967" s="1">
        <v>2014</v>
      </c>
      <c r="D967" s="1" t="s">
        <v>9</v>
      </c>
      <c r="E967" s="1" t="s">
        <v>23</v>
      </c>
      <c r="F967" s="1">
        <v>0.59323229850000003</v>
      </c>
      <c r="G967" s="1">
        <v>4291.64187033696</v>
      </c>
    </row>
    <row r="968" spans="1:7" x14ac:dyDescent="0.3">
      <c r="A968" s="1" t="s">
        <v>24</v>
      </c>
      <c r="B968" s="1" t="s">
        <v>25</v>
      </c>
      <c r="C968" s="1">
        <v>2014</v>
      </c>
      <c r="D968" s="1" t="s">
        <v>14</v>
      </c>
      <c r="E968" s="1" t="s">
        <v>23</v>
      </c>
      <c r="F968" s="1">
        <v>1.8357061773000001</v>
      </c>
      <c r="G968" s="1">
        <v>13280.115584569399</v>
      </c>
    </row>
    <row r="969" spans="1:7" x14ac:dyDescent="0.3">
      <c r="A969" s="1" t="s">
        <v>24</v>
      </c>
      <c r="B969" s="1" t="s">
        <v>25</v>
      </c>
      <c r="C969" s="1">
        <v>2014</v>
      </c>
      <c r="D969" s="1" t="s">
        <v>14</v>
      </c>
      <c r="E969" s="1" t="s">
        <v>15</v>
      </c>
      <c r="F969" s="1">
        <v>3.7228426455000001</v>
      </c>
      <c r="G969" s="1">
        <v>26932.295183544102</v>
      </c>
    </row>
    <row r="970" spans="1:7" x14ac:dyDescent="0.3">
      <c r="A970" s="1" t="s">
        <v>24</v>
      </c>
      <c r="B970" s="1" t="s">
        <v>25</v>
      </c>
      <c r="C970" s="1">
        <v>2015</v>
      </c>
      <c r="D970" s="1" t="s">
        <v>9</v>
      </c>
      <c r="E970" s="1" t="s">
        <v>23</v>
      </c>
      <c r="F970" s="1">
        <v>0.26976516709999998</v>
      </c>
      <c r="G970" s="1">
        <v>2007.10612489035</v>
      </c>
    </row>
    <row r="971" spans="1:7" x14ac:dyDescent="0.3">
      <c r="A971" s="1" t="s">
        <v>24</v>
      </c>
      <c r="B971" s="1" t="s">
        <v>25</v>
      </c>
      <c r="C971" s="1">
        <v>2015</v>
      </c>
      <c r="D971" s="1" t="s">
        <v>14</v>
      </c>
      <c r="E971" s="1" t="s">
        <v>23</v>
      </c>
      <c r="F971" s="1">
        <v>2.0127976929</v>
      </c>
      <c r="G971" s="1">
        <v>14975.6123829312</v>
      </c>
    </row>
    <row r="972" spans="1:7" x14ac:dyDescent="0.3">
      <c r="A972" s="1" t="s">
        <v>24</v>
      </c>
      <c r="B972" s="1" t="s">
        <v>25</v>
      </c>
      <c r="C972" s="1">
        <v>2015</v>
      </c>
      <c r="D972" s="1" t="s">
        <v>14</v>
      </c>
      <c r="E972" s="1" t="s">
        <v>15</v>
      </c>
      <c r="F972" s="1">
        <v>3.3553339022999999</v>
      </c>
      <c r="G972" s="1">
        <v>24964.3469451112</v>
      </c>
    </row>
    <row r="973" spans="1:7" x14ac:dyDescent="0.3">
      <c r="A973" s="1" t="s">
        <v>24</v>
      </c>
      <c r="B973" s="1" t="s">
        <v>25</v>
      </c>
      <c r="C973" s="1">
        <v>2016</v>
      </c>
      <c r="D973" s="1" t="s">
        <v>9</v>
      </c>
      <c r="E973" s="1" t="s">
        <v>23</v>
      </c>
      <c r="F973" s="1">
        <v>0.24226125070000001</v>
      </c>
      <c r="G973" s="1">
        <v>1926.68597545487</v>
      </c>
    </row>
    <row r="974" spans="1:7" x14ac:dyDescent="0.3">
      <c r="A974" s="1" t="s">
        <v>24</v>
      </c>
      <c r="B974" s="1" t="s">
        <v>25</v>
      </c>
      <c r="C974" s="1">
        <v>2016</v>
      </c>
      <c r="D974" s="1" t="s">
        <v>14</v>
      </c>
      <c r="E974" s="1" t="s">
        <v>23</v>
      </c>
      <c r="F974" s="1">
        <v>1.8832589219</v>
      </c>
      <c r="G974" s="1">
        <v>14977.420213621999</v>
      </c>
    </row>
    <row r="975" spans="1:7" x14ac:dyDescent="0.3">
      <c r="A975" s="1" t="s">
        <v>24</v>
      </c>
      <c r="B975" s="1" t="s">
        <v>25</v>
      </c>
      <c r="C975" s="1">
        <v>2016</v>
      </c>
      <c r="D975" s="1" t="s">
        <v>14</v>
      </c>
      <c r="E975" s="1" t="s">
        <v>15</v>
      </c>
      <c r="F975" s="1">
        <v>2.9921739076999998</v>
      </c>
      <c r="G975" s="1">
        <v>23796.539842063201</v>
      </c>
    </row>
    <row r="976" spans="1:7" x14ac:dyDescent="0.3">
      <c r="A976" s="1" t="s">
        <v>24</v>
      </c>
      <c r="B976" s="1" t="s">
        <v>25</v>
      </c>
      <c r="C976" s="1">
        <v>2017</v>
      </c>
      <c r="D976" s="1" t="s">
        <v>9</v>
      </c>
      <c r="E976" s="1" t="s">
        <v>23</v>
      </c>
      <c r="F976" s="1">
        <v>0.15228929159999999</v>
      </c>
      <c r="G976" s="1">
        <v>1303.9997449938501</v>
      </c>
    </row>
    <row r="977" spans="1:7" x14ac:dyDescent="0.3">
      <c r="A977" s="1" t="s">
        <v>24</v>
      </c>
      <c r="B977" s="1" t="s">
        <v>25</v>
      </c>
      <c r="C977" s="1">
        <v>2017</v>
      </c>
      <c r="D977" s="1" t="s">
        <v>14</v>
      </c>
      <c r="E977" s="1" t="s">
        <v>23</v>
      </c>
      <c r="F977" s="1">
        <v>1.8144173123</v>
      </c>
      <c r="G977" s="1">
        <v>15536.2185209865</v>
      </c>
    </row>
    <row r="978" spans="1:7" x14ac:dyDescent="0.3">
      <c r="A978" s="1" t="s">
        <v>24</v>
      </c>
      <c r="B978" s="1" t="s">
        <v>25</v>
      </c>
      <c r="C978" s="1">
        <v>2017</v>
      </c>
      <c r="D978" s="1" t="s">
        <v>14</v>
      </c>
      <c r="E978" s="1" t="s">
        <v>15</v>
      </c>
      <c r="F978" s="1">
        <v>2.6355904639999999</v>
      </c>
      <c r="G978" s="1">
        <v>22567.635959064999</v>
      </c>
    </row>
    <row r="979" spans="1:7" x14ac:dyDescent="0.3">
      <c r="A979" s="1" t="s">
        <v>24</v>
      </c>
      <c r="B979" s="1" t="s">
        <v>25</v>
      </c>
      <c r="C979" s="1">
        <v>2018</v>
      </c>
      <c r="D979" s="1" t="s">
        <v>9</v>
      </c>
      <c r="E979" s="1" t="s">
        <v>23</v>
      </c>
      <c r="F979" s="1">
        <v>0.11458488209999999</v>
      </c>
      <c r="G979" s="1">
        <v>68.086002265144899</v>
      </c>
    </row>
    <row r="980" spans="1:7" x14ac:dyDescent="0.3">
      <c r="A980" s="1" t="s">
        <v>24</v>
      </c>
      <c r="B980" s="1" t="s">
        <v>25</v>
      </c>
      <c r="C980" s="1">
        <v>2018</v>
      </c>
      <c r="D980" s="1" t="s">
        <v>14</v>
      </c>
      <c r="E980" s="1" t="s">
        <v>23</v>
      </c>
      <c r="F980" s="1">
        <v>1.6882962385</v>
      </c>
      <c r="G980" s="1">
        <v>1003.1806933973</v>
      </c>
    </row>
    <row r="981" spans="1:7" x14ac:dyDescent="0.3">
      <c r="A981" s="1" t="s">
        <v>24</v>
      </c>
      <c r="B981" s="1" t="s">
        <v>25</v>
      </c>
      <c r="C981" s="1">
        <v>2018</v>
      </c>
      <c r="D981" s="1" t="s">
        <v>14</v>
      </c>
      <c r="E981" s="1" t="s">
        <v>15</v>
      </c>
      <c r="F981" s="1">
        <v>2.2879608717000002</v>
      </c>
      <c r="G981" s="1">
        <v>1359.4996668573201</v>
      </c>
    </row>
    <row r="982" spans="1:7" x14ac:dyDescent="0.3">
      <c r="A982" s="1" t="s">
        <v>24</v>
      </c>
      <c r="B982" s="1" t="s">
        <v>25</v>
      </c>
      <c r="C982" s="1">
        <v>2019</v>
      </c>
      <c r="D982" s="1" t="s">
        <v>9</v>
      </c>
      <c r="E982" s="1" t="s">
        <v>23</v>
      </c>
      <c r="F982" s="1">
        <v>0.10226202130000001</v>
      </c>
      <c r="G982" s="1">
        <v>63.620140737158799</v>
      </c>
    </row>
    <row r="983" spans="1:7" x14ac:dyDescent="0.3">
      <c r="A983" s="1" t="s">
        <v>24</v>
      </c>
      <c r="B983" s="1" t="s">
        <v>25</v>
      </c>
      <c r="C983" s="1">
        <v>2019</v>
      </c>
      <c r="D983" s="1" t="s">
        <v>14</v>
      </c>
      <c r="E983" s="1" t="s">
        <v>23</v>
      </c>
      <c r="F983" s="1">
        <v>1.5322732518</v>
      </c>
      <c r="G983" s="1">
        <v>953.27120173326398</v>
      </c>
    </row>
    <row r="984" spans="1:7" x14ac:dyDescent="0.3">
      <c r="A984" s="1" t="s">
        <v>24</v>
      </c>
      <c r="B984" s="1" t="s">
        <v>25</v>
      </c>
      <c r="C984" s="1">
        <v>2019</v>
      </c>
      <c r="D984" s="1" t="s">
        <v>14</v>
      </c>
      <c r="E984" s="1" t="s">
        <v>15</v>
      </c>
      <c r="F984" s="1">
        <v>1.9178142116000001</v>
      </c>
      <c r="G984" s="1">
        <v>1193.12730677698</v>
      </c>
    </row>
    <row r="985" spans="1:7" x14ac:dyDescent="0.3">
      <c r="A985" s="1" t="s">
        <v>26</v>
      </c>
      <c r="B985" s="1" t="s">
        <v>27</v>
      </c>
      <c r="C985" s="1">
        <v>1950</v>
      </c>
      <c r="D985" s="1" t="s">
        <v>9</v>
      </c>
      <c r="E985" s="1" t="s">
        <v>13</v>
      </c>
      <c r="F985" s="1">
        <v>0.19647565980000001</v>
      </c>
      <c r="G985" s="1">
        <v>147.944493036566</v>
      </c>
    </row>
    <row r="986" spans="1:7" x14ac:dyDescent="0.3">
      <c r="A986" s="1" t="s">
        <v>26</v>
      </c>
      <c r="B986" s="1" t="s">
        <v>27</v>
      </c>
      <c r="C986" s="1">
        <v>1950</v>
      </c>
      <c r="D986" s="1" t="s">
        <v>9</v>
      </c>
      <c r="E986" s="1" t="s">
        <v>23</v>
      </c>
      <c r="F986" s="1">
        <v>0.1047749685</v>
      </c>
      <c r="G986" s="1">
        <v>78.894656053538597</v>
      </c>
    </row>
    <row r="987" spans="1:7" x14ac:dyDescent="0.3">
      <c r="A987" s="1" t="s">
        <v>26</v>
      </c>
      <c r="B987" s="1" t="s">
        <v>27</v>
      </c>
      <c r="C987" s="1">
        <v>1950</v>
      </c>
      <c r="D987" s="1" t="s">
        <v>14</v>
      </c>
      <c r="E987" s="1" t="s">
        <v>13</v>
      </c>
      <c r="F987" s="1">
        <v>41.388767822600002</v>
      </c>
      <c r="G987" s="1">
        <v>31165.388524108799</v>
      </c>
    </row>
    <row r="988" spans="1:7" x14ac:dyDescent="0.3">
      <c r="A988" s="1" t="s">
        <v>26</v>
      </c>
      <c r="B988" s="1" t="s">
        <v>27</v>
      </c>
      <c r="C988" s="1">
        <v>1950</v>
      </c>
      <c r="D988" s="1" t="s">
        <v>14</v>
      </c>
      <c r="E988" s="1" t="s">
        <v>23</v>
      </c>
      <c r="F988" s="1">
        <v>1.3201646035000001</v>
      </c>
      <c r="G988" s="1">
        <v>994.07266627458796</v>
      </c>
    </row>
    <row r="989" spans="1:7" x14ac:dyDescent="0.3">
      <c r="A989" s="1" t="s">
        <v>26</v>
      </c>
      <c r="B989" s="1" t="s">
        <v>27</v>
      </c>
      <c r="C989" s="1">
        <v>1950</v>
      </c>
      <c r="D989" s="1" t="s">
        <v>14</v>
      </c>
      <c r="E989" s="1" t="s">
        <v>15</v>
      </c>
      <c r="F989" s="1">
        <v>49.989816945599998</v>
      </c>
      <c r="G989" s="1">
        <v>37641.9050220266</v>
      </c>
    </row>
    <row r="990" spans="1:7" x14ac:dyDescent="0.3">
      <c r="A990" s="1" t="s">
        <v>26</v>
      </c>
      <c r="B990" s="1" t="s">
        <v>27</v>
      </c>
      <c r="C990" s="1">
        <v>1951</v>
      </c>
      <c r="D990" s="1" t="s">
        <v>9</v>
      </c>
      <c r="E990" s="1" t="s">
        <v>13</v>
      </c>
      <c r="F990" s="1">
        <v>0.19647565980000001</v>
      </c>
      <c r="G990" s="1">
        <v>161.820892873822</v>
      </c>
    </row>
    <row r="991" spans="1:7" x14ac:dyDescent="0.3">
      <c r="A991" s="1" t="s">
        <v>26</v>
      </c>
      <c r="B991" s="1" t="s">
        <v>27</v>
      </c>
      <c r="C991" s="1">
        <v>1951</v>
      </c>
      <c r="D991" s="1" t="s">
        <v>9</v>
      </c>
      <c r="E991" s="1" t="s">
        <v>23</v>
      </c>
      <c r="F991" s="1">
        <v>0.1047749685</v>
      </c>
      <c r="G991" s="1">
        <v>86.294551581593893</v>
      </c>
    </row>
    <row r="992" spans="1:7" x14ac:dyDescent="0.3">
      <c r="A992" s="1" t="s">
        <v>26</v>
      </c>
      <c r="B992" s="1" t="s">
        <v>27</v>
      </c>
      <c r="C992" s="1">
        <v>1951</v>
      </c>
      <c r="D992" s="1" t="s">
        <v>14</v>
      </c>
      <c r="E992" s="1" t="s">
        <v>13</v>
      </c>
      <c r="F992" s="1">
        <v>43.052735792500002</v>
      </c>
      <c r="G992" s="1">
        <v>35459.0087851301</v>
      </c>
    </row>
    <row r="993" spans="1:7" x14ac:dyDescent="0.3">
      <c r="A993" s="1" t="s">
        <v>26</v>
      </c>
      <c r="B993" s="1" t="s">
        <v>27</v>
      </c>
      <c r="C993" s="1">
        <v>1951</v>
      </c>
      <c r="D993" s="1" t="s">
        <v>14</v>
      </c>
      <c r="E993" s="1" t="s">
        <v>23</v>
      </c>
      <c r="F993" s="1">
        <v>1.3535136004999999</v>
      </c>
      <c r="G993" s="1">
        <v>1114.7781846303899</v>
      </c>
    </row>
    <row r="994" spans="1:7" x14ac:dyDescent="0.3">
      <c r="A994" s="1" t="s">
        <v>26</v>
      </c>
      <c r="B994" s="1" t="s">
        <v>27</v>
      </c>
      <c r="C994" s="1">
        <v>1951</v>
      </c>
      <c r="D994" s="1" t="s">
        <v>14</v>
      </c>
      <c r="E994" s="1" t="s">
        <v>15</v>
      </c>
      <c r="F994" s="1">
        <v>51.392499978700002</v>
      </c>
      <c r="G994" s="1">
        <v>42327.788808064099</v>
      </c>
    </row>
    <row r="995" spans="1:7" x14ac:dyDescent="0.3">
      <c r="A995" s="1" t="s">
        <v>26</v>
      </c>
      <c r="B995" s="1" t="s">
        <v>27</v>
      </c>
      <c r="C995" s="1">
        <v>1952</v>
      </c>
      <c r="D995" s="1" t="s">
        <v>9</v>
      </c>
      <c r="E995" s="1" t="s">
        <v>13</v>
      </c>
      <c r="F995" s="1">
        <v>0.19647565980000001</v>
      </c>
      <c r="G995" s="1">
        <v>188.748459529478</v>
      </c>
    </row>
    <row r="996" spans="1:7" x14ac:dyDescent="0.3">
      <c r="A996" s="1" t="s">
        <v>26</v>
      </c>
      <c r="B996" s="1" t="s">
        <v>27</v>
      </c>
      <c r="C996" s="1">
        <v>1952</v>
      </c>
      <c r="D996" s="1" t="s">
        <v>9</v>
      </c>
      <c r="E996" s="1" t="s">
        <v>23</v>
      </c>
      <c r="F996" s="1">
        <v>0.1047749685</v>
      </c>
      <c r="G996" s="1">
        <v>100.65426897324799</v>
      </c>
    </row>
    <row r="997" spans="1:7" x14ac:dyDescent="0.3">
      <c r="A997" s="1" t="s">
        <v>26</v>
      </c>
      <c r="B997" s="1" t="s">
        <v>27</v>
      </c>
      <c r="C997" s="1">
        <v>1952</v>
      </c>
      <c r="D997" s="1" t="s">
        <v>14</v>
      </c>
      <c r="E997" s="1" t="s">
        <v>13</v>
      </c>
      <c r="F997" s="1">
        <v>44.744157985999998</v>
      </c>
      <c r="G997" s="1">
        <v>42984.412938371199</v>
      </c>
    </row>
    <row r="998" spans="1:7" x14ac:dyDescent="0.3">
      <c r="A998" s="1" t="s">
        <v>26</v>
      </c>
      <c r="B998" s="1" t="s">
        <v>27</v>
      </c>
      <c r="C998" s="1">
        <v>1952</v>
      </c>
      <c r="D998" s="1" t="s">
        <v>14</v>
      </c>
      <c r="E998" s="1" t="s">
        <v>23</v>
      </c>
      <c r="F998" s="1">
        <v>1.3866346987</v>
      </c>
      <c r="G998" s="1">
        <v>1332.09967883945</v>
      </c>
    </row>
    <row r="999" spans="1:7" x14ac:dyDescent="0.3">
      <c r="A999" s="1" t="s">
        <v>26</v>
      </c>
      <c r="B999" s="1" t="s">
        <v>27</v>
      </c>
      <c r="C999" s="1">
        <v>1952</v>
      </c>
      <c r="D999" s="1" t="s">
        <v>14</v>
      </c>
      <c r="E999" s="1" t="s">
        <v>15</v>
      </c>
      <c r="F999" s="1">
        <v>52.767956687000002</v>
      </c>
      <c r="G999" s="1">
        <v>50692.643291086599</v>
      </c>
    </row>
    <row r="1000" spans="1:7" x14ac:dyDescent="0.3">
      <c r="A1000" s="1" t="s">
        <v>26</v>
      </c>
      <c r="B1000" s="1" t="s">
        <v>27</v>
      </c>
      <c r="C1000" s="1">
        <v>1953</v>
      </c>
      <c r="D1000" s="1" t="s">
        <v>9</v>
      </c>
      <c r="E1000" s="1" t="s">
        <v>13</v>
      </c>
      <c r="F1000" s="1">
        <v>0.19647565980000001</v>
      </c>
      <c r="G1000" s="1">
        <v>194.68138486795999</v>
      </c>
    </row>
    <row r="1001" spans="1:7" x14ac:dyDescent="0.3">
      <c r="A1001" s="1" t="s">
        <v>26</v>
      </c>
      <c r="B1001" s="1" t="s">
        <v>27</v>
      </c>
      <c r="C1001" s="1">
        <v>1953</v>
      </c>
      <c r="D1001" s="1" t="s">
        <v>9</v>
      </c>
      <c r="E1001" s="1" t="s">
        <v>23</v>
      </c>
      <c r="F1001" s="1">
        <v>0.1047749685</v>
      </c>
      <c r="G1001" s="1">
        <v>103.818131948906</v>
      </c>
    </row>
    <row r="1002" spans="1:7" x14ac:dyDescent="0.3">
      <c r="A1002" s="1" t="s">
        <v>26</v>
      </c>
      <c r="B1002" s="1" t="s">
        <v>27</v>
      </c>
      <c r="C1002" s="1">
        <v>1953</v>
      </c>
      <c r="D1002" s="1" t="s">
        <v>14</v>
      </c>
      <c r="E1002" s="1" t="s">
        <v>13</v>
      </c>
      <c r="F1002" s="1">
        <v>46.4639503577</v>
      </c>
      <c r="G1002" s="1">
        <v>46039.627563435097</v>
      </c>
    </row>
    <row r="1003" spans="1:7" x14ac:dyDescent="0.3">
      <c r="A1003" s="1" t="s">
        <v>26</v>
      </c>
      <c r="B1003" s="1" t="s">
        <v>27</v>
      </c>
      <c r="C1003" s="1">
        <v>1953</v>
      </c>
      <c r="D1003" s="1" t="s">
        <v>14</v>
      </c>
      <c r="E1003" s="1" t="s">
        <v>23</v>
      </c>
      <c r="F1003" s="1">
        <v>1.4195278980999999</v>
      </c>
      <c r="G1003" s="1">
        <v>1406.56434164602</v>
      </c>
    </row>
    <row r="1004" spans="1:7" x14ac:dyDescent="0.3">
      <c r="A1004" s="1" t="s">
        <v>26</v>
      </c>
      <c r="B1004" s="1" t="s">
        <v>27</v>
      </c>
      <c r="C1004" s="1">
        <v>1953</v>
      </c>
      <c r="D1004" s="1" t="s">
        <v>14</v>
      </c>
      <c r="E1004" s="1" t="s">
        <v>15</v>
      </c>
      <c r="F1004" s="1">
        <v>54.115271115900001</v>
      </c>
      <c r="G1004" s="1">
        <v>53621.074155112001</v>
      </c>
    </row>
    <row r="1005" spans="1:7" x14ac:dyDescent="0.3">
      <c r="A1005" s="1" t="s">
        <v>26</v>
      </c>
      <c r="B1005" s="1" t="s">
        <v>27</v>
      </c>
      <c r="C1005" s="1">
        <v>1954</v>
      </c>
      <c r="D1005" s="1" t="s">
        <v>9</v>
      </c>
      <c r="E1005" s="1" t="s">
        <v>13</v>
      </c>
      <c r="F1005" s="1">
        <v>0.52767060060000004</v>
      </c>
      <c r="G1005" s="1">
        <v>429.15395989873298</v>
      </c>
    </row>
    <row r="1006" spans="1:7" x14ac:dyDescent="0.3">
      <c r="A1006" s="1" t="s">
        <v>26</v>
      </c>
      <c r="B1006" s="1" t="s">
        <v>27</v>
      </c>
      <c r="C1006" s="1">
        <v>1954</v>
      </c>
      <c r="D1006" s="1" t="s">
        <v>9</v>
      </c>
      <c r="E1006" s="1" t="s">
        <v>23</v>
      </c>
      <c r="F1006" s="1">
        <v>7.4830656100000004E-2</v>
      </c>
      <c r="G1006" s="1">
        <v>60.859696071503301</v>
      </c>
    </row>
    <row r="1007" spans="1:7" x14ac:dyDescent="0.3">
      <c r="A1007" s="1" t="s">
        <v>26</v>
      </c>
      <c r="B1007" s="1" t="s">
        <v>27</v>
      </c>
      <c r="C1007" s="1">
        <v>1954</v>
      </c>
      <c r="D1007" s="1" t="s">
        <v>14</v>
      </c>
      <c r="E1007" s="1" t="s">
        <v>13</v>
      </c>
      <c r="F1007" s="1">
        <v>49.661070535599997</v>
      </c>
      <c r="G1007" s="1">
        <v>40389.297888171503</v>
      </c>
    </row>
    <row r="1008" spans="1:7" x14ac:dyDescent="0.3">
      <c r="A1008" s="1" t="s">
        <v>26</v>
      </c>
      <c r="B1008" s="1" t="s">
        <v>27</v>
      </c>
      <c r="C1008" s="1">
        <v>1954</v>
      </c>
      <c r="D1008" s="1" t="s">
        <v>14</v>
      </c>
      <c r="E1008" s="1" t="s">
        <v>23</v>
      </c>
      <c r="F1008" s="1">
        <v>0.53205029810000004</v>
      </c>
      <c r="G1008" s="1">
        <v>432.71596342144898</v>
      </c>
    </row>
    <row r="1009" spans="1:7" x14ac:dyDescent="0.3">
      <c r="A1009" s="1" t="s">
        <v>26</v>
      </c>
      <c r="B1009" s="1" t="s">
        <v>27</v>
      </c>
      <c r="C1009" s="1">
        <v>1954</v>
      </c>
      <c r="D1009" s="1" t="s">
        <v>14</v>
      </c>
      <c r="E1009" s="1" t="s">
        <v>15</v>
      </c>
      <c r="F1009" s="1">
        <v>54.604377909599997</v>
      </c>
      <c r="G1009" s="1">
        <v>44409.684720936697</v>
      </c>
    </row>
    <row r="1010" spans="1:7" x14ac:dyDescent="0.3">
      <c r="A1010" s="1" t="s">
        <v>26</v>
      </c>
      <c r="B1010" s="1" t="s">
        <v>27</v>
      </c>
      <c r="C1010" s="1">
        <v>1955</v>
      </c>
      <c r="D1010" s="1" t="s">
        <v>9</v>
      </c>
      <c r="E1010" s="1" t="s">
        <v>13</v>
      </c>
      <c r="F1010" s="1">
        <v>0.26494992760000002</v>
      </c>
      <c r="G1010" s="1">
        <v>206.56428736371001</v>
      </c>
    </row>
    <row r="1011" spans="1:7" x14ac:dyDescent="0.3">
      <c r="A1011" s="1" t="s">
        <v>26</v>
      </c>
      <c r="B1011" s="1" t="s">
        <v>27</v>
      </c>
      <c r="C1011" s="1">
        <v>1955</v>
      </c>
      <c r="D1011" s="1" t="s">
        <v>9</v>
      </c>
      <c r="E1011" s="1" t="s">
        <v>23</v>
      </c>
      <c r="F1011" s="1">
        <v>3.6300700700000001E-2</v>
      </c>
      <c r="G1011" s="1">
        <v>28.301303726352501</v>
      </c>
    </row>
    <row r="1012" spans="1:7" x14ac:dyDescent="0.3">
      <c r="A1012" s="1" t="s">
        <v>26</v>
      </c>
      <c r="B1012" s="1" t="s">
        <v>27</v>
      </c>
      <c r="C1012" s="1">
        <v>1955</v>
      </c>
      <c r="D1012" s="1" t="s">
        <v>14</v>
      </c>
      <c r="E1012" s="1" t="s">
        <v>13</v>
      </c>
      <c r="F1012" s="1">
        <v>50.962751437900003</v>
      </c>
      <c r="G1012" s="1">
        <v>39732.354440982199</v>
      </c>
    </row>
    <row r="1013" spans="1:7" x14ac:dyDescent="0.3">
      <c r="A1013" s="1" t="s">
        <v>26</v>
      </c>
      <c r="B1013" s="1" t="s">
        <v>27</v>
      </c>
      <c r="C1013" s="1">
        <v>1955</v>
      </c>
      <c r="D1013" s="1" t="s">
        <v>14</v>
      </c>
      <c r="E1013" s="1" t="s">
        <v>23</v>
      </c>
      <c r="F1013" s="1">
        <v>0.51437029150000002</v>
      </c>
      <c r="G1013" s="1">
        <v>401.02118033276099</v>
      </c>
    </row>
    <row r="1014" spans="1:7" x14ac:dyDescent="0.3">
      <c r="A1014" s="1" t="s">
        <v>26</v>
      </c>
      <c r="B1014" s="1" t="s">
        <v>27</v>
      </c>
      <c r="C1014" s="1">
        <v>1955</v>
      </c>
      <c r="D1014" s="1" t="s">
        <v>14</v>
      </c>
      <c r="E1014" s="1" t="s">
        <v>15</v>
      </c>
      <c r="F1014" s="1">
        <v>56.7216276423</v>
      </c>
      <c r="G1014" s="1">
        <v>44222.176989394902</v>
      </c>
    </row>
    <row r="1015" spans="1:7" x14ac:dyDescent="0.3">
      <c r="A1015" s="1" t="s">
        <v>26</v>
      </c>
      <c r="B1015" s="1" t="s">
        <v>27</v>
      </c>
      <c r="C1015" s="1">
        <v>1956</v>
      </c>
      <c r="D1015" s="1" t="s">
        <v>9</v>
      </c>
      <c r="E1015" s="1" t="s">
        <v>13</v>
      </c>
      <c r="F1015" s="1">
        <v>0.5374311209</v>
      </c>
      <c r="G1015" s="1">
        <v>407.69853359684203</v>
      </c>
    </row>
    <row r="1016" spans="1:7" x14ac:dyDescent="0.3">
      <c r="A1016" s="1" t="s">
        <v>26</v>
      </c>
      <c r="B1016" s="1" t="s">
        <v>27</v>
      </c>
      <c r="C1016" s="1">
        <v>1956</v>
      </c>
      <c r="D1016" s="1" t="s">
        <v>9</v>
      </c>
      <c r="E1016" s="1" t="s">
        <v>23</v>
      </c>
      <c r="F1016" s="1">
        <v>6.5070135700000004E-2</v>
      </c>
      <c r="G1016" s="1">
        <v>49.362602722487502</v>
      </c>
    </row>
    <row r="1017" spans="1:7" x14ac:dyDescent="0.3">
      <c r="A1017" s="1" t="s">
        <v>26</v>
      </c>
      <c r="B1017" s="1" t="s">
        <v>27</v>
      </c>
      <c r="C1017" s="1">
        <v>1956</v>
      </c>
      <c r="D1017" s="1" t="s">
        <v>14</v>
      </c>
      <c r="E1017" s="1" t="s">
        <v>13</v>
      </c>
      <c r="F1017" s="1">
        <v>53.373773638000003</v>
      </c>
      <c r="G1017" s="1">
        <v>40489.670950351901</v>
      </c>
    </row>
    <row r="1018" spans="1:7" x14ac:dyDescent="0.3">
      <c r="A1018" s="1" t="s">
        <v>26</v>
      </c>
      <c r="B1018" s="1" t="s">
        <v>27</v>
      </c>
      <c r="C1018" s="1">
        <v>1956</v>
      </c>
      <c r="D1018" s="1" t="s">
        <v>14</v>
      </c>
      <c r="E1018" s="1" t="s">
        <v>23</v>
      </c>
      <c r="F1018" s="1">
        <v>0.48272680270000001</v>
      </c>
      <c r="G1018" s="1">
        <v>366.19950337759701</v>
      </c>
    </row>
    <row r="1019" spans="1:7" x14ac:dyDescent="0.3">
      <c r="A1019" s="1" t="s">
        <v>26</v>
      </c>
      <c r="B1019" s="1" t="s">
        <v>27</v>
      </c>
      <c r="C1019" s="1">
        <v>1956</v>
      </c>
      <c r="D1019" s="1" t="s">
        <v>14</v>
      </c>
      <c r="E1019" s="1" t="s">
        <v>15</v>
      </c>
      <c r="F1019" s="1">
        <v>57.140998302600003</v>
      </c>
      <c r="G1019" s="1">
        <v>43347.510609591103</v>
      </c>
    </row>
    <row r="1020" spans="1:7" x14ac:dyDescent="0.3">
      <c r="A1020" s="1" t="s">
        <v>26</v>
      </c>
      <c r="B1020" s="1" t="s">
        <v>27</v>
      </c>
      <c r="C1020" s="1">
        <v>1957</v>
      </c>
      <c r="D1020" s="1" t="s">
        <v>9</v>
      </c>
      <c r="E1020" s="1" t="s">
        <v>13</v>
      </c>
      <c r="F1020" s="1">
        <v>0.27492132339999997</v>
      </c>
      <c r="G1020" s="1">
        <v>208.790397530636</v>
      </c>
    </row>
    <row r="1021" spans="1:7" x14ac:dyDescent="0.3">
      <c r="A1021" s="1" t="s">
        <v>26</v>
      </c>
      <c r="B1021" s="1" t="s">
        <v>27</v>
      </c>
      <c r="C1021" s="1">
        <v>1957</v>
      </c>
      <c r="D1021" s="1" t="s">
        <v>9</v>
      </c>
      <c r="E1021" s="1" t="s">
        <v>23</v>
      </c>
      <c r="F1021" s="1">
        <v>2.6329304899999999E-2</v>
      </c>
      <c r="G1021" s="1">
        <v>19.9959245498329</v>
      </c>
    </row>
    <row r="1022" spans="1:7" x14ac:dyDescent="0.3">
      <c r="A1022" s="1" t="s">
        <v>26</v>
      </c>
      <c r="B1022" s="1" t="s">
        <v>27</v>
      </c>
      <c r="C1022" s="1">
        <v>1957</v>
      </c>
      <c r="D1022" s="1" t="s">
        <v>14</v>
      </c>
      <c r="E1022" s="1" t="s">
        <v>13</v>
      </c>
      <c r="F1022" s="1">
        <v>54.806060341299997</v>
      </c>
      <c r="G1022" s="1">
        <v>41622.7413136463</v>
      </c>
    </row>
    <row r="1023" spans="1:7" x14ac:dyDescent="0.3">
      <c r="A1023" s="1" t="s">
        <v>26</v>
      </c>
      <c r="B1023" s="1" t="s">
        <v>27</v>
      </c>
      <c r="C1023" s="1">
        <v>1957</v>
      </c>
      <c r="D1023" s="1" t="s">
        <v>14</v>
      </c>
      <c r="E1023" s="1" t="s">
        <v>23</v>
      </c>
      <c r="F1023" s="1">
        <v>0.38920936540000001</v>
      </c>
      <c r="G1023" s="1">
        <v>295.58703236116901</v>
      </c>
    </row>
    <row r="1024" spans="1:7" x14ac:dyDescent="0.3">
      <c r="A1024" s="1" t="s">
        <v>26</v>
      </c>
      <c r="B1024" s="1" t="s">
        <v>27</v>
      </c>
      <c r="C1024" s="1">
        <v>1957</v>
      </c>
      <c r="D1024" s="1" t="s">
        <v>14</v>
      </c>
      <c r="E1024" s="1" t="s">
        <v>15</v>
      </c>
      <c r="F1024" s="1">
        <v>59.203479665000003</v>
      </c>
      <c r="G1024" s="1">
        <v>44962.383787871899</v>
      </c>
    </row>
    <row r="1025" spans="1:7" x14ac:dyDescent="0.3">
      <c r="A1025" s="1" t="s">
        <v>26</v>
      </c>
      <c r="B1025" s="1" t="s">
        <v>27</v>
      </c>
      <c r="C1025" s="1">
        <v>1958</v>
      </c>
      <c r="D1025" s="1" t="s">
        <v>9</v>
      </c>
      <c r="E1025" s="1" t="s">
        <v>13</v>
      </c>
      <c r="F1025" s="1">
        <v>0.57484644900000004</v>
      </c>
      <c r="G1025" s="1">
        <v>488.552747866836</v>
      </c>
    </row>
    <row r="1026" spans="1:7" x14ac:dyDescent="0.3">
      <c r="A1026" s="1" t="s">
        <v>26</v>
      </c>
      <c r="B1026" s="1" t="s">
        <v>27</v>
      </c>
      <c r="C1026" s="1">
        <v>1958</v>
      </c>
      <c r="D1026" s="1" t="s">
        <v>9</v>
      </c>
      <c r="E1026" s="1" t="s">
        <v>23</v>
      </c>
      <c r="F1026" s="1">
        <v>2.7654807699999999E-2</v>
      </c>
      <c r="G1026" s="1">
        <v>23.503376089600501</v>
      </c>
    </row>
    <row r="1027" spans="1:7" x14ac:dyDescent="0.3">
      <c r="A1027" s="1" t="s">
        <v>26</v>
      </c>
      <c r="B1027" s="1" t="s">
        <v>27</v>
      </c>
      <c r="C1027" s="1">
        <v>1958</v>
      </c>
      <c r="D1027" s="1" t="s">
        <v>14</v>
      </c>
      <c r="E1027" s="1" t="s">
        <v>13</v>
      </c>
      <c r="F1027" s="1">
        <v>57.434417433699998</v>
      </c>
      <c r="G1027" s="1">
        <v>48812.587274314901</v>
      </c>
    </row>
    <row r="1028" spans="1:7" x14ac:dyDescent="0.3">
      <c r="A1028" s="1" t="s">
        <v>26</v>
      </c>
      <c r="B1028" s="1" t="s">
        <v>27</v>
      </c>
      <c r="C1028" s="1">
        <v>1958</v>
      </c>
      <c r="D1028" s="1" t="s">
        <v>14</v>
      </c>
      <c r="E1028" s="1" t="s">
        <v>23</v>
      </c>
      <c r="F1028" s="1">
        <v>0.2135701928</v>
      </c>
      <c r="G1028" s="1">
        <v>181.50987058539101</v>
      </c>
    </row>
    <row r="1029" spans="1:7" x14ac:dyDescent="0.3">
      <c r="A1029" s="1" t="s">
        <v>26</v>
      </c>
      <c r="B1029" s="1" t="s">
        <v>27</v>
      </c>
      <c r="C1029" s="1">
        <v>1958</v>
      </c>
      <c r="D1029" s="1" t="s">
        <v>14</v>
      </c>
      <c r="E1029" s="1" t="s">
        <v>15</v>
      </c>
      <c r="F1029" s="1">
        <v>59.5495111169</v>
      </c>
      <c r="G1029" s="1">
        <v>50610.171364483198</v>
      </c>
    </row>
    <row r="1030" spans="1:7" x14ac:dyDescent="0.3">
      <c r="A1030" s="1" t="s">
        <v>26</v>
      </c>
      <c r="B1030" s="1" t="s">
        <v>27</v>
      </c>
      <c r="C1030" s="1">
        <v>1959</v>
      </c>
      <c r="D1030" s="1" t="s">
        <v>9</v>
      </c>
      <c r="E1030" s="1" t="s">
        <v>13</v>
      </c>
      <c r="F1030" s="1">
        <v>0.28398896730000001</v>
      </c>
      <c r="G1030" s="1">
        <v>241.017997769365</v>
      </c>
    </row>
    <row r="1031" spans="1:7" x14ac:dyDescent="0.3">
      <c r="A1031" s="1" t="s">
        <v>26</v>
      </c>
      <c r="B1031" s="1" t="s">
        <v>27</v>
      </c>
      <c r="C1031" s="1">
        <v>1959</v>
      </c>
      <c r="D1031" s="1" t="s">
        <v>9</v>
      </c>
      <c r="E1031" s="1" t="s">
        <v>23</v>
      </c>
      <c r="F1031" s="1">
        <v>1.7261661000000001E-2</v>
      </c>
      <c r="G1031" s="1">
        <v>14.649762673368601</v>
      </c>
    </row>
    <row r="1032" spans="1:7" x14ac:dyDescent="0.3">
      <c r="A1032" s="1" t="s">
        <v>26</v>
      </c>
      <c r="B1032" s="1" t="s">
        <v>27</v>
      </c>
      <c r="C1032" s="1">
        <v>1959</v>
      </c>
      <c r="D1032" s="1" t="s">
        <v>14</v>
      </c>
      <c r="E1032" s="1" t="s">
        <v>13</v>
      </c>
      <c r="F1032" s="1">
        <v>58.781117253700003</v>
      </c>
      <c r="G1032" s="1">
        <v>49886.8224385621</v>
      </c>
    </row>
    <row r="1033" spans="1:7" x14ac:dyDescent="0.3">
      <c r="A1033" s="1" t="s">
        <v>26</v>
      </c>
      <c r="B1033" s="1" t="s">
        <v>27</v>
      </c>
      <c r="C1033" s="1">
        <v>1959</v>
      </c>
      <c r="D1033" s="1" t="s">
        <v>14</v>
      </c>
      <c r="E1033" s="1" t="s">
        <v>23</v>
      </c>
      <c r="F1033" s="1">
        <v>0.26559344429999998</v>
      </c>
      <c r="G1033" s="1">
        <v>225.40594010476599</v>
      </c>
    </row>
    <row r="1034" spans="1:7" x14ac:dyDescent="0.3">
      <c r="A1034" s="1" t="s">
        <v>26</v>
      </c>
      <c r="B1034" s="1" t="s">
        <v>27</v>
      </c>
      <c r="C1034" s="1">
        <v>1959</v>
      </c>
      <c r="D1034" s="1" t="s">
        <v>14</v>
      </c>
      <c r="E1034" s="1" t="s">
        <v>15</v>
      </c>
      <c r="F1034" s="1">
        <v>61.552038673699997</v>
      </c>
      <c r="G1034" s="1">
        <v>52238.4698948804</v>
      </c>
    </row>
    <row r="1035" spans="1:7" x14ac:dyDescent="0.3">
      <c r="A1035" s="1" t="s">
        <v>26</v>
      </c>
      <c r="B1035" s="1" t="s">
        <v>27</v>
      </c>
      <c r="C1035" s="1">
        <v>1960</v>
      </c>
      <c r="D1035" s="1" t="s">
        <v>9</v>
      </c>
      <c r="E1035" s="1" t="s">
        <v>13</v>
      </c>
      <c r="F1035" s="1">
        <v>0.28844747659999997</v>
      </c>
      <c r="G1035" s="1">
        <v>243.94842176858501</v>
      </c>
    </row>
    <row r="1036" spans="1:7" x14ac:dyDescent="0.3">
      <c r="A1036" s="1" t="s">
        <v>26</v>
      </c>
      <c r="B1036" s="1" t="s">
        <v>27</v>
      </c>
      <c r="C1036" s="1">
        <v>1960</v>
      </c>
      <c r="D1036" s="1" t="s">
        <v>9</v>
      </c>
      <c r="E1036" s="1" t="s">
        <v>23</v>
      </c>
      <c r="F1036" s="1">
        <v>1.2803151699999999E-2</v>
      </c>
      <c r="G1036" s="1">
        <v>10.8279978330704</v>
      </c>
    </row>
    <row r="1037" spans="1:7" x14ac:dyDescent="0.3">
      <c r="A1037" s="1" t="s">
        <v>26</v>
      </c>
      <c r="B1037" s="1" t="s">
        <v>27</v>
      </c>
      <c r="C1037" s="1">
        <v>1960</v>
      </c>
      <c r="D1037" s="1" t="s">
        <v>14</v>
      </c>
      <c r="E1037" s="1" t="s">
        <v>13</v>
      </c>
      <c r="F1037" s="1">
        <v>60.824558230800001</v>
      </c>
      <c r="G1037" s="1">
        <v>51441.098251806899</v>
      </c>
    </row>
    <row r="1038" spans="1:7" x14ac:dyDescent="0.3">
      <c r="A1038" s="1" t="s">
        <v>26</v>
      </c>
      <c r="B1038" s="1" t="s">
        <v>27</v>
      </c>
      <c r="C1038" s="1">
        <v>1960</v>
      </c>
      <c r="D1038" s="1" t="s">
        <v>14</v>
      </c>
      <c r="E1038" s="1" t="s">
        <v>23</v>
      </c>
      <c r="F1038" s="1">
        <v>0.20081789229999999</v>
      </c>
      <c r="G1038" s="1">
        <v>169.837533215945</v>
      </c>
    </row>
    <row r="1039" spans="1:7" x14ac:dyDescent="0.3">
      <c r="A1039" s="1" t="s">
        <v>26</v>
      </c>
      <c r="B1039" s="1" t="s">
        <v>27</v>
      </c>
      <c r="C1039" s="1">
        <v>1960</v>
      </c>
      <c r="D1039" s="1" t="s">
        <v>14</v>
      </c>
      <c r="E1039" s="1" t="s">
        <v>15</v>
      </c>
      <c r="F1039" s="1">
        <v>62.673373248499999</v>
      </c>
      <c r="G1039" s="1">
        <v>53004.694893375497</v>
      </c>
    </row>
    <row r="1040" spans="1:7" x14ac:dyDescent="0.3">
      <c r="A1040" s="1" t="s">
        <v>26</v>
      </c>
      <c r="B1040" s="1" t="s">
        <v>27</v>
      </c>
      <c r="C1040" s="1">
        <v>1961</v>
      </c>
      <c r="D1040" s="1" t="s">
        <v>9</v>
      </c>
      <c r="E1040" s="1" t="s">
        <v>13</v>
      </c>
      <c r="F1040" s="1">
        <v>0.1506253142</v>
      </c>
      <c r="G1040" s="1">
        <v>118.104035145792</v>
      </c>
    </row>
    <row r="1041" spans="1:7" x14ac:dyDescent="0.3">
      <c r="A1041" s="1" t="s">
        <v>26</v>
      </c>
      <c r="B1041" s="1" t="s">
        <v>27</v>
      </c>
      <c r="C1041" s="1">
        <v>1961</v>
      </c>
      <c r="D1041" s="1" t="s">
        <v>14</v>
      </c>
      <c r="E1041" s="1" t="s">
        <v>13</v>
      </c>
      <c r="F1041" s="1">
        <v>58.086003933199997</v>
      </c>
      <c r="G1041" s="1">
        <v>45544.744508737698</v>
      </c>
    </row>
    <row r="1042" spans="1:7" x14ac:dyDescent="0.3">
      <c r="A1042" s="1" t="s">
        <v>26</v>
      </c>
      <c r="B1042" s="1" t="s">
        <v>27</v>
      </c>
      <c r="C1042" s="1">
        <v>1961</v>
      </c>
      <c r="D1042" s="1" t="s">
        <v>14</v>
      </c>
      <c r="E1042" s="1" t="s">
        <v>23</v>
      </c>
      <c r="F1042" s="1">
        <v>0.2037380469</v>
      </c>
      <c r="G1042" s="1">
        <v>159.74927977577201</v>
      </c>
    </row>
    <row r="1043" spans="1:7" x14ac:dyDescent="0.3">
      <c r="A1043" s="1" t="s">
        <v>26</v>
      </c>
      <c r="B1043" s="1" t="s">
        <v>27</v>
      </c>
      <c r="C1043" s="1">
        <v>1961</v>
      </c>
      <c r="D1043" s="1" t="s">
        <v>14</v>
      </c>
      <c r="E1043" s="1" t="s">
        <v>15</v>
      </c>
      <c r="F1043" s="1">
        <v>60.059632705799999</v>
      </c>
      <c r="G1043" s="1">
        <v>47092.250140340802</v>
      </c>
    </row>
    <row r="1044" spans="1:7" x14ac:dyDescent="0.3">
      <c r="A1044" s="1" t="s">
        <v>26</v>
      </c>
      <c r="B1044" s="1" t="s">
        <v>27</v>
      </c>
      <c r="C1044" s="1">
        <v>1962</v>
      </c>
      <c r="D1044" s="1" t="s">
        <v>9</v>
      </c>
      <c r="E1044" s="1" t="s">
        <v>13</v>
      </c>
      <c r="F1044" s="1">
        <v>0.259376791</v>
      </c>
      <c r="G1044" s="1">
        <v>184.025420999575</v>
      </c>
    </row>
    <row r="1045" spans="1:7" x14ac:dyDescent="0.3">
      <c r="A1045" s="1" t="s">
        <v>26</v>
      </c>
      <c r="B1045" s="1" t="s">
        <v>27</v>
      </c>
      <c r="C1045" s="1">
        <v>1962</v>
      </c>
      <c r="D1045" s="1" t="s">
        <v>9</v>
      </c>
      <c r="E1045" s="1" t="s">
        <v>23</v>
      </c>
      <c r="F1045" s="1">
        <v>4.1873837300000001E-2</v>
      </c>
      <c r="G1045" s="1">
        <v>29.709098163694499</v>
      </c>
    </row>
    <row r="1046" spans="1:7" x14ac:dyDescent="0.3">
      <c r="A1046" s="1" t="s">
        <v>26</v>
      </c>
      <c r="B1046" s="1" t="s">
        <v>27</v>
      </c>
      <c r="C1046" s="1">
        <v>1962</v>
      </c>
      <c r="D1046" s="1" t="s">
        <v>14</v>
      </c>
      <c r="E1046" s="1" t="s">
        <v>13</v>
      </c>
      <c r="F1046" s="1">
        <v>55.917387640999998</v>
      </c>
      <c r="G1046" s="1">
        <v>39672.866499566102</v>
      </c>
    </row>
    <row r="1047" spans="1:7" x14ac:dyDescent="0.3">
      <c r="A1047" s="1" t="s">
        <v>26</v>
      </c>
      <c r="B1047" s="1" t="s">
        <v>27</v>
      </c>
      <c r="C1047" s="1">
        <v>1962</v>
      </c>
      <c r="D1047" s="1" t="s">
        <v>14</v>
      </c>
      <c r="E1047" s="1" t="s">
        <v>23</v>
      </c>
      <c r="F1047" s="1">
        <v>0.68261787730000001</v>
      </c>
      <c r="G1047" s="1">
        <v>484.31103556922102</v>
      </c>
    </row>
    <row r="1048" spans="1:7" x14ac:dyDescent="0.3">
      <c r="A1048" s="1" t="s">
        <v>26</v>
      </c>
      <c r="B1048" s="1" t="s">
        <v>27</v>
      </c>
      <c r="C1048" s="1">
        <v>1962</v>
      </c>
      <c r="D1048" s="1" t="s">
        <v>14</v>
      </c>
      <c r="E1048" s="1" t="s">
        <v>15</v>
      </c>
      <c r="F1048" s="1">
        <v>56.982954379799999</v>
      </c>
      <c r="G1048" s="1">
        <v>40428.876190964598</v>
      </c>
    </row>
    <row r="1049" spans="1:7" x14ac:dyDescent="0.3">
      <c r="A1049" s="1" t="s">
        <v>26</v>
      </c>
      <c r="B1049" s="1" t="s">
        <v>27</v>
      </c>
      <c r="C1049" s="1">
        <v>1963</v>
      </c>
      <c r="D1049" s="1" t="s">
        <v>9</v>
      </c>
      <c r="E1049" s="1" t="s">
        <v>13</v>
      </c>
      <c r="F1049" s="1">
        <v>0.30125062829999999</v>
      </c>
      <c r="G1049" s="1">
        <v>236.65731209857299</v>
      </c>
    </row>
    <row r="1050" spans="1:7" x14ac:dyDescent="0.3">
      <c r="A1050" s="1" t="s">
        <v>26</v>
      </c>
      <c r="B1050" s="1" t="s">
        <v>27</v>
      </c>
      <c r="C1050" s="1">
        <v>1963</v>
      </c>
      <c r="D1050" s="1" t="s">
        <v>14</v>
      </c>
      <c r="E1050" s="1" t="s">
        <v>13</v>
      </c>
      <c r="F1050" s="1">
        <v>54.484941777800003</v>
      </c>
      <c r="G1050" s="1">
        <v>42802.433119608701</v>
      </c>
    </row>
    <row r="1051" spans="1:7" x14ac:dyDescent="0.3">
      <c r="A1051" s="1" t="s">
        <v>26</v>
      </c>
      <c r="B1051" s="1" t="s">
        <v>27</v>
      </c>
      <c r="C1051" s="1">
        <v>1963</v>
      </c>
      <c r="D1051" s="1" t="s">
        <v>14</v>
      </c>
      <c r="E1051" s="1" t="s">
        <v>23</v>
      </c>
      <c r="F1051" s="1">
        <v>0.15470627570000001</v>
      </c>
      <c r="G1051" s="1">
        <v>121.534589252579</v>
      </c>
    </row>
    <row r="1052" spans="1:7" x14ac:dyDescent="0.3">
      <c r="A1052" s="1" t="s">
        <v>26</v>
      </c>
      <c r="B1052" s="1" t="s">
        <v>27</v>
      </c>
      <c r="C1052" s="1">
        <v>1963</v>
      </c>
      <c r="D1052" s="1" t="s">
        <v>14</v>
      </c>
      <c r="E1052" s="1" t="s">
        <v>15</v>
      </c>
      <c r="F1052" s="1">
        <v>54.327522370799997</v>
      </c>
      <c r="G1052" s="1">
        <v>42678.767141145399</v>
      </c>
    </row>
    <row r="1053" spans="1:7" x14ac:dyDescent="0.3">
      <c r="A1053" s="1" t="s">
        <v>26</v>
      </c>
      <c r="B1053" s="1" t="s">
        <v>27</v>
      </c>
      <c r="C1053" s="1">
        <v>1964</v>
      </c>
      <c r="D1053" s="1" t="s">
        <v>9</v>
      </c>
      <c r="E1053" s="1" t="s">
        <v>13</v>
      </c>
      <c r="F1053" s="1">
        <v>0.28787510039999997</v>
      </c>
      <c r="G1053" s="1">
        <v>240.256269474905</v>
      </c>
    </row>
    <row r="1054" spans="1:7" x14ac:dyDescent="0.3">
      <c r="A1054" s="1" t="s">
        <v>26</v>
      </c>
      <c r="B1054" s="1" t="s">
        <v>27</v>
      </c>
      <c r="C1054" s="1">
        <v>1964</v>
      </c>
      <c r="D1054" s="1" t="s">
        <v>9</v>
      </c>
      <c r="E1054" s="1" t="s">
        <v>23</v>
      </c>
      <c r="F1054" s="1">
        <v>1.33755279E-2</v>
      </c>
      <c r="G1054" s="1">
        <v>11.163016287867</v>
      </c>
    </row>
    <row r="1055" spans="1:7" x14ac:dyDescent="0.3">
      <c r="A1055" s="1" t="s">
        <v>26</v>
      </c>
      <c r="B1055" s="1" t="s">
        <v>27</v>
      </c>
      <c r="C1055" s="1">
        <v>1964</v>
      </c>
      <c r="D1055" s="1" t="s">
        <v>14</v>
      </c>
      <c r="E1055" s="1" t="s">
        <v>13</v>
      </c>
      <c r="F1055" s="1">
        <v>52.440400060199998</v>
      </c>
      <c r="G1055" s="1">
        <v>43765.976528314</v>
      </c>
    </row>
    <row r="1056" spans="1:7" x14ac:dyDescent="0.3">
      <c r="A1056" s="1" t="s">
        <v>26</v>
      </c>
      <c r="B1056" s="1" t="s">
        <v>27</v>
      </c>
      <c r="C1056" s="1">
        <v>1964</v>
      </c>
      <c r="D1056" s="1" t="s">
        <v>14</v>
      </c>
      <c r="E1056" s="1" t="s">
        <v>23</v>
      </c>
      <c r="F1056" s="1">
        <v>0.22651666470000001</v>
      </c>
      <c r="G1056" s="1">
        <v>189.04743322629199</v>
      </c>
    </row>
    <row r="1057" spans="1:7" x14ac:dyDescent="0.3">
      <c r="A1057" s="1" t="s">
        <v>26</v>
      </c>
      <c r="B1057" s="1" t="s">
        <v>27</v>
      </c>
      <c r="C1057" s="1">
        <v>1964</v>
      </c>
      <c r="D1057" s="1" t="s">
        <v>14</v>
      </c>
      <c r="E1057" s="1" t="s">
        <v>15</v>
      </c>
      <c r="F1057" s="1">
        <v>51.684464225699998</v>
      </c>
      <c r="G1057" s="1">
        <v>43135.0837442759</v>
      </c>
    </row>
    <row r="1058" spans="1:7" x14ac:dyDescent="0.3">
      <c r="A1058" s="1" t="s">
        <v>26</v>
      </c>
      <c r="B1058" s="1" t="s">
        <v>27</v>
      </c>
      <c r="C1058" s="1">
        <v>1965</v>
      </c>
      <c r="D1058" s="1" t="s">
        <v>9</v>
      </c>
      <c r="E1058" s="1" t="s">
        <v>13</v>
      </c>
      <c r="F1058" s="1">
        <v>0.28531447009999999</v>
      </c>
      <c r="G1058" s="1">
        <v>254.76556445701499</v>
      </c>
    </row>
    <row r="1059" spans="1:7" x14ac:dyDescent="0.3">
      <c r="A1059" s="1" t="s">
        <v>26</v>
      </c>
      <c r="B1059" s="1" t="s">
        <v>27</v>
      </c>
      <c r="C1059" s="1">
        <v>1965</v>
      </c>
      <c r="D1059" s="1" t="s">
        <v>9</v>
      </c>
      <c r="E1059" s="1" t="s">
        <v>23</v>
      </c>
      <c r="F1059" s="1">
        <v>1.5936158200000002E-2</v>
      </c>
      <c r="G1059" s="1">
        <v>14.229857839484801</v>
      </c>
    </row>
    <row r="1060" spans="1:7" x14ac:dyDescent="0.3">
      <c r="A1060" s="1" t="s">
        <v>26</v>
      </c>
      <c r="B1060" s="1" t="s">
        <v>27</v>
      </c>
      <c r="C1060" s="1">
        <v>1965</v>
      </c>
      <c r="D1060" s="1" t="s">
        <v>14</v>
      </c>
      <c r="E1060" s="1" t="s">
        <v>13</v>
      </c>
      <c r="F1060" s="1">
        <v>50.404782591699998</v>
      </c>
      <c r="G1060" s="1">
        <v>45007.892114861403</v>
      </c>
    </row>
    <row r="1061" spans="1:7" x14ac:dyDescent="0.3">
      <c r="A1061" s="1" t="s">
        <v>26</v>
      </c>
      <c r="B1061" s="1" t="s">
        <v>27</v>
      </c>
      <c r="C1061" s="1">
        <v>1965</v>
      </c>
      <c r="D1061" s="1" t="s">
        <v>14</v>
      </c>
      <c r="E1061" s="1" t="s">
        <v>23</v>
      </c>
      <c r="F1061" s="1">
        <v>0.27487227530000002</v>
      </c>
      <c r="G1061" s="1">
        <v>245.441425884724</v>
      </c>
    </row>
    <row r="1062" spans="1:7" x14ac:dyDescent="0.3">
      <c r="A1062" s="1" t="s">
        <v>26</v>
      </c>
      <c r="B1062" s="1" t="s">
        <v>27</v>
      </c>
      <c r="C1062" s="1">
        <v>1965</v>
      </c>
      <c r="D1062" s="1" t="s">
        <v>14</v>
      </c>
      <c r="E1062" s="1" t="s">
        <v>15</v>
      </c>
      <c r="F1062" s="1">
        <v>49.055936609900002</v>
      </c>
      <c r="G1062" s="1">
        <v>43803.468421167898</v>
      </c>
    </row>
    <row r="1063" spans="1:7" x14ac:dyDescent="0.3">
      <c r="A1063" s="1" t="s">
        <v>26</v>
      </c>
      <c r="B1063" s="1" t="s">
        <v>27</v>
      </c>
      <c r="C1063" s="1">
        <v>1966</v>
      </c>
      <c r="D1063" s="1" t="s">
        <v>9</v>
      </c>
      <c r="E1063" s="1" t="s">
        <v>13</v>
      </c>
      <c r="F1063" s="1">
        <v>0.28694122350000001</v>
      </c>
      <c r="G1063" s="1">
        <v>222.63961780141199</v>
      </c>
    </row>
    <row r="1064" spans="1:7" x14ac:dyDescent="0.3">
      <c r="A1064" s="1" t="s">
        <v>26</v>
      </c>
      <c r="B1064" s="1" t="s">
        <v>27</v>
      </c>
      <c r="C1064" s="1">
        <v>1966</v>
      </c>
      <c r="D1064" s="1" t="s">
        <v>9</v>
      </c>
      <c r="E1064" s="1" t="s">
        <v>23</v>
      </c>
      <c r="F1064" s="1">
        <v>1.43094048E-2</v>
      </c>
      <c r="G1064" s="1">
        <v>11.1027630924589</v>
      </c>
    </row>
    <row r="1065" spans="1:7" x14ac:dyDescent="0.3">
      <c r="A1065" s="1" t="s">
        <v>26</v>
      </c>
      <c r="B1065" s="1" t="s">
        <v>27</v>
      </c>
      <c r="C1065" s="1">
        <v>1966</v>
      </c>
      <c r="D1065" s="1" t="s">
        <v>14</v>
      </c>
      <c r="E1065" s="1" t="s">
        <v>13</v>
      </c>
      <c r="F1065" s="1">
        <v>46.262690811299997</v>
      </c>
      <c r="G1065" s="1">
        <v>35895.531760531398</v>
      </c>
    </row>
    <row r="1066" spans="1:7" x14ac:dyDescent="0.3">
      <c r="A1066" s="1" t="s">
        <v>26</v>
      </c>
      <c r="B1066" s="1" t="s">
        <v>27</v>
      </c>
      <c r="C1066" s="1">
        <v>1966</v>
      </c>
      <c r="D1066" s="1" t="s">
        <v>14</v>
      </c>
      <c r="E1066" s="1" t="s">
        <v>23</v>
      </c>
      <c r="F1066" s="1">
        <v>0.25184715070000002</v>
      </c>
      <c r="G1066" s="1">
        <v>195.409891605913</v>
      </c>
    </row>
    <row r="1067" spans="1:7" x14ac:dyDescent="0.3">
      <c r="A1067" s="1" t="s">
        <v>26</v>
      </c>
      <c r="B1067" s="1" t="s">
        <v>27</v>
      </c>
      <c r="C1067" s="1">
        <v>1966</v>
      </c>
      <c r="D1067" s="1" t="s">
        <v>14</v>
      </c>
      <c r="E1067" s="1" t="s">
        <v>15</v>
      </c>
      <c r="F1067" s="1">
        <v>44.184211409699998</v>
      </c>
      <c r="G1067" s="1">
        <v>34282.825666968798</v>
      </c>
    </row>
    <row r="1068" spans="1:7" x14ac:dyDescent="0.3">
      <c r="A1068" s="1" t="s">
        <v>26</v>
      </c>
      <c r="B1068" s="1" t="s">
        <v>27</v>
      </c>
      <c r="C1068" s="1">
        <v>1967</v>
      </c>
      <c r="D1068" s="1" t="s">
        <v>9</v>
      </c>
      <c r="E1068" s="1" t="s">
        <v>13</v>
      </c>
      <c r="F1068" s="1">
        <v>0.2817597127</v>
      </c>
      <c r="G1068" s="1">
        <v>154.30257911042699</v>
      </c>
    </row>
    <row r="1069" spans="1:7" x14ac:dyDescent="0.3">
      <c r="A1069" s="1" t="s">
        <v>26</v>
      </c>
      <c r="B1069" s="1" t="s">
        <v>27</v>
      </c>
      <c r="C1069" s="1">
        <v>1967</v>
      </c>
      <c r="D1069" s="1" t="s">
        <v>9</v>
      </c>
      <c r="E1069" s="1" t="s">
        <v>23</v>
      </c>
      <c r="F1069" s="1">
        <v>1.94909157E-2</v>
      </c>
      <c r="G1069" s="1">
        <v>10.673983607874099</v>
      </c>
    </row>
    <row r="1070" spans="1:7" x14ac:dyDescent="0.3">
      <c r="A1070" s="1" t="s">
        <v>26</v>
      </c>
      <c r="B1070" s="1" t="s">
        <v>27</v>
      </c>
      <c r="C1070" s="1">
        <v>1967</v>
      </c>
      <c r="D1070" s="1" t="s">
        <v>14</v>
      </c>
      <c r="E1070" s="1" t="s">
        <v>13</v>
      </c>
      <c r="F1070" s="1">
        <v>44.670561960400001</v>
      </c>
      <c r="G1070" s="1">
        <v>24463.3374144015</v>
      </c>
    </row>
    <row r="1071" spans="1:7" x14ac:dyDescent="0.3">
      <c r="A1071" s="1" t="s">
        <v>26</v>
      </c>
      <c r="B1071" s="1" t="s">
        <v>27</v>
      </c>
      <c r="C1071" s="1">
        <v>1967</v>
      </c>
      <c r="D1071" s="1" t="s">
        <v>14</v>
      </c>
      <c r="E1071" s="1" t="s">
        <v>23</v>
      </c>
      <c r="F1071" s="1">
        <v>0.3498480229</v>
      </c>
      <c r="G1071" s="1">
        <v>191.59038643249201</v>
      </c>
    </row>
    <row r="1072" spans="1:7" x14ac:dyDescent="0.3">
      <c r="A1072" s="1" t="s">
        <v>26</v>
      </c>
      <c r="B1072" s="1" t="s">
        <v>27</v>
      </c>
      <c r="C1072" s="1">
        <v>1967</v>
      </c>
      <c r="D1072" s="1" t="s">
        <v>14</v>
      </c>
      <c r="E1072" s="1" t="s">
        <v>15</v>
      </c>
      <c r="F1072" s="1">
        <v>41.946760441000002</v>
      </c>
      <c r="G1072" s="1">
        <v>22971.677746447702</v>
      </c>
    </row>
    <row r="1073" spans="1:7" x14ac:dyDescent="0.3">
      <c r="A1073" s="1" t="s">
        <v>26</v>
      </c>
      <c r="B1073" s="1" t="s">
        <v>27</v>
      </c>
      <c r="C1073" s="1">
        <v>1968</v>
      </c>
      <c r="D1073" s="1" t="s">
        <v>9</v>
      </c>
      <c r="E1073" s="1" t="s">
        <v>13</v>
      </c>
      <c r="F1073" s="1">
        <v>0.56370017569999997</v>
      </c>
      <c r="G1073" s="1">
        <v>312.188938644757</v>
      </c>
    </row>
    <row r="1074" spans="1:7" x14ac:dyDescent="0.3">
      <c r="A1074" s="1" t="s">
        <v>26</v>
      </c>
      <c r="B1074" s="1" t="s">
        <v>27</v>
      </c>
      <c r="C1074" s="1">
        <v>1968</v>
      </c>
      <c r="D1074" s="1" t="s">
        <v>9</v>
      </c>
      <c r="E1074" s="1" t="s">
        <v>23</v>
      </c>
      <c r="F1074" s="1">
        <v>3.88010809E-2</v>
      </c>
      <c r="G1074" s="1">
        <v>21.488849560413001</v>
      </c>
    </row>
    <row r="1075" spans="1:7" x14ac:dyDescent="0.3">
      <c r="A1075" s="1" t="s">
        <v>26</v>
      </c>
      <c r="B1075" s="1" t="s">
        <v>27</v>
      </c>
      <c r="C1075" s="1">
        <v>1968</v>
      </c>
      <c r="D1075" s="1" t="s">
        <v>14</v>
      </c>
      <c r="E1075" s="1" t="s">
        <v>13</v>
      </c>
      <c r="F1075" s="1">
        <v>43.384123403099998</v>
      </c>
      <c r="G1075" s="1">
        <v>24027.034268791798</v>
      </c>
    </row>
    <row r="1076" spans="1:7" x14ac:dyDescent="0.3">
      <c r="A1076" s="1" t="s">
        <v>26</v>
      </c>
      <c r="B1076" s="1" t="s">
        <v>27</v>
      </c>
      <c r="C1076" s="1">
        <v>1968</v>
      </c>
      <c r="D1076" s="1" t="s">
        <v>14</v>
      </c>
      <c r="E1076" s="1" t="s">
        <v>23</v>
      </c>
      <c r="F1076" s="1">
        <v>0.36193372289999998</v>
      </c>
      <c r="G1076" s="1">
        <v>200.44646018285999</v>
      </c>
    </row>
    <row r="1077" spans="1:7" x14ac:dyDescent="0.3">
      <c r="A1077" s="1" t="s">
        <v>26</v>
      </c>
      <c r="B1077" s="1" t="s">
        <v>27</v>
      </c>
      <c r="C1077" s="1">
        <v>1968</v>
      </c>
      <c r="D1077" s="1" t="s">
        <v>14</v>
      </c>
      <c r="E1077" s="1" t="s">
        <v>15</v>
      </c>
      <c r="F1077" s="1">
        <v>39.188283722599998</v>
      </c>
      <c r="G1077" s="1">
        <v>21703.2905607149</v>
      </c>
    </row>
    <row r="1078" spans="1:7" x14ac:dyDescent="0.3">
      <c r="A1078" s="1" t="s">
        <v>26</v>
      </c>
      <c r="B1078" s="1" t="s">
        <v>27</v>
      </c>
      <c r="C1078" s="1">
        <v>1969</v>
      </c>
      <c r="D1078" s="1" t="s">
        <v>9</v>
      </c>
      <c r="E1078" s="1" t="s">
        <v>13</v>
      </c>
      <c r="F1078" s="1">
        <v>0.2887788523</v>
      </c>
      <c r="G1078" s="1">
        <v>227.526114335165</v>
      </c>
    </row>
    <row r="1079" spans="1:7" x14ac:dyDescent="0.3">
      <c r="A1079" s="1" t="s">
        <v>26</v>
      </c>
      <c r="B1079" s="1" t="s">
        <v>27</v>
      </c>
      <c r="C1079" s="1">
        <v>1969</v>
      </c>
      <c r="D1079" s="1" t="s">
        <v>9</v>
      </c>
      <c r="E1079" s="1" t="s">
        <v>23</v>
      </c>
      <c r="F1079" s="1">
        <v>1.2471776E-2</v>
      </c>
      <c r="G1079" s="1">
        <v>9.8263938383849805</v>
      </c>
    </row>
    <row r="1080" spans="1:7" x14ac:dyDescent="0.3">
      <c r="A1080" s="1" t="s">
        <v>26</v>
      </c>
      <c r="B1080" s="1" t="s">
        <v>27</v>
      </c>
      <c r="C1080" s="1">
        <v>1969</v>
      </c>
      <c r="D1080" s="1" t="s">
        <v>14</v>
      </c>
      <c r="E1080" s="1" t="s">
        <v>13</v>
      </c>
      <c r="F1080" s="1">
        <v>41.7213697547</v>
      </c>
      <c r="G1080" s="1">
        <v>32871.870876687703</v>
      </c>
    </row>
    <row r="1081" spans="1:7" x14ac:dyDescent="0.3">
      <c r="A1081" s="1" t="s">
        <v>26</v>
      </c>
      <c r="B1081" s="1" t="s">
        <v>27</v>
      </c>
      <c r="C1081" s="1">
        <v>1969</v>
      </c>
      <c r="D1081" s="1" t="s">
        <v>14</v>
      </c>
      <c r="E1081" s="1" t="s">
        <v>23</v>
      </c>
      <c r="F1081" s="1">
        <v>0.23247176319999999</v>
      </c>
      <c r="G1081" s="1">
        <v>183.162293705678</v>
      </c>
    </row>
    <row r="1082" spans="1:7" x14ac:dyDescent="0.3">
      <c r="A1082" s="1" t="s">
        <v>26</v>
      </c>
      <c r="B1082" s="1" t="s">
        <v>27</v>
      </c>
      <c r="C1082" s="1">
        <v>1969</v>
      </c>
      <c r="D1082" s="1" t="s">
        <v>14</v>
      </c>
      <c r="E1082" s="1" t="s">
        <v>15</v>
      </c>
      <c r="F1082" s="1">
        <v>37.550171011800003</v>
      </c>
      <c r="G1082" s="1">
        <v>29585.4230135383</v>
      </c>
    </row>
    <row r="1083" spans="1:7" x14ac:dyDescent="0.3">
      <c r="A1083" s="1" t="s">
        <v>26</v>
      </c>
      <c r="B1083" s="1" t="s">
        <v>27</v>
      </c>
      <c r="C1083" s="1">
        <v>1970</v>
      </c>
      <c r="D1083" s="1" t="s">
        <v>9</v>
      </c>
      <c r="E1083" s="1" t="s">
        <v>13</v>
      </c>
      <c r="F1083" s="1">
        <v>0.30125062829999999</v>
      </c>
      <c r="G1083" s="1">
        <v>135.538923694917</v>
      </c>
    </row>
    <row r="1084" spans="1:7" x14ac:dyDescent="0.3">
      <c r="A1084" s="1" t="s">
        <v>26</v>
      </c>
      <c r="B1084" s="1" t="s">
        <v>27</v>
      </c>
      <c r="C1084" s="1">
        <v>1970</v>
      </c>
      <c r="D1084" s="1" t="s">
        <v>14</v>
      </c>
      <c r="E1084" s="1" t="s">
        <v>13</v>
      </c>
      <c r="F1084" s="1">
        <v>40.190662381099997</v>
      </c>
      <c r="G1084" s="1">
        <v>18082.614971041599</v>
      </c>
    </row>
    <row r="1085" spans="1:7" x14ac:dyDescent="0.3">
      <c r="A1085" s="1" t="s">
        <v>26</v>
      </c>
      <c r="B1085" s="1" t="s">
        <v>27</v>
      </c>
      <c r="C1085" s="1">
        <v>1970</v>
      </c>
      <c r="D1085" s="1" t="s">
        <v>14</v>
      </c>
      <c r="E1085" s="1" t="s">
        <v>23</v>
      </c>
      <c r="F1085" s="1">
        <v>0.1886972261</v>
      </c>
      <c r="G1085" s="1">
        <v>84.898806902959905</v>
      </c>
    </row>
    <row r="1086" spans="1:7" x14ac:dyDescent="0.3">
      <c r="A1086" s="1" t="s">
        <v>26</v>
      </c>
      <c r="B1086" s="1" t="s">
        <v>27</v>
      </c>
      <c r="C1086" s="1">
        <v>1970</v>
      </c>
      <c r="D1086" s="1" t="s">
        <v>14</v>
      </c>
      <c r="E1086" s="1" t="s">
        <v>15</v>
      </c>
      <c r="F1086" s="1">
        <v>35.393073975</v>
      </c>
      <c r="G1086" s="1">
        <v>15924.080157307901</v>
      </c>
    </row>
    <row r="1087" spans="1:7" x14ac:dyDescent="0.3">
      <c r="A1087" s="1" t="s">
        <v>26</v>
      </c>
      <c r="B1087" s="1" t="s">
        <v>27</v>
      </c>
      <c r="C1087" s="1">
        <v>1971</v>
      </c>
      <c r="D1087" s="1" t="s">
        <v>9</v>
      </c>
      <c r="E1087" s="1" t="s">
        <v>13</v>
      </c>
      <c r="F1087" s="1">
        <v>0.30125062829999999</v>
      </c>
      <c r="G1087" s="1">
        <v>141.99110965230699</v>
      </c>
    </row>
    <row r="1088" spans="1:7" x14ac:dyDescent="0.3">
      <c r="A1088" s="1" t="s">
        <v>26</v>
      </c>
      <c r="B1088" s="1" t="s">
        <v>27</v>
      </c>
      <c r="C1088" s="1">
        <v>1971</v>
      </c>
      <c r="D1088" s="1" t="s">
        <v>14</v>
      </c>
      <c r="E1088" s="1" t="s">
        <v>13</v>
      </c>
      <c r="F1088" s="1">
        <v>38.250354354099997</v>
      </c>
      <c r="G1088" s="1">
        <v>18028.876120834899</v>
      </c>
    </row>
    <row r="1089" spans="1:7" x14ac:dyDescent="0.3">
      <c r="A1089" s="1" t="s">
        <v>26</v>
      </c>
      <c r="B1089" s="1" t="s">
        <v>27</v>
      </c>
      <c r="C1089" s="1">
        <v>1971</v>
      </c>
      <c r="D1089" s="1" t="s">
        <v>14</v>
      </c>
      <c r="E1089" s="1" t="s">
        <v>23</v>
      </c>
      <c r="F1089" s="1">
        <v>0.1862062495</v>
      </c>
      <c r="G1089" s="1">
        <v>87.766230205337706</v>
      </c>
    </row>
    <row r="1090" spans="1:7" x14ac:dyDescent="0.3">
      <c r="A1090" s="1" t="s">
        <v>26</v>
      </c>
      <c r="B1090" s="1" t="s">
        <v>27</v>
      </c>
      <c r="C1090" s="1">
        <v>1971</v>
      </c>
      <c r="D1090" s="1" t="s">
        <v>14</v>
      </c>
      <c r="E1090" s="1" t="s">
        <v>15</v>
      </c>
      <c r="F1090" s="1">
        <v>33.604294031199998</v>
      </c>
      <c r="G1090" s="1">
        <v>15839.007623518</v>
      </c>
    </row>
    <row r="1091" spans="1:7" x14ac:dyDescent="0.3">
      <c r="A1091" s="1" t="s">
        <v>26</v>
      </c>
      <c r="B1091" s="1" t="s">
        <v>27</v>
      </c>
      <c r="C1091" s="1">
        <v>1972</v>
      </c>
      <c r="D1091" s="1" t="s">
        <v>9</v>
      </c>
      <c r="E1091" s="1" t="s">
        <v>13</v>
      </c>
      <c r="F1091" s="1">
        <v>7.531266E-4</v>
      </c>
      <c r="G1091" s="1">
        <v>0.40307816070424701</v>
      </c>
    </row>
    <row r="1092" spans="1:7" x14ac:dyDescent="0.3">
      <c r="A1092" s="1" t="s">
        <v>26</v>
      </c>
      <c r="B1092" s="1" t="s">
        <v>27</v>
      </c>
      <c r="C1092" s="1">
        <v>1972</v>
      </c>
      <c r="D1092" s="1" t="s">
        <v>14</v>
      </c>
      <c r="E1092" s="1" t="s">
        <v>13</v>
      </c>
      <c r="F1092" s="1">
        <v>36.243259069899999</v>
      </c>
      <c r="G1092" s="1">
        <v>19397.624211079099</v>
      </c>
    </row>
    <row r="1093" spans="1:7" x14ac:dyDescent="0.3">
      <c r="A1093" s="1" t="s">
        <v>26</v>
      </c>
      <c r="B1093" s="1" t="s">
        <v>27</v>
      </c>
      <c r="C1093" s="1">
        <v>1972</v>
      </c>
      <c r="D1093" s="1" t="s">
        <v>14</v>
      </c>
      <c r="E1093" s="1" t="s">
        <v>23</v>
      </c>
      <c r="F1093" s="1">
        <v>9.7440118800000003E-2</v>
      </c>
      <c r="G1093" s="1">
        <v>52.150575220517801</v>
      </c>
    </row>
    <row r="1094" spans="1:7" x14ac:dyDescent="0.3">
      <c r="A1094" s="1" t="s">
        <v>26</v>
      </c>
      <c r="B1094" s="1" t="s">
        <v>27</v>
      </c>
      <c r="C1094" s="1">
        <v>1972</v>
      </c>
      <c r="D1094" s="1" t="s">
        <v>14</v>
      </c>
      <c r="E1094" s="1" t="s">
        <v>15</v>
      </c>
      <c r="F1094" s="1">
        <v>32.269074000499998</v>
      </c>
      <c r="G1094" s="1">
        <v>17270.614927118699</v>
      </c>
    </row>
    <row r="1095" spans="1:7" x14ac:dyDescent="0.3">
      <c r="A1095" s="1" t="s">
        <v>26</v>
      </c>
      <c r="B1095" s="1" t="s">
        <v>27</v>
      </c>
      <c r="C1095" s="1">
        <v>1973</v>
      </c>
      <c r="D1095" s="1" t="s">
        <v>9</v>
      </c>
      <c r="E1095" s="1" t="s">
        <v>13</v>
      </c>
      <c r="F1095" s="1">
        <v>7.531266E-4</v>
      </c>
      <c r="G1095" s="1">
        <v>0.45511544111393498</v>
      </c>
    </row>
    <row r="1096" spans="1:7" x14ac:dyDescent="0.3">
      <c r="A1096" s="1" t="s">
        <v>26</v>
      </c>
      <c r="B1096" s="1" t="s">
        <v>27</v>
      </c>
      <c r="C1096" s="1">
        <v>1973</v>
      </c>
      <c r="D1096" s="1" t="s">
        <v>14</v>
      </c>
      <c r="E1096" s="1" t="s">
        <v>13</v>
      </c>
      <c r="F1096" s="1">
        <v>34.324365830700003</v>
      </c>
      <c r="G1096" s="1">
        <v>20742.2623255824</v>
      </c>
    </row>
    <row r="1097" spans="1:7" x14ac:dyDescent="0.3">
      <c r="A1097" s="1" t="s">
        <v>26</v>
      </c>
      <c r="B1097" s="1" t="s">
        <v>27</v>
      </c>
      <c r="C1097" s="1">
        <v>1973</v>
      </c>
      <c r="D1097" s="1" t="s">
        <v>14</v>
      </c>
      <c r="E1097" s="1" t="s">
        <v>23</v>
      </c>
      <c r="F1097" s="1">
        <v>0.1123020124</v>
      </c>
      <c r="G1097" s="1">
        <v>67.864263340009103</v>
      </c>
    </row>
    <row r="1098" spans="1:7" x14ac:dyDescent="0.3">
      <c r="A1098" s="1" t="s">
        <v>26</v>
      </c>
      <c r="B1098" s="1" t="s">
        <v>27</v>
      </c>
      <c r="C1098" s="1">
        <v>1973</v>
      </c>
      <c r="D1098" s="1" t="s">
        <v>14</v>
      </c>
      <c r="E1098" s="1" t="s">
        <v>15</v>
      </c>
      <c r="F1098" s="1">
        <v>30.441526398699999</v>
      </c>
      <c r="G1098" s="1">
        <v>18395.857020899599</v>
      </c>
    </row>
    <row r="1099" spans="1:7" x14ac:dyDescent="0.3">
      <c r="A1099" s="1" t="s">
        <v>26</v>
      </c>
      <c r="B1099" s="1" t="s">
        <v>27</v>
      </c>
      <c r="C1099" s="1">
        <v>1974</v>
      </c>
      <c r="D1099" s="1" t="s">
        <v>9</v>
      </c>
      <c r="E1099" s="1" t="s">
        <v>13</v>
      </c>
      <c r="F1099" s="1">
        <v>0.18677538960000001</v>
      </c>
      <c r="G1099" s="1">
        <v>138.34087024896601</v>
      </c>
    </row>
    <row r="1100" spans="1:7" x14ac:dyDescent="0.3">
      <c r="A1100" s="1" t="s">
        <v>26</v>
      </c>
      <c r="B1100" s="1" t="s">
        <v>27</v>
      </c>
      <c r="C1100" s="1">
        <v>1974</v>
      </c>
      <c r="D1100" s="1" t="s">
        <v>14</v>
      </c>
      <c r="E1100" s="1" t="s">
        <v>13</v>
      </c>
      <c r="F1100" s="1">
        <v>32.536689657899998</v>
      </c>
      <c r="G1100" s="1">
        <v>24099.288310493401</v>
      </c>
    </row>
    <row r="1101" spans="1:7" x14ac:dyDescent="0.3">
      <c r="A1101" s="1" t="s">
        <v>26</v>
      </c>
      <c r="B1101" s="1" t="s">
        <v>27</v>
      </c>
      <c r="C1101" s="1">
        <v>1974</v>
      </c>
      <c r="D1101" s="1" t="s">
        <v>14</v>
      </c>
      <c r="E1101" s="1" t="s">
        <v>23</v>
      </c>
      <c r="F1101" s="1">
        <v>8.18107743E-2</v>
      </c>
      <c r="G1101" s="1">
        <v>60.595637009599002</v>
      </c>
    </row>
    <row r="1102" spans="1:7" x14ac:dyDescent="0.3">
      <c r="A1102" s="1" t="s">
        <v>26</v>
      </c>
      <c r="B1102" s="1" t="s">
        <v>27</v>
      </c>
      <c r="C1102" s="1">
        <v>1974</v>
      </c>
      <c r="D1102" s="1" t="s">
        <v>14</v>
      </c>
      <c r="E1102" s="1" t="s">
        <v>15</v>
      </c>
      <c r="F1102" s="1">
        <v>28.342092599299999</v>
      </c>
      <c r="G1102" s="1">
        <v>20992.432483300701</v>
      </c>
    </row>
    <row r="1103" spans="1:7" x14ac:dyDescent="0.3">
      <c r="A1103" s="1" t="s">
        <v>26</v>
      </c>
      <c r="B1103" s="1" t="s">
        <v>27</v>
      </c>
      <c r="C1103" s="1">
        <v>1975</v>
      </c>
      <c r="D1103" s="1" t="s">
        <v>9</v>
      </c>
      <c r="E1103" s="1" t="s">
        <v>13</v>
      </c>
      <c r="F1103" s="1">
        <v>0.27715057809999999</v>
      </c>
      <c r="G1103" s="1">
        <v>205.08671620145799</v>
      </c>
    </row>
    <row r="1104" spans="1:7" x14ac:dyDescent="0.3">
      <c r="A1104" s="1" t="s">
        <v>26</v>
      </c>
      <c r="B1104" s="1" t="s">
        <v>27</v>
      </c>
      <c r="C1104" s="1">
        <v>1975</v>
      </c>
      <c r="D1104" s="1" t="s">
        <v>14</v>
      </c>
      <c r="E1104" s="1" t="s">
        <v>13</v>
      </c>
      <c r="F1104" s="1">
        <v>30.630539289400001</v>
      </c>
      <c r="G1104" s="1">
        <v>22666.0783550058</v>
      </c>
    </row>
    <row r="1105" spans="1:7" x14ac:dyDescent="0.3">
      <c r="A1105" s="1" t="s">
        <v>26</v>
      </c>
      <c r="B1105" s="1" t="s">
        <v>27</v>
      </c>
      <c r="C1105" s="1">
        <v>1975</v>
      </c>
      <c r="D1105" s="1" t="s">
        <v>14</v>
      </c>
      <c r="E1105" s="1" t="s">
        <v>23</v>
      </c>
      <c r="F1105" s="1">
        <v>0.1141296497</v>
      </c>
      <c r="G1105" s="1">
        <v>84.454000585367098</v>
      </c>
    </row>
    <row r="1106" spans="1:7" x14ac:dyDescent="0.3">
      <c r="A1106" s="1" t="s">
        <v>26</v>
      </c>
      <c r="B1106" s="1" t="s">
        <v>27</v>
      </c>
      <c r="C1106" s="1">
        <v>1975</v>
      </c>
      <c r="D1106" s="1" t="s">
        <v>14</v>
      </c>
      <c r="E1106" s="1" t="s">
        <v>15</v>
      </c>
      <c r="F1106" s="1">
        <v>26.393969956500001</v>
      </c>
      <c r="G1106" s="1">
        <v>19531.089070312701</v>
      </c>
    </row>
    <row r="1107" spans="1:7" x14ac:dyDescent="0.3">
      <c r="A1107" s="1" t="s">
        <v>26</v>
      </c>
      <c r="B1107" s="1" t="s">
        <v>27</v>
      </c>
      <c r="C1107" s="1">
        <v>1976</v>
      </c>
      <c r="D1107" s="1" t="s">
        <v>9</v>
      </c>
      <c r="E1107" s="1" t="s">
        <v>13</v>
      </c>
      <c r="F1107" s="1">
        <v>0.56936368749999999</v>
      </c>
      <c r="G1107" s="1">
        <v>397.63300920472801</v>
      </c>
    </row>
    <row r="1108" spans="1:7" x14ac:dyDescent="0.3">
      <c r="A1108" s="1" t="s">
        <v>26</v>
      </c>
      <c r="B1108" s="1" t="s">
        <v>27</v>
      </c>
      <c r="C1108" s="1">
        <v>1976</v>
      </c>
      <c r="D1108" s="1" t="s">
        <v>14</v>
      </c>
      <c r="E1108" s="1" t="s">
        <v>13</v>
      </c>
      <c r="F1108" s="1">
        <v>28.814807206299999</v>
      </c>
      <c r="G1108" s="1">
        <v>20123.725397459701</v>
      </c>
    </row>
    <row r="1109" spans="1:7" x14ac:dyDescent="0.3">
      <c r="A1109" s="1" t="s">
        <v>26</v>
      </c>
      <c r="B1109" s="1" t="s">
        <v>27</v>
      </c>
      <c r="C1109" s="1">
        <v>1976</v>
      </c>
      <c r="D1109" s="1" t="s">
        <v>14</v>
      </c>
      <c r="E1109" s="1" t="s">
        <v>23</v>
      </c>
      <c r="F1109" s="1">
        <v>9.9954619100000003E-2</v>
      </c>
      <c r="G1109" s="1">
        <v>69.806446847279304</v>
      </c>
    </row>
    <row r="1110" spans="1:7" x14ac:dyDescent="0.3">
      <c r="A1110" s="1" t="s">
        <v>26</v>
      </c>
      <c r="B1110" s="1" t="s">
        <v>27</v>
      </c>
      <c r="C1110" s="1">
        <v>1976</v>
      </c>
      <c r="D1110" s="1" t="s">
        <v>14</v>
      </c>
      <c r="E1110" s="1" t="s">
        <v>15</v>
      </c>
      <c r="F1110" s="1">
        <v>24.200085013399999</v>
      </c>
      <c r="G1110" s="1">
        <v>16900.889251751501</v>
      </c>
    </row>
    <row r="1111" spans="1:7" x14ac:dyDescent="0.3">
      <c r="A1111" s="1" t="s">
        <v>26</v>
      </c>
      <c r="B1111" s="1" t="s">
        <v>27</v>
      </c>
      <c r="C1111" s="1">
        <v>1977</v>
      </c>
      <c r="D1111" s="1" t="s">
        <v>9</v>
      </c>
      <c r="E1111" s="1" t="s">
        <v>13</v>
      </c>
      <c r="F1111" s="1">
        <v>1.4510339014</v>
      </c>
      <c r="G1111" s="1">
        <v>1383.04991598275</v>
      </c>
    </row>
    <row r="1112" spans="1:7" x14ac:dyDescent="0.3">
      <c r="A1112" s="1" t="s">
        <v>26</v>
      </c>
      <c r="B1112" s="1" t="s">
        <v>27</v>
      </c>
      <c r="C1112" s="1">
        <v>1977</v>
      </c>
      <c r="D1112" s="1" t="s">
        <v>9</v>
      </c>
      <c r="E1112" s="1" t="s">
        <v>23</v>
      </c>
      <c r="F1112" s="1">
        <v>2.5094177299999999E-2</v>
      </c>
      <c r="G1112" s="1">
        <v>23.9184624330689</v>
      </c>
    </row>
    <row r="1113" spans="1:7" x14ac:dyDescent="0.3">
      <c r="A1113" s="1" t="s">
        <v>26</v>
      </c>
      <c r="B1113" s="1" t="s">
        <v>27</v>
      </c>
      <c r="C1113" s="1">
        <v>1977</v>
      </c>
      <c r="D1113" s="1" t="s">
        <v>14</v>
      </c>
      <c r="E1113" s="1" t="s">
        <v>13</v>
      </c>
      <c r="F1113" s="1">
        <v>25.966989492700002</v>
      </c>
      <c r="G1113" s="1">
        <v>24750.3815043207</v>
      </c>
    </row>
    <row r="1114" spans="1:7" x14ac:dyDescent="0.3">
      <c r="A1114" s="1" t="s">
        <v>26</v>
      </c>
      <c r="B1114" s="1" t="s">
        <v>27</v>
      </c>
      <c r="C1114" s="1">
        <v>1977</v>
      </c>
      <c r="D1114" s="1" t="s">
        <v>14</v>
      </c>
      <c r="E1114" s="1" t="s">
        <v>23</v>
      </c>
      <c r="F1114" s="1">
        <v>9.6643013299999997E-2</v>
      </c>
      <c r="G1114" s="1">
        <v>92.1150851487658</v>
      </c>
    </row>
    <row r="1115" spans="1:7" x14ac:dyDescent="0.3">
      <c r="A1115" s="1" t="s">
        <v>26</v>
      </c>
      <c r="B1115" s="1" t="s">
        <v>27</v>
      </c>
      <c r="C1115" s="1">
        <v>1977</v>
      </c>
      <c r="D1115" s="1" t="s">
        <v>14</v>
      </c>
      <c r="E1115" s="1" t="s">
        <v>15</v>
      </c>
      <c r="F1115" s="1">
        <v>22.412870994199999</v>
      </c>
      <c r="G1115" s="1">
        <v>21362.780921062</v>
      </c>
    </row>
    <row r="1116" spans="1:7" x14ac:dyDescent="0.3">
      <c r="A1116" s="1" t="s">
        <v>26</v>
      </c>
      <c r="B1116" s="1" t="s">
        <v>27</v>
      </c>
      <c r="C1116" s="1">
        <v>1978</v>
      </c>
      <c r="D1116" s="1" t="s">
        <v>9</v>
      </c>
      <c r="E1116" s="1" t="s">
        <v>13</v>
      </c>
      <c r="F1116" s="1">
        <v>1.1917016954999999</v>
      </c>
      <c r="G1116" s="1">
        <v>727.52339815492905</v>
      </c>
    </row>
    <row r="1117" spans="1:7" x14ac:dyDescent="0.3">
      <c r="A1117" s="1" t="s">
        <v>26</v>
      </c>
      <c r="B1117" s="1" t="s">
        <v>27</v>
      </c>
      <c r="C1117" s="1">
        <v>1978</v>
      </c>
      <c r="D1117" s="1" t="s">
        <v>9</v>
      </c>
      <c r="E1117" s="1" t="s">
        <v>23</v>
      </c>
      <c r="F1117" s="1">
        <v>2.2338336600000001E-2</v>
      </c>
      <c r="G1117" s="1">
        <v>13.6373579116246</v>
      </c>
    </row>
    <row r="1118" spans="1:7" x14ac:dyDescent="0.3">
      <c r="A1118" s="1" t="s">
        <v>26</v>
      </c>
      <c r="B1118" s="1" t="s">
        <v>27</v>
      </c>
      <c r="C1118" s="1">
        <v>1978</v>
      </c>
      <c r="D1118" s="1" t="s">
        <v>14</v>
      </c>
      <c r="E1118" s="1" t="s">
        <v>13</v>
      </c>
      <c r="F1118" s="1">
        <v>24.198726006699999</v>
      </c>
      <c r="G1118" s="1">
        <v>14773.109278317999</v>
      </c>
    </row>
    <row r="1119" spans="1:7" x14ac:dyDescent="0.3">
      <c r="A1119" s="1" t="s">
        <v>26</v>
      </c>
      <c r="B1119" s="1" t="s">
        <v>27</v>
      </c>
      <c r="C1119" s="1">
        <v>1978</v>
      </c>
      <c r="D1119" s="1" t="s">
        <v>14</v>
      </c>
      <c r="E1119" s="1" t="s">
        <v>23</v>
      </c>
      <c r="F1119" s="1">
        <v>0.10478544720000001</v>
      </c>
      <c r="G1119" s="1">
        <v>63.970593424807802</v>
      </c>
    </row>
    <row r="1120" spans="1:7" x14ac:dyDescent="0.3">
      <c r="A1120" s="1" t="s">
        <v>26</v>
      </c>
      <c r="B1120" s="1" t="s">
        <v>27</v>
      </c>
      <c r="C1120" s="1">
        <v>1978</v>
      </c>
      <c r="D1120" s="1" t="s">
        <v>14</v>
      </c>
      <c r="E1120" s="1" t="s">
        <v>15</v>
      </c>
      <c r="F1120" s="1">
        <v>20.703501145499999</v>
      </c>
      <c r="G1120" s="1">
        <v>12639.3052585064</v>
      </c>
    </row>
    <row r="1121" spans="1:7" x14ac:dyDescent="0.3">
      <c r="A1121" s="1" t="s">
        <v>26</v>
      </c>
      <c r="B1121" s="1" t="s">
        <v>27</v>
      </c>
      <c r="C1121" s="1">
        <v>1979</v>
      </c>
      <c r="D1121" s="1" t="s">
        <v>9</v>
      </c>
      <c r="E1121" s="1" t="s">
        <v>13</v>
      </c>
      <c r="F1121" s="1">
        <v>0.86726922890000002</v>
      </c>
      <c r="G1121" s="1">
        <v>597.35978090880201</v>
      </c>
    </row>
    <row r="1122" spans="1:7" x14ac:dyDescent="0.3">
      <c r="A1122" s="1" t="s">
        <v>26</v>
      </c>
      <c r="B1122" s="1" t="s">
        <v>27</v>
      </c>
      <c r="C1122" s="1">
        <v>1979</v>
      </c>
      <c r="D1122" s="1" t="s">
        <v>9</v>
      </c>
      <c r="E1122" s="1" t="s">
        <v>23</v>
      </c>
      <c r="F1122" s="1">
        <v>2.4432631E-2</v>
      </c>
      <c r="G1122" s="1">
        <v>16.828766190521499</v>
      </c>
    </row>
    <row r="1123" spans="1:7" x14ac:dyDescent="0.3">
      <c r="A1123" s="1" t="s">
        <v>26</v>
      </c>
      <c r="B1123" s="1" t="s">
        <v>27</v>
      </c>
      <c r="C1123" s="1">
        <v>1979</v>
      </c>
      <c r="D1123" s="1" t="s">
        <v>14</v>
      </c>
      <c r="E1123" s="1" t="s">
        <v>13</v>
      </c>
      <c r="F1123" s="1">
        <v>22.414237573200001</v>
      </c>
      <c r="G1123" s="1">
        <v>15438.5323498414</v>
      </c>
    </row>
    <row r="1124" spans="1:7" x14ac:dyDescent="0.3">
      <c r="A1124" s="1" t="s">
        <v>26</v>
      </c>
      <c r="B1124" s="1" t="s">
        <v>27</v>
      </c>
      <c r="C1124" s="1">
        <v>1979</v>
      </c>
      <c r="D1124" s="1" t="s">
        <v>14</v>
      </c>
      <c r="E1124" s="1" t="s">
        <v>23</v>
      </c>
      <c r="F1124" s="1">
        <v>0.1563073261</v>
      </c>
      <c r="G1124" s="1">
        <v>107.661735218658</v>
      </c>
    </row>
    <row r="1125" spans="1:7" x14ac:dyDescent="0.3">
      <c r="A1125" s="1" t="s">
        <v>26</v>
      </c>
      <c r="B1125" s="1" t="s">
        <v>27</v>
      </c>
      <c r="C1125" s="1">
        <v>1979</v>
      </c>
      <c r="D1125" s="1" t="s">
        <v>14</v>
      </c>
      <c r="E1125" s="1" t="s">
        <v>15</v>
      </c>
      <c r="F1125" s="1">
        <v>19.027226925099999</v>
      </c>
      <c r="G1125" s="1">
        <v>13105.619026787999</v>
      </c>
    </row>
    <row r="1126" spans="1:7" x14ac:dyDescent="0.3">
      <c r="A1126" s="1" t="s">
        <v>26</v>
      </c>
      <c r="B1126" s="1" t="s">
        <v>27</v>
      </c>
      <c r="C1126" s="1">
        <v>1980</v>
      </c>
      <c r="D1126" s="1" t="s">
        <v>9</v>
      </c>
      <c r="E1126" s="1" t="s">
        <v>13</v>
      </c>
      <c r="F1126" s="1">
        <v>1.1223152407999999</v>
      </c>
      <c r="G1126" s="1">
        <v>1211.98822856622</v>
      </c>
    </row>
    <row r="1127" spans="1:7" x14ac:dyDescent="0.3">
      <c r="A1127" s="1" t="s">
        <v>26</v>
      </c>
      <c r="B1127" s="1" t="s">
        <v>27</v>
      </c>
      <c r="C1127" s="1">
        <v>1980</v>
      </c>
      <c r="D1127" s="1" t="s">
        <v>9</v>
      </c>
      <c r="E1127" s="1" t="s">
        <v>23</v>
      </c>
      <c r="F1127" s="1">
        <v>2.2437146799999998E-2</v>
      </c>
      <c r="G1127" s="1">
        <v>24.229874826497301</v>
      </c>
    </row>
    <row r="1128" spans="1:7" x14ac:dyDescent="0.3">
      <c r="A1128" s="1" t="s">
        <v>26</v>
      </c>
      <c r="B1128" s="1" t="s">
        <v>27</v>
      </c>
      <c r="C1128" s="1">
        <v>1980</v>
      </c>
      <c r="D1128" s="1" t="s">
        <v>14</v>
      </c>
      <c r="E1128" s="1" t="s">
        <v>13</v>
      </c>
      <c r="F1128" s="1">
        <v>20.4040974979</v>
      </c>
      <c r="G1128" s="1">
        <v>22034.384888002402</v>
      </c>
    </row>
    <row r="1129" spans="1:7" x14ac:dyDescent="0.3">
      <c r="A1129" s="1" t="s">
        <v>26</v>
      </c>
      <c r="B1129" s="1" t="s">
        <v>27</v>
      </c>
      <c r="C1129" s="1">
        <v>1980</v>
      </c>
      <c r="D1129" s="1" t="s">
        <v>14</v>
      </c>
      <c r="E1129" s="1" t="s">
        <v>23</v>
      </c>
      <c r="F1129" s="1">
        <v>0.1119991072</v>
      </c>
      <c r="G1129" s="1">
        <v>120.947835812425</v>
      </c>
    </row>
    <row r="1130" spans="1:7" x14ac:dyDescent="0.3">
      <c r="A1130" s="1" t="s">
        <v>26</v>
      </c>
      <c r="B1130" s="1" t="s">
        <v>27</v>
      </c>
      <c r="C1130" s="1">
        <v>1980</v>
      </c>
      <c r="D1130" s="1" t="s">
        <v>14</v>
      </c>
      <c r="E1130" s="1" t="s">
        <v>15</v>
      </c>
      <c r="F1130" s="1">
        <v>17.097045744199999</v>
      </c>
      <c r="G1130" s="1">
        <v>18463.099699108199</v>
      </c>
    </row>
    <row r="1131" spans="1:7" x14ac:dyDescent="0.3">
      <c r="A1131" s="1" t="s">
        <v>26</v>
      </c>
      <c r="B1131" s="1" t="s">
        <v>27</v>
      </c>
      <c r="C1131" s="1">
        <v>1981</v>
      </c>
      <c r="D1131" s="1" t="s">
        <v>9</v>
      </c>
      <c r="E1131" s="1" t="s">
        <v>13</v>
      </c>
      <c r="F1131" s="1">
        <v>0.82669860179999999</v>
      </c>
      <c r="G1131" s="1">
        <v>1076.7228467723</v>
      </c>
    </row>
    <row r="1132" spans="1:7" x14ac:dyDescent="0.3">
      <c r="A1132" s="1" t="s">
        <v>26</v>
      </c>
      <c r="B1132" s="1" t="s">
        <v>27</v>
      </c>
      <c r="C1132" s="1">
        <v>1981</v>
      </c>
      <c r="D1132" s="1" t="s">
        <v>9</v>
      </c>
      <c r="E1132" s="1" t="s">
        <v>23</v>
      </c>
      <c r="F1132" s="1">
        <v>7.4040776899999994E-2</v>
      </c>
      <c r="G1132" s="1">
        <v>96.433447379258396</v>
      </c>
    </row>
    <row r="1133" spans="1:7" x14ac:dyDescent="0.3">
      <c r="A1133" s="1" t="s">
        <v>26</v>
      </c>
      <c r="B1133" s="1" t="s">
        <v>27</v>
      </c>
      <c r="C1133" s="1">
        <v>1981</v>
      </c>
      <c r="D1133" s="1" t="s">
        <v>14</v>
      </c>
      <c r="E1133" s="1" t="s">
        <v>13</v>
      </c>
      <c r="F1133" s="1">
        <v>18.129760748399999</v>
      </c>
      <c r="G1133" s="1">
        <v>23612.871199838301</v>
      </c>
    </row>
    <row r="1134" spans="1:7" x14ac:dyDescent="0.3">
      <c r="A1134" s="1" t="s">
        <v>26</v>
      </c>
      <c r="B1134" s="1" t="s">
        <v>27</v>
      </c>
      <c r="C1134" s="1">
        <v>1981</v>
      </c>
      <c r="D1134" s="1" t="s">
        <v>14</v>
      </c>
      <c r="E1134" s="1" t="s">
        <v>23</v>
      </c>
      <c r="F1134" s="1">
        <v>0.47217643850000002</v>
      </c>
      <c r="G1134" s="1">
        <v>614.98006402818896</v>
      </c>
    </row>
    <row r="1135" spans="1:7" x14ac:dyDescent="0.3">
      <c r="A1135" s="1" t="s">
        <v>26</v>
      </c>
      <c r="B1135" s="1" t="s">
        <v>27</v>
      </c>
      <c r="C1135" s="1">
        <v>1981</v>
      </c>
      <c r="D1135" s="1" t="s">
        <v>14</v>
      </c>
      <c r="E1135" s="1" t="s">
        <v>15</v>
      </c>
      <c r="F1135" s="1">
        <v>15.5236392239</v>
      </c>
      <c r="G1135" s="1">
        <v>20218.562099876701</v>
      </c>
    </row>
    <row r="1136" spans="1:7" x14ac:dyDescent="0.3">
      <c r="A1136" s="1" t="s">
        <v>26</v>
      </c>
      <c r="B1136" s="1" t="s">
        <v>27</v>
      </c>
      <c r="C1136" s="1">
        <v>1982</v>
      </c>
      <c r="D1136" s="1" t="s">
        <v>9</v>
      </c>
      <c r="E1136" s="1" t="s">
        <v>13</v>
      </c>
      <c r="F1136" s="1">
        <v>1.1197606355</v>
      </c>
      <c r="G1136" s="1">
        <v>1447.4641842773401</v>
      </c>
    </row>
    <row r="1137" spans="1:7" x14ac:dyDescent="0.3">
      <c r="A1137" s="1" t="s">
        <v>26</v>
      </c>
      <c r="B1137" s="1" t="s">
        <v>27</v>
      </c>
      <c r="C1137" s="1">
        <v>1982</v>
      </c>
      <c r="D1137" s="1" t="s">
        <v>9</v>
      </c>
      <c r="E1137" s="1" t="s">
        <v>23</v>
      </c>
      <c r="F1137" s="1">
        <v>4.9091802400000002E-2</v>
      </c>
      <c r="G1137" s="1">
        <v>63.458763820091903</v>
      </c>
    </row>
    <row r="1138" spans="1:7" x14ac:dyDescent="0.3">
      <c r="A1138" s="1" t="s">
        <v>26</v>
      </c>
      <c r="B1138" s="1" t="s">
        <v>27</v>
      </c>
      <c r="C1138" s="1">
        <v>1982</v>
      </c>
      <c r="D1138" s="1" t="s">
        <v>14</v>
      </c>
      <c r="E1138" s="1" t="s">
        <v>13</v>
      </c>
      <c r="F1138" s="1">
        <v>16.182683242300001</v>
      </c>
      <c r="G1138" s="1">
        <v>20918.626406617601</v>
      </c>
    </row>
    <row r="1139" spans="1:7" x14ac:dyDescent="0.3">
      <c r="A1139" s="1" t="s">
        <v>26</v>
      </c>
      <c r="B1139" s="1" t="s">
        <v>27</v>
      </c>
      <c r="C1139" s="1">
        <v>1982</v>
      </c>
      <c r="D1139" s="1" t="s">
        <v>14</v>
      </c>
      <c r="E1139" s="1" t="s">
        <v>23</v>
      </c>
      <c r="F1139" s="1">
        <v>0.24250407269999999</v>
      </c>
      <c r="G1139" s="1">
        <v>313.47410203234102</v>
      </c>
    </row>
    <row r="1140" spans="1:7" x14ac:dyDescent="0.3">
      <c r="A1140" s="1" t="s">
        <v>26</v>
      </c>
      <c r="B1140" s="1" t="s">
        <v>27</v>
      </c>
      <c r="C1140" s="1">
        <v>1982</v>
      </c>
      <c r="D1140" s="1" t="s">
        <v>14</v>
      </c>
      <c r="E1140" s="1" t="s">
        <v>15</v>
      </c>
      <c r="F1140" s="1">
        <v>13.7006970892</v>
      </c>
      <c r="G1140" s="1">
        <v>17710.274595884199</v>
      </c>
    </row>
    <row r="1141" spans="1:7" x14ac:dyDescent="0.3">
      <c r="A1141" s="1" t="s">
        <v>26</v>
      </c>
      <c r="B1141" s="1" t="s">
        <v>27</v>
      </c>
      <c r="C1141" s="1">
        <v>1983</v>
      </c>
      <c r="D1141" s="1" t="s">
        <v>9</v>
      </c>
      <c r="E1141" s="1" t="s">
        <v>13</v>
      </c>
      <c r="F1141" s="1">
        <v>1.4468498315</v>
      </c>
      <c r="G1141" s="1">
        <v>2108.7532455056999</v>
      </c>
    </row>
    <row r="1142" spans="1:7" x14ac:dyDescent="0.3">
      <c r="A1142" s="1" t="s">
        <v>26</v>
      </c>
      <c r="B1142" s="1" t="s">
        <v>27</v>
      </c>
      <c r="C1142" s="1">
        <v>1983</v>
      </c>
      <c r="D1142" s="1" t="s">
        <v>9</v>
      </c>
      <c r="E1142" s="1" t="s">
        <v>23</v>
      </c>
      <c r="F1142" s="1">
        <v>8.0490854099999995E-2</v>
      </c>
      <c r="G1142" s="1">
        <v>117.313729587407</v>
      </c>
    </row>
    <row r="1143" spans="1:7" x14ac:dyDescent="0.3">
      <c r="A1143" s="1" t="s">
        <v>26</v>
      </c>
      <c r="B1143" s="1" t="s">
        <v>27</v>
      </c>
      <c r="C1143" s="1">
        <v>1983</v>
      </c>
      <c r="D1143" s="1" t="s">
        <v>14</v>
      </c>
      <c r="E1143" s="1" t="s">
        <v>13</v>
      </c>
      <c r="F1143" s="1">
        <v>13.9042960328</v>
      </c>
      <c r="G1143" s="1">
        <v>20265.2194775688</v>
      </c>
    </row>
    <row r="1144" spans="1:7" x14ac:dyDescent="0.3">
      <c r="A1144" s="1" t="s">
        <v>26</v>
      </c>
      <c r="B1144" s="1" t="s">
        <v>27</v>
      </c>
      <c r="C1144" s="1">
        <v>1983</v>
      </c>
      <c r="D1144" s="1" t="s">
        <v>14</v>
      </c>
      <c r="E1144" s="1" t="s">
        <v>23</v>
      </c>
      <c r="F1144" s="1">
        <v>0.30583090099999999</v>
      </c>
      <c r="G1144" s="1">
        <v>445.74211568842901</v>
      </c>
    </row>
    <row r="1145" spans="1:7" x14ac:dyDescent="0.3">
      <c r="A1145" s="1" t="s">
        <v>26</v>
      </c>
      <c r="B1145" s="1" t="s">
        <v>27</v>
      </c>
      <c r="C1145" s="1">
        <v>1983</v>
      </c>
      <c r="D1145" s="1" t="s">
        <v>14</v>
      </c>
      <c r="E1145" s="1" t="s">
        <v>15</v>
      </c>
      <c r="F1145" s="1">
        <v>11.8256902754</v>
      </c>
      <c r="G1145" s="1">
        <v>17235.695236912801</v>
      </c>
    </row>
    <row r="1146" spans="1:7" x14ac:dyDescent="0.3">
      <c r="A1146" s="1" t="s">
        <v>26</v>
      </c>
      <c r="B1146" s="1" t="s">
        <v>27</v>
      </c>
      <c r="C1146" s="1">
        <v>1984</v>
      </c>
      <c r="D1146" s="1" t="s">
        <v>9</v>
      </c>
      <c r="E1146" s="1" t="s">
        <v>13</v>
      </c>
      <c r="F1146" s="1">
        <v>0.69636703619999996</v>
      </c>
      <c r="G1146" s="1">
        <v>1853.9504950016101</v>
      </c>
    </row>
    <row r="1147" spans="1:7" x14ac:dyDescent="0.3">
      <c r="A1147" s="1" t="s">
        <v>26</v>
      </c>
      <c r="B1147" s="1" t="s">
        <v>27</v>
      </c>
      <c r="C1147" s="1">
        <v>1984</v>
      </c>
      <c r="D1147" s="1" t="s">
        <v>9</v>
      </c>
      <c r="E1147" s="1" t="s">
        <v>23</v>
      </c>
      <c r="F1147" s="1">
        <v>0.2164223676</v>
      </c>
      <c r="G1147" s="1">
        <v>576.18516498214899</v>
      </c>
    </row>
    <row r="1148" spans="1:7" x14ac:dyDescent="0.3">
      <c r="A1148" s="1" t="s">
        <v>26</v>
      </c>
      <c r="B1148" s="1" t="s">
        <v>27</v>
      </c>
      <c r="C1148" s="1">
        <v>1984</v>
      </c>
      <c r="D1148" s="1" t="s">
        <v>14</v>
      </c>
      <c r="E1148" s="1" t="s">
        <v>13</v>
      </c>
      <c r="F1148" s="1">
        <v>11.149573482899999</v>
      </c>
      <c r="G1148" s="1">
        <v>29683.710175778899</v>
      </c>
    </row>
    <row r="1149" spans="1:7" x14ac:dyDescent="0.3">
      <c r="A1149" s="1" t="s">
        <v>26</v>
      </c>
      <c r="B1149" s="1" t="s">
        <v>27</v>
      </c>
      <c r="C1149" s="1">
        <v>1984</v>
      </c>
      <c r="D1149" s="1" t="s">
        <v>14</v>
      </c>
      <c r="E1149" s="1" t="s">
        <v>23</v>
      </c>
      <c r="F1149" s="1">
        <v>1.3828260347000001</v>
      </c>
      <c r="G1149" s="1">
        <v>3681.52264309878</v>
      </c>
    </row>
    <row r="1150" spans="1:7" x14ac:dyDescent="0.3">
      <c r="A1150" s="1" t="s">
        <v>26</v>
      </c>
      <c r="B1150" s="1" t="s">
        <v>27</v>
      </c>
      <c r="C1150" s="1">
        <v>1984</v>
      </c>
      <c r="D1150" s="1" t="s">
        <v>14</v>
      </c>
      <c r="E1150" s="1" t="s">
        <v>15</v>
      </c>
      <c r="F1150" s="1">
        <v>10.386390026000001</v>
      </c>
      <c r="G1150" s="1">
        <v>27651.8731211386</v>
      </c>
    </row>
    <row r="1151" spans="1:7" x14ac:dyDescent="0.3">
      <c r="A1151" s="1" t="s">
        <v>26</v>
      </c>
      <c r="B1151" s="1" t="s">
        <v>27</v>
      </c>
      <c r="C1151" s="1">
        <v>1985</v>
      </c>
      <c r="D1151" s="1" t="s">
        <v>9</v>
      </c>
      <c r="E1151" s="1" t="s">
        <v>13</v>
      </c>
      <c r="F1151" s="1">
        <v>0.70892225860000002</v>
      </c>
      <c r="G1151" s="1">
        <v>1896.0373929218499</v>
      </c>
    </row>
    <row r="1152" spans="1:7" x14ac:dyDescent="0.3">
      <c r="A1152" s="1" t="s">
        <v>26</v>
      </c>
      <c r="B1152" s="1" t="s">
        <v>27</v>
      </c>
      <c r="C1152" s="1">
        <v>1985</v>
      </c>
      <c r="D1152" s="1" t="s">
        <v>9</v>
      </c>
      <c r="E1152" s="1" t="s">
        <v>23</v>
      </c>
      <c r="F1152" s="1">
        <v>0.20687965150000001</v>
      </c>
      <c r="G1152" s="1">
        <v>553.30686870048703</v>
      </c>
    </row>
    <row r="1153" spans="1:7" x14ac:dyDescent="0.3">
      <c r="A1153" s="1" t="s">
        <v>26</v>
      </c>
      <c r="B1153" s="1" t="s">
        <v>27</v>
      </c>
      <c r="C1153" s="1">
        <v>1985</v>
      </c>
      <c r="D1153" s="1" t="s">
        <v>14</v>
      </c>
      <c r="E1153" s="1" t="s">
        <v>13</v>
      </c>
      <c r="F1153" s="1">
        <v>9.1946295273</v>
      </c>
      <c r="G1153" s="1">
        <v>24591.358482815001</v>
      </c>
    </row>
    <row r="1154" spans="1:7" x14ac:dyDescent="0.3">
      <c r="A1154" s="1" t="s">
        <v>26</v>
      </c>
      <c r="B1154" s="1" t="s">
        <v>27</v>
      </c>
      <c r="C1154" s="1">
        <v>1985</v>
      </c>
      <c r="D1154" s="1" t="s">
        <v>14</v>
      </c>
      <c r="E1154" s="1" t="s">
        <v>23</v>
      </c>
      <c r="F1154" s="1">
        <v>1.3239823281</v>
      </c>
      <c r="G1154" s="1">
        <v>3541.0370759441498</v>
      </c>
    </row>
    <row r="1155" spans="1:7" x14ac:dyDescent="0.3">
      <c r="A1155" s="1" t="s">
        <v>26</v>
      </c>
      <c r="B1155" s="1" t="s">
        <v>27</v>
      </c>
      <c r="C1155" s="1">
        <v>1985</v>
      </c>
      <c r="D1155" s="1" t="s">
        <v>14</v>
      </c>
      <c r="E1155" s="1" t="s">
        <v>15</v>
      </c>
      <c r="F1155" s="1">
        <v>8.6655862344999992</v>
      </c>
      <c r="G1155" s="1">
        <v>23176.413679618501</v>
      </c>
    </row>
    <row r="1156" spans="1:7" x14ac:dyDescent="0.3">
      <c r="A1156" s="1" t="s">
        <v>26</v>
      </c>
      <c r="B1156" s="1" t="s">
        <v>27</v>
      </c>
      <c r="C1156" s="1">
        <v>1986</v>
      </c>
      <c r="D1156" s="1" t="s">
        <v>9</v>
      </c>
      <c r="E1156" s="1" t="s">
        <v>13</v>
      </c>
      <c r="F1156" s="1">
        <v>0.85598558530000002</v>
      </c>
      <c r="G1156" s="1">
        <v>3239.2754351130402</v>
      </c>
    </row>
    <row r="1157" spans="1:7" x14ac:dyDescent="0.3">
      <c r="A1157" s="1" t="s">
        <v>26</v>
      </c>
      <c r="B1157" s="1" t="s">
        <v>27</v>
      </c>
      <c r="C1157" s="1">
        <v>1986</v>
      </c>
      <c r="D1157" s="1" t="s">
        <v>9</v>
      </c>
      <c r="E1157" s="1" t="s">
        <v>23</v>
      </c>
      <c r="F1157" s="1">
        <v>0.38817950959999997</v>
      </c>
      <c r="G1157" s="1">
        <v>1468.97374383033</v>
      </c>
    </row>
    <row r="1158" spans="1:7" x14ac:dyDescent="0.3">
      <c r="A1158" s="1" t="s">
        <v>26</v>
      </c>
      <c r="B1158" s="1" t="s">
        <v>27</v>
      </c>
      <c r="C1158" s="1">
        <v>1986</v>
      </c>
      <c r="D1158" s="1" t="s">
        <v>14</v>
      </c>
      <c r="E1158" s="1" t="s">
        <v>13</v>
      </c>
      <c r="F1158" s="1">
        <v>9.8580675482999993</v>
      </c>
      <c r="G1158" s="1">
        <v>37305.530132571701</v>
      </c>
    </row>
    <row r="1159" spans="1:7" x14ac:dyDescent="0.3">
      <c r="A1159" s="1" t="s">
        <v>26</v>
      </c>
      <c r="B1159" s="1" t="s">
        <v>27</v>
      </c>
      <c r="C1159" s="1">
        <v>1986</v>
      </c>
      <c r="D1159" s="1" t="s">
        <v>14</v>
      </c>
      <c r="E1159" s="1" t="s">
        <v>23</v>
      </c>
      <c r="F1159" s="1">
        <v>1.8374507158</v>
      </c>
      <c r="G1159" s="1">
        <v>6953.3985957349196</v>
      </c>
    </row>
    <row r="1160" spans="1:7" x14ac:dyDescent="0.3">
      <c r="A1160" s="1" t="s">
        <v>26</v>
      </c>
      <c r="B1160" s="1" t="s">
        <v>27</v>
      </c>
      <c r="C1160" s="1">
        <v>1986</v>
      </c>
      <c r="D1160" s="1" t="s">
        <v>14</v>
      </c>
      <c r="E1160" s="1" t="s">
        <v>15</v>
      </c>
      <c r="F1160" s="1">
        <v>9.5603166409</v>
      </c>
      <c r="G1160" s="1">
        <v>36178.762092750098</v>
      </c>
    </row>
    <row r="1161" spans="1:7" x14ac:dyDescent="0.3">
      <c r="A1161" s="1" t="s">
        <v>26</v>
      </c>
      <c r="B1161" s="1" t="s">
        <v>27</v>
      </c>
      <c r="C1161" s="1">
        <v>1987</v>
      </c>
      <c r="D1161" s="1" t="s">
        <v>9</v>
      </c>
      <c r="E1161" s="1" t="s">
        <v>13</v>
      </c>
      <c r="F1161" s="1">
        <v>1.0040285791000001</v>
      </c>
      <c r="G1161" s="1">
        <v>3199.3230109423798</v>
      </c>
    </row>
    <row r="1162" spans="1:7" x14ac:dyDescent="0.3">
      <c r="A1162" s="1" t="s">
        <v>26</v>
      </c>
      <c r="B1162" s="1" t="s">
        <v>27</v>
      </c>
      <c r="C1162" s="1">
        <v>1987</v>
      </c>
      <c r="D1162" s="1" t="s">
        <v>9</v>
      </c>
      <c r="E1162" s="1" t="s">
        <v>23</v>
      </c>
      <c r="F1162" s="1">
        <v>0.38774932369999998</v>
      </c>
      <c r="G1162" s="1">
        <v>1235.55779158379</v>
      </c>
    </row>
    <row r="1163" spans="1:7" x14ac:dyDescent="0.3">
      <c r="A1163" s="1" t="s">
        <v>26</v>
      </c>
      <c r="B1163" s="1" t="s">
        <v>27</v>
      </c>
      <c r="C1163" s="1">
        <v>1987</v>
      </c>
      <c r="D1163" s="1" t="s">
        <v>14</v>
      </c>
      <c r="E1163" s="1" t="s">
        <v>13</v>
      </c>
      <c r="F1163" s="1">
        <v>9.2378371571999995</v>
      </c>
      <c r="G1163" s="1">
        <v>29436.2387717608</v>
      </c>
    </row>
    <row r="1164" spans="1:7" x14ac:dyDescent="0.3">
      <c r="A1164" s="1" t="s">
        <v>26</v>
      </c>
      <c r="B1164" s="1" t="s">
        <v>27</v>
      </c>
      <c r="C1164" s="1">
        <v>1987</v>
      </c>
      <c r="D1164" s="1" t="s">
        <v>14</v>
      </c>
      <c r="E1164" s="1" t="s">
        <v>23</v>
      </c>
      <c r="F1164" s="1">
        <v>1.6485533293000001</v>
      </c>
      <c r="G1164" s="1">
        <v>5253.0921040184803</v>
      </c>
    </row>
    <row r="1165" spans="1:7" x14ac:dyDescent="0.3">
      <c r="A1165" s="1" t="s">
        <v>26</v>
      </c>
      <c r="B1165" s="1" t="s">
        <v>27</v>
      </c>
      <c r="C1165" s="1">
        <v>1987</v>
      </c>
      <c r="D1165" s="1" t="s">
        <v>14</v>
      </c>
      <c r="E1165" s="1" t="s">
        <v>15</v>
      </c>
      <c r="F1165" s="1">
        <v>8.8134566106999994</v>
      </c>
      <c r="G1165" s="1">
        <v>28083.956101444499</v>
      </c>
    </row>
    <row r="1166" spans="1:7" x14ac:dyDescent="0.3">
      <c r="A1166" s="1" t="s">
        <v>26</v>
      </c>
      <c r="B1166" s="1" t="s">
        <v>27</v>
      </c>
      <c r="C1166" s="1">
        <v>1988</v>
      </c>
      <c r="D1166" s="1" t="s">
        <v>9</v>
      </c>
      <c r="E1166" s="1" t="s">
        <v>13</v>
      </c>
      <c r="F1166" s="1">
        <v>0.89023537180000001</v>
      </c>
      <c r="G1166" s="1">
        <v>3367.6731683508501</v>
      </c>
    </row>
    <row r="1167" spans="1:7" x14ac:dyDescent="0.3">
      <c r="A1167" s="1" t="s">
        <v>26</v>
      </c>
      <c r="B1167" s="1" t="s">
        <v>27</v>
      </c>
      <c r="C1167" s="1">
        <v>1988</v>
      </c>
      <c r="D1167" s="1" t="s">
        <v>9</v>
      </c>
      <c r="E1167" s="1" t="s">
        <v>23</v>
      </c>
      <c r="F1167" s="1">
        <v>0.35694222949999999</v>
      </c>
      <c r="G1167" s="1">
        <v>1350.2774737769901</v>
      </c>
    </row>
    <row r="1168" spans="1:7" x14ac:dyDescent="0.3">
      <c r="A1168" s="1" t="s">
        <v>26</v>
      </c>
      <c r="B1168" s="1" t="s">
        <v>27</v>
      </c>
      <c r="C1168" s="1">
        <v>1988</v>
      </c>
      <c r="D1168" s="1" t="s">
        <v>14</v>
      </c>
      <c r="E1168" s="1" t="s">
        <v>13</v>
      </c>
      <c r="F1168" s="1">
        <v>8.5390820985999998</v>
      </c>
      <c r="G1168" s="1">
        <v>32302.5107488387</v>
      </c>
    </row>
    <row r="1169" spans="1:7" x14ac:dyDescent="0.3">
      <c r="A1169" s="1" t="s">
        <v>26</v>
      </c>
      <c r="B1169" s="1" t="s">
        <v>27</v>
      </c>
      <c r="C1169" s="1">
        <v>1988</v>
      </c>
      <c r="D1169" s="1" t="s">
        <v>14</v>
      </c>
      <c r="E1169" s="1" t="s">
        <v>23</v>
      </c>
      <c r="F1169" s="1">
        <v>1.7014468099</v>
      </c>
      <c r="G1169" s="1">
        <v>6436.4065401701801</v>
      </c>
    </row>
    <row r="1170" spans="1:7" x14ac:dyDescent="0.3">
      <c r="A1170" s="1" t="s">
        <v>26</v>
      </c>
      <c r="B1170" s="1" t="s">
        <v>27</v>
      </c>
      <c r="C1170" s="1">
        <v>1988</v>
      </c>
      <c r="D1170" s="1" t="s">
        <v>14</v>
      </c>
      <c r="E1170" s="1" t="s">
        <v>15</v>
      </c>
      <c r="F1170" s="1">
        <v>8.1955434903000004</v>
      </c>
      <c r="G1170" s="1">
        <v>31002.937860363301</v>
      </c>
    </row>
    <row r="1171" spans="1:7" x14ac:dyDescent="0.3">
      <c r="A1171" s="1" t="s">
        <v>26</v>
      </c>
      <c r="B1171" s="1" t="s">
        <v>27</v>
      </c>
      <c r="C1171" s="1">
        <v>1989</v>
      </c>
      <c r="D1171" s="1" t="s">
        <v>9</v>
      </c>
      <c r="E1171" s="1" t="s">
        <v>13</v>
      </c>
      <c r="F1171" s="1">
        <v>0.64316768150000003</v>
      </c>
      <c r="G1171" s="1">
        <v>2411.2504306554702</v>
      </c>
    </row>
    <row r="1172" spans="1:7" x14ac:dyDescent="0.3">
      <c r="A1172" s="1" t="s">
        <v>26</v>
      </c>
      <c r="B1172" s="1" t="s">
        <v>27</v>
      </c>
      <c r="C1172" s="1">
        <v>1989</v>
      </c>
      <c r="D1172" s="1" t="s">
        <v>9</v>
      </c>
      <c r="E1172" s="1" t="s">
        <v>23</v>
      </c>
      <c r="F1172" s="1">
        <v>0.27263422859999997</v>
      </c>
      <c r="G1172" s="1">
        <v>1022.1119937436</v>
      </c>
    </row>
    <row r="1173" spans="1:7" x14ac:dyDescent="0.3">
      <c r="A1173" s="1" t="s">
        <v>26</v>
      </c>
      <c r="B1173" s="1" t="s">
        <v>27</v>
      </c>
      <c r="C1173" s="1">
        <v>1989</v>
      </c>
      <c r="D1173" s="1" t="s">
        <v>14</v>
      </c>
      <c r="E1173" s="1" t="s">
        <v>13</v>
      </c>
      <c r="F1173" s="1">
        <v>7.9219520432000001</v>
      </c>
      <c r="G1173" s="1">
        <v>29699.5804148932</v>
      </c>
    </row>
    <row r="1174" spans="1:7" x14ac:dyDescent="0.3">
      <c r="A1174" s="1" t="s">
        <v>26</v>
      </c>
      <c r="B1174" s="1" t="s">
        <v>27</v>
      </c>
      <c r="C1174" s="1">
        <v>1989</v>
      </c>
      <c r="D1174" s="1" t="s">
        <v>14</v>
      </c>
      <c r="E1174" s="1" t="s">
        <v>23</v>
      </c>
      <c r="F1174" s="1">
        <v>1.7779557339000001</v>
      </c>
      <c r="G1174" s="1">
        <v>6665.5969393841497</v>
      </c>
    </row>
    <row r="1175" spans="1:7" x14ac:dyDescent="0.3">
      <c r="A1175" s="1" t="s">
        <v>26</v>
      </c>
      <c r="B1175" s="1" t="s">
        <v>27</v>
      </c>
      <c r="C1175" s="1">
        <v>1989</v>
      </c>
      <c r="D1175" s="1" t="s">
        <v>14</v>
      </c>
      <c r="E1175" s="1" t="s">
        <v>15</v>
      </c>
      <c r="F1175" s="1">
        <v>7.6591653127999999</v>
      </c>
      <c r="G1175" s="1">
        <v>28714.386918448501</v>
      </c>
    </row>
    <row r="1176" spans="1:7" x14ac:dyDescent="0.3">
      <c r="A1176" s="1" t="s">
        <v>26</v>
      </c>
      <c r="B1176" s="1" t="s">
        <v>27</v>
      </c>
      <c r="C1176" s="1">
        <v>1990</v>
      </c>
      <c r="D1176" s="1" t="s">
        <v>9</v>
      </c>
      <c r="E1176" s="1" t="s">
        <v>13</v>
      </c>
      <c r="F1176" s="1">
        <v>0.60795238679999997</v>
      </c>
      <c r="G1176" s="1">
        <v>1962.03014694134</v>
      </c>
    </row>
    <row r="1177" spans="1:7" x14ac:dyDescent="0.3">
      <c r="A1177" s="1" t="s">
        <v>26</v>
      </c>
      <c r="B1177" s="1" t="s">
        <v>27</v>
      </c>
      <c r="C1177" s="1">
        <v>1990</v>
      </c>
      <c r="D1177" s="1" t="s">
        <v>9</v>
      </c>
      <c r="E1177" s="1" t="s">
        <v>23</v>
      </c>
      <c r="F1177" s="1">
        <v>0.28073696679999999</v>
      </c>
      <c r="G1177" s="1">
        <v>906.01567522111895</v>
      </c>
    </row>
    <row r="1178" spans="1:7" x14ac:dyDescent="0.3">
      <c r="A1178" s="1" t="s">
        <v>26</v>
      </c>
      <c r="B1178" s="1" t="s">
        <v>27</v>
      </c>
      <c r="C1178" s="1">
        <v>1990</v>
      </c>
      <c r="D1178" s="1" t="s">
        <v>14</v>
      </c>
      <c r="E1178" s="1" t="s">
        <v>13</v>
      </c>
      <c r="F1178" s="1">
        <v>7.0936108629000003</v>
      </c>
      <c r="G1178" s="1">
        <v>22893.040091102001</v>
      </c>
    </row>
    <row r="1179" spans="1:7" x14ac:dyDescent="0.3">
      <c r="A1179" s="1" t="s">
        <v>26</v>
      </c>
      <c r="B1179" s="1" t="s">
        <v>27</v>
      </c>
      <c r="C1179" s="1">
        <v>1990</v>
      </c>
      <c r="D1179" s="1" t="s">
        <v>14</v>
      </c>
      <c r="E1179" s="1" t="s">
        <v>23</v>
      </c>
      <c r="F1179" s="1">
        <v>1.8951867737999999</v>
      </c>
      <c r="G1179" s="1">
        <v>6116.2907905454003</v>
      </c>
    </row>
    <row r="1180" spans="1:7" x14ac:dyDescent="0.3">
      <c r="A1180" s="1" t="s">
        <v>26</v>
      </c>
      <c r="B1180" s="1" t="s">
        <v>27</v>
      </c>
      <c r="C1180" s="1">
        <v>1990</v>
      </c>
      <c r="D1180" s="1" t="s">
        <v>14</v>
      </c>
      <c r="E1180" s="1" t="s">
        <v>15</v>
      </c>
      <c r="F1180" s="1">
        <v>6.9890130097999998</v>
      </c>
      <c r="G1180" s="1">
        <v>22555.473950190099</v>
      </c>
    </row>
    <row r="1181" spans="1:7" x14ac:dyDescent="0.3">
      <c r="A1181" s="1" t="s">
        <v>26</v>
      </c>
      <c r="B1181" s="1" t="s">
        <v>27</v>
      </c>
      <c r="C1181" s="1">
        <v>1991</v>
      </c>
      <c r="D1181" s="1" t="s">
        <v>9</v>
      </c>
      <c r="E1181" s="1" t="s">
        <v>13</v>
      </c>
      <c r="F1181" s="1">
        <v>0.73387725820000005</v>
      </c>
      <c r="G1181" s="1">
        <v>2595.0971309168099</v>
      </c>
    </row>
    <row r="1182" spans="1:7" x14ac:dyDescent="0.3">
      <c r="A1182" s="1" t="s">
        <v>26</v>
      </c>
      <c r="B1182" s="1" t="s">
        <v>27</v>
      </c>
      <c r="C1182" s="1">
        <v>1991</v>
      </c>
      <c r="D1182" s="1" t="s">
        <v>9</v>
      </c>
      <c r="E1182" s="1" t="s">
        <v>23</v>
      </c>
      <c r="F1182" s="1">
        <v>0.45305021740000001</v>
      </c>
      <c r="G1182" s="1">
        <v>1602.0517141694099</v>
      </c>
    </row>
    <row r="1183" spans="1:7" x14ac:dyDescent="0.3">
      <c r="A1183" s="1" t="s">
        <v>26</v>
      </c>
      <c r="B1183" s="1" t="s">
        <v>27</v>
      </c>
      <c r="C1183" s="1">
        <v>1991</v>
      </c>
      <c r="D1183" s="1" t="s">
        <v>14</v>
      </c>
      <c r="E1183" s="1" t="s">
        <v>13</v>
      </c>
      <c r="F1183" s="1">
        <v>5.9529294260999999</v>
      </c>
      <c r="G1183" s="1">
        <v>21050.427578548501</v>
      </c>
    </row>
    <row r="1184" spans="1:7" x14ac:dyDescent="0.3">
      <c r="A1184" s="1" t="s">
        <v>26</v>
      </c>
      <c r="B1184" s="1" t="s">
        <v>27</v>
      </c>
      <c r="C1184" s="1">
        <v>1991</v>
      </c>
      <c r="D1184" s="1" t="s">
        <v>14</v>
      </c>
      <c r="E1184" s="1" t="s">
        <v>23</v>
      </c>
      <c r="F1184" s="1">
        <v>2.2074779189</v>
      </c>
      <c r="G1184" s="1">
        <v>7805.9642128446003</v>
      </c>
    </row>
    <row r="1185" spans="1:7" x14ac:dyDescent="0.3">
      <c r="A1185" s="1" t="s">
        <v>26</v>
      </c>
      <c r="B1185" s="1" t="s">
        <v>27</v>
      </c>
      <c r="C1185" s="1">
        <v>1991</v>
      </c>
      <c r="D1185" s="1" t="s">
        <v>14</v>
      </c>
      <c r="E1185" s="1" t="s">
        <v>15</v>
      </c>
      <c r="F1185" s="1">
        <v>6.1107901794000004</v>
      </c>
      <c r="G1185" s="1">
        <v>21608.6462497707</v>
      </c>
    </row>
    <row r="1186" spans="1:7" x14ac:dyDescent="0.3">
      <c r="A1186" s="1" t="s">
        <v>26</v>
      </c>
      <c r="B1186" s="1" t="s">
        <v>27</v>
      </c>
      <c r="C1186" s="1">
        <v>1992</v>
      </c>
      <c r="D1186" s="1" t="s">
        <v>9</v>
      </c>
      <c r="E1186" s="1" t="s">
        <v>13</v>
      </c>
      <c r="F1186" s="1">
        <v>0.60449252330000003</v>
      </c>
      <c r="G1186" s="1">
        <v>1634.32895669957</v>
      </c>
    </row>
    <row r="1187" spans="1:7" x14ac:dyDescent="0.3">
      <c r="A1187" s="1" t="s">
        <v>26</v>
      </c>
      <c r="B1187" s="1" t="s">
        <v>27</v>
      </c>
      <c r="C1187" s="1">
        <v>1992</v>
      </c>
      <c r="D1187" s="1" t="s">
        <v>9</v>
      </c>
      <c r="E1187" s="1" t="s">
        <v>23</v>
      </c>
      <c r="F1187" s="1">
        <v>0.35047196850000001</v>
      </c>
      <c r="G1187" s="1">
        <v>947.54933192534099</v>
      </c>
    </row>
    <row r="1188" spans="1:7" x14ac:dyDescent="0.3">
      <c r="A1188" s="1" t="s">
        <v>26</v>
      </c>
      <c r="B1188" s="1" t="s">
        <v>27</v>
      </c>
      <c r="C1188" s="1">
        <v>1992</v>
      </c>
      <c r="D1188" s="1" t="s">
        <v>14</v>
      </c>
      <c r="E1188" s="1" t="s">
        <v>13</v>
      </c>
      <c r="F1188" s="1">
        <v>5.2224235917000001</v>
      </c>
      <c r="G1188" s="1">
        <v>14119.5428746242</v>
      </c>
    </row>
    <row r="1189" spans="1:7" x14ac:dyDescent="0.3">
      <c r="A1189" s="1" t="s">
        <v>26</v>
      </c>
      <c r="B1189" s="1" t="s">
        <v>27</v>
      </c>
      <c r="C1189" s="1">
        <v>1992</v>
      </c>
      <c r="D1189" s="1" t="s">
        <v>14</v>
      </c>
      <c r="E1189" s="1" t="s">
        <v>23</v>
      </c>
      <c r="F1189" s="1">
        <v>2.0521974428999998</v>
      </c>
      <c r="G1189" s="1">
        <v>5548.3989900733304</v>
      </c>
    </row>
    <row r="1190" spans="1:7" x14ac:dyDescent="0.3">
      <c r="A1190" s="1" t="s">
        <v>26</v>
      </c>
      <c r="B1190" s="1" t="s">
        <v>27</v>
      </c>
      <c r="C1190" s="1">
        <v>1992</v>
      </c>
      <c r="D1190" s="1" t="s">
        <v>14</v>
      </c>
      <c r="E1190" s="1" t="s">
        <v>15</v>
      </c>
      <c r="F1190" s="1">
        <v>5.8201644736000002</v>
      </c>
      <c r="G1190" s="1">
        <v>15735.6178371775</v>
      </c>
    </row>
    <row r="1191" spans="1:7" x14ac:dyDescent="0.3">
      <c r="A1191" s="1" t="s">
        <v>26</v>
      </c>
      <c r="B1191" s="1" t="s">
        <v>27</v>
      </c>
      <c r="C1191" s="1">
        <v>1993</v>
      </c>
      <c r="D1191" s="1" t="s">
        <v>9</v>
      </c>
      <c r="E1191" s="1" t="s">
        <v>13</v>
      </c>
      <c r="F1191" s="1">
        <v>0.44125685780000001</v>
      </c>
      <c r="G1191" s="1">
        <v>1506.75537987696</v>
      </c>
    </row>
    <row r="1192" spans="1:7" x14ac:dyDescent="0.3">
      <c r="A1192" s="1" t="s">
        <v>26</v>
      </c>
      <c r="B1192" s="1" t="s">
        <v>27</v>
      </c>
      <c r="C1192" s="1">
        <v>1993</v>
      </c>
      <c r="D1192" s="1" t="s">
        <v>9</v>
      </c>
      <c r="E1192" s="1" t="s">
        <v>23</v>
      </c>
      <c r="F1192" s="1">
        <v>0.2124570056</v>
      </c>
      <c r="G1192" s="1">
        <v>725.474812533349</v>
      </c>
    </row>
    <row r="1193" spans="1:7" x14ac:dyDescent="0.3">
      <c r="A1193" s="1" t="s">
        <v>26</v>
      </c>
      <c r="B1193" s="1" t="s">
        <v>27</v>
      </c>
      <c r="C1193" s="1">
        <v>1993</v>
      </c>
      <c r="D1193" s="1" t="s">
        <v>14</v>
      </c>
      <c r="E1193" s="1" t="s">
        <v>13</v>
      </c>
      <c r="F1193" s="1">
        <v>4.9046977174000004</v>
      </c>
      <c r="G1193" s="1">
        <v>16748.022248642399</v>
      </c>
    </row>
    <row r="1194" spans="1:7" x14ac:dyDescent="0.3">
      <c r="A1194" s="1" t="s">
        <v>26</v>
      </c>
      <c r="B1194" s="1" t="s">
        <v>27</v>
      </c>
      <c r="C1194" s="1">
        <v>1993</v>
      </c>
      <c r="D1194" s="1" t="s">
        <v>14</v>
      </c>
      <c r="E1194" s="1" t="s">
        <v>23</v>
      </c>
      <c r="F1194" s="1">
        <v>1.8451280582</v>
      </c>
      <c r="G1194" s="1">
        <v>6300.5403290659197</v>
      </c>
    </row>
    <row r="1195" spans="1:7" x14ac:dyDescent="0.3">
      <c r="A1195" s="1" t="s">
        <v>26</v>
      </c>
      <c r="B1195" s="1" t="s">
        <v>27</v>
      </c>
      <c r="C1195" s="1">
        <v>1993</v>
      </c>
      <c r="D1195" s="1" t="s">
        <v>14</v>
      </c>
      <c r="E1195" s="1" t="s">
        <v>15</v>
      </c>
      <c r="F1195" s="1">
        <v>5.2378353609000001</v>
      </c>
      <c r="G1195" s="1">
        <v>17885.584028631401</v>
      </c>
    </row>
    <row r="1196" spans="1:7" x14ac:dyDescent="0.3">
      <c r="A1196" s="1" t="s">
        <v>26</v>
      </c>
      <c r="B1196" s="1" t="s">
        <v>27</v>
      </c>
      <c r="C1196" s="1">
        <v>1994</v>
      </c>
      <c r="D1196" s="1" t="s">
        <v>9</v>
      </c>
      <c r="E1196" s="1" t="s">
        <v>13</v>
      </c>
      <c r="F1196" s="1">
        <v>0.3065556519</v>
      </c>
      <c r="G1196" s="1">
        <v>798.98365940244105</v>
      </c>
    </row>
    <row r="1197" spans="1:7" x14ac:dyDescent="0.3">
      <c r="A1197" s="1" t="s">
        <v>26</v>
      </c>
      <c r="B1197" s="1" t="s">
        <v>27</v>
      </c>
      <c r="C1197" s="1">
        <v>1994</v>
      </c>
      <c r="D1197" s="1" t="s">
        <v>9</v>
      </c>
      <c r="E1197" s="1" t="s">
        <v>23</v>
      </c>
      <c r="F1197" s="1">
        <v>0.13025775919999999</v>
      </c>
      <c r="G1197" s="1">
        <v>339.49405419465199</v>
      </c>
    </row>
    <row r="1198" spans="1:7" x14ac:dyDescent="0.3">
      <c r="A1198" s="1" t="s">
        <v>26</v>
      </c>
      <c r="B1198" s="1" t="s">
        <v>27</v>
      </c>
      <c r="C1198" s="1">
        <v>1994</v>
      </c>
      <c r="D1198" s="1" t="s">
        <v>14</v>
      </c>
      <c r="E1198" s="1" t="s">
        <v>13</v>
      </c>
      <c r="F1198" s="1">
        <v>4.3303267282000002</v>
      </c>
      <c r="G1198" s="1">
        <v>11286.2388098593</v>
      </c>
    </row>
    <row r="1199" spans="1:7" x14ac:dyDescent="0.3">
      <c r="A1199" s="1" t="s">
        <v>26</v>
      </c>
      <c r="B1199" s="1" t="s">
        <v>27</v>
      </c>
      <c r="C1199" s="1">
        <v>1994</v>
      </c>
      <c r="D1199" s="1" t="s">
        <v>14</v>
      </c>
      <c r="E1199" s="1" t="s">
        <v>23</v>
      </c>
      <c r="F1199" s="1">
        <v>1.6537071164999999</v>
      </c>
      <c r="G1199" s="1">
        <v>4310.0982003824402</v>
      </c>
    </row>
    <row r="1200" spans="1:7" x14ac:dyDescent="0.3">
      <c r="A1200" s="1" t="s">
        <v>26</v>
      </c>
      <c r="B1200" s="1" t="s">
        <v>27</v>
      </c>
      <c r="C1200" s="1">
        <v>1994</v>
      </c>
      <c r="D1200" s="1" t="s">
        <v>14</v>
      </c>
      <c r="E1200" s="1" t="s">
        <v>15</v>
      </c>
      <c r="F1200" s="1">
        <v>4.8121527442999996</v>
      </c>
      <c r="G1200" s="1">
        <v>12542.034001161201</v>
      </c>
    </row>
    <row r="1201" spans="1:7" x14ac:dyDescent="0.3">
      <c r="A1201" s="1" t="s">
        <v>26</v>
      </c>
      <c r="B1201" s="1" t="s">
        <v>27</v>
      </c>
      <c r="C1201" s="1">
        <v>1995</v>
      </c>
      <c r="D1201" s="1" t="s">
        <v>9</v>
      </c>
      <c r="E1201" s="1" t="s">
        <v>13</v>
      </c>
      <c r="F1201" s="1">
        <v>0.37550710069999998</v>
      </c>
      <c r="G1201" s="1">
        <v>1246.5438856792</v>
      </c>
    </row>
    <row r="1202" spans="1:7" x14ac:dyDescent="0.3">
      <c r="A1202" s="1" t="s">
        <v>26</v>
      </c>
      <c r="B1202" s="1" t="s">
        <v>27</v>
      </c>
      <c r="C1202" s="1">
        <v>1995</v>
      </c>
      <c r="D1202" s="1" t="s">
        <v>9</v>
      </c>
      <c r="E1202" s="1" t="s">
        <v>23</v>
      </c>
      <c r="F1202" s="1">
        <v>0.1245689423</v>
      </c>
      <c r="G1202" s="1">
        <v>413.52254883831301</v>
      </c>
    </row>
    <row r="1203" spans="1:7" x14ac:dyDescent="0.3">
      <c r="A1203" s="1" t="s">
        <v>26</v>
      </c>
      <c r="B1203" s="1" t="s">
        <v>27</v>
      </c>
      <c r="C1203" s="1">
        <v>1995</v>
      </c>
      <c r="D1203" s="1" t="s">
        <v>14</v>
      </c>
      <c r="E1203" s="1" t="s">
        <v>13</v>
      </c>
      <c r="F1203" s="1">
        <v>4.2447117680000002</v>
      </c>
      <c r="G1203" s="1">
        <v>14090.864036893699</v>
      </c>
    </row>
    <row r="1204" spans="1:7" x14ac:dyDescent="0.3">
      <c r="A1204" s="1" t="s">
        <v>26</v>
      </c>
      <c r="B1204" s="1" t="s">
        <v>27</v>
      </c>
      <c r="C1204" s="1">
        <v>1995</v>
      </c>
      <c r="D1204" s="1" t="s">
        <v>14</v>
      </c>
      <c r="E1204" s="1" t="s">
        <v>23</v>
      </c>
      <c r="F1204" s="1">
        <v>1.3445815643000001</v>
      </c>
      <c r="G1204" s="1">
        <v>4463.5106091487896</v>
      </c>
    </row>
    <row r="1205" spans="1:7" x14ac:dyDescent="0.3">
      <c r="A1205" s="1" t="s">
        <v>26</v>
      </c>
      <c r="B1205" s="1" t="s">
        <v>27</v>
      </c>
      <c r="C1205" s="1">
        <v>1995</v>
      </c>
      <c r="D1205" s="1" t="s">
        <v>14</v>
      </c>
      <c r="E1205" s="1" t="s">
        <v>15</v>
      </c>
      <c r="F1205" s="1">
        <v>4.6602690471999999</v>
      </c>
      <c r="G1205" s="1">
        <v>15470.3596165582</v>
      </c>
    </row>
    <row r="1206" spans="1:7" x14ac:dyDescent="0.3">
      <c r="A1206" s="1" t="s">
        <v>26</v>
      </c>
      <c r="B1206" s="1" t="s">
        <v>27</v>
      </c>
      <c r="C1206" s="1">
        <v>1996</v>
      </c>
      <c r="D1206" s="1" t="s">
        <v>9</v>
      </c>
      <c r="E1206" s="1" t="s">
        <v>13</v>
      </c>
      <c r="F1206" s="1">
        <v>0.86519180449999999</v>
      </c>
      <c r="G1206" s="1">
        <v>1877.2966382567699</v>
      </c>
    </row>
    <row r="1207" spans="1:7" x14ac:dyDescent="0.3">
      <c r="A1207" s="1" t="s">
        <v>26</v>
      </c>
      <c r="B1207" s="1" t="s">
        <v>27</v>
      </c>
      <c r="C1207" s="1">
        <v>1996</v>
      </c>
      <c r="D1207" s="1" t="s">
        <v>9</v>
      </c>
      <c r="E1207" s="1" t="s">
        <v>23</v>
      </c>
      <c r="F1207" s="1">
        <v>0.33981070870000002</v>
      </c>
      <c r="G1207" s="1">
        <v>737.322635081351</v>
      </c>
    </row>
    <row r="1208" spans="1:7" x14ac:dyDescent="0.3">
      <c r="A1208" s="1" t="s">
        <v>26</v>
      </c>
      <c r="B1208" s="1" t="s">
        <v>27</v>
      </c>
      <c r="C1208" s="1">
        <v>1996</v>
      </c>
      <c r="D1208" s="1" t="s">
        <v>14</v>
      </c>
      <c r="E1208" s="1" t="s">
        <v>13</v>
      </c>
      <c r="F1208" s="1">
        <v>3.7577959840999999</v>
      </c>
      <c r="G1208" s="1">
        <v>8153.68075752389</v>
      </c>
    </row>
    <row r="1209" spans="1:7" x14ac:dyDescent="0.3">
      <c r="A1209" s="1" t="s">
        <v>26</v>
      </c>
      <c r="B1209" s="1" t="s">
        <v>27</v>
      </c>
      <c r="C1209" s="1">
        <v>1996</v>
      </c>
      <c r="D1209" s="1" t="s">
        <v>14</v>
      </c>
      <c r="E1209" s="1" t="s">
        <v>23</v>
      </c>
      <c r="F1209" s="1">
        <v>1.4759031580999999</v>
      </c>
      <c r="G1209" s="1">
        <v>3202.42057607485</v>
      </c>
    </row>
    <row r="1210" spans="1:7" x14ac:dyDescent="0.3">
      <c r="A1210" s="1" t="s">
        <v>26</v>
      </c>
      <c r="B1210" s="1" t="s">
        <v>27</v>
      </c>
      <c r="C1210" s="1">
        <v>1996</v>
      </c>
      <c r="D1210" s="1" t="s">
        <v>14</v>
      </c>
      <c r="E1210" s="1" t="s">
        <v>15</v>
      </c>
      <c r="F1210" s="1">
        <v>4.5284703452999997</v>
      </c>
      <c r="G1210" s="1">
        <v>9825.8930691120604</v>
      </c>
    </row>
    <row r="1211" spans="1:7" x14ac:dyDescent="0.3">
      <c r="A1211" s="1" t="s">
        <v>26</v>
      </c>
      <c r="B1211" s="1" t="s">
        <v>27</v>
      </c>
      <c r="C1211" s="1">
        <v>1997</v>
      </c>
      <c r="D1211" s="1" t="s">
        <v>9</v>
      </c>
      <c r="E1211" s="1" t="s">
        <v>13</v>
      </c>
      <c r="F1211" s="1">
        <v>0.27699362649999998</v>
      </c>
      <c r="G1211" s="1">
        <v>810.128245246755</v>
      </c>
    </row>
    <row r="1212" spans="1:7" x14ac:dyDescent="0.3">
      <c r="A1212" s="1" t="s">
        <v>26</v>
      </c>
      <c r="B1212" s="1" t="s">
        <v>27</v>
      </c>
      <c r="C1212" s="1">
        <v>1997</v>
      </c>
      <c r="D1212" s="1" t="s">
        <v>9</v>
      </c>
      <c r="E1212" s="1" t="s">
        <v>23</v>
      </c>
      <c r="F1212" s="1">
        <v>8.7519633799999996E-2</v>
      </c>
      <c r="G1212" s="1">
        <v>255.97024830075799</v>
      </c>
    </row>
    <row r="1213" spans="1:7" x14ac:dyDescent="0.3">
      <c r="A1213" s="1" t="s">
        <v>26</v>
      </c>
      <c r="B1213" s="1" t="s">
        <v>27</v>
      </c>
      <c r="C1213" s="1">
        <v>1997</v>
      </c>
      <c r="D1213" s="1" t="s">
        <v>14</v>
      </c>
      <c r="E1213" s="1" t="s">
        <v>13</v>
      </c>
      <c r="F1213" s="1">
        <v>3.8401194717</v>
      </c>
      <c r="G1213" s="1">
        <v>11231.2665408965</v>
      </c>
    </row>
    <row r="1214" spans="1:7" x14ac:dyDescent="0.3">
      <c r="A1214" s="1" t="s">
        <v>26</v>
      </c>
      <c r="B1214" s="1" t="s">
        <v>27</v>
      </c>
      <c r="C1214" s="1">
        <v>1997</v>
      </c>
      <c r="D1214" s="1" t="s">
        <v>14</v>
      </c>
      <c r="E1214" s="1" t="s">
        <v>23</v>
      </c>
      <c r="F1214" s="1">
        <v>1.213334235</v>
      </c>
      <c r="G1214" s="1">
        <v>3548.6604769959599</v>
      </c>
    </row>
    <row r="1215" spans="1:7" x14ac:dyDescent="0.3">
      <c r="A1215" s="1" t="s">
        <v>26</v>
      </c>
      <c r="B1215" s="1" t="s">
        <v>27</v>
      </c>
      <c r="C1215" s="1">
        <v>1997</v>
      </c>
      <c r="D1215" s="1" t="s">
        <v>14</v>
      </c>
      <c r="E1215" s="1" t="s">
        <v>15</v>
      </c>
      <c r="F1215" s="1">
        <v>4.3563425035999996</v>
      </c>
      <c r="G1215" s="1">
        <v>12741.0733343915</v>
      </c>
    </row>
    <row r="1216" spans="1:7" x14ac:dyDescent="0.3">
      <c r="A1216" s="1" t="s">
        <v>26</v>
      </c>
      <c r="B1216" s="1" t="s">
        <v>27</v>
      </c>
      <c r="C1216" s="1">
        <v>1998</v>
      </c>
      <c r="D1216" s="1" t="s">
        <v>9</v>
      </c>
      <c r="E1216" s="1" t="s">
        <v>13</v>
      </c>
      <c r="F1216" s="1">
        <v>0.30145909380000002</v>
      </c>
      <c r="G1216" s="1">
        <v>892.286359936552</v>
      </c>
    </row>
    <row r="1217" spans="1:7" x14ac:dyDescent="0.3">
      <c r="A1217" s="1" t="s">
        <v>26</v>
      </c>
      <c r="B1217" s="1" t="s">
        <v>27</v>
      </c>
      <c r="C1217" s="1">
        <v>1998</v>
      </c>
      <c r="D1217" s="1" t="s">
        <v>9</v>
      </c>
      <c r="E1217" s="1" t="s">
        <v>23</v>
      </c>
      <c r="F1217" s="1">
        <v>9.9204241900000004E-2</v>
      </c>
      <c r="G1217" s="1">
        <v>293.63384199932199</v>
      </c>
    </row>
    <row r="1218" spans="1:7" x14ac:dyDescent="0.3">
      <c r="A1218" s="1" t="s">
        <v>26</v>
      </c>
      <c r="B1218" s="1" t="s">
        <v>27</v>
      </c>
      <c r="C1218" s="1">
        <v>1998</v>
      </c>
      <c r="D1218" s="1" t="s">
        <v>14</v>
      </c>
      <c r="E1218" s="1" t="s">
        <v>13</v>
      </c>
      <c r="F1218" s="1">
        <v>3.6992702476999999</v>
      </c>
      <c r="G1218" s="1">
        <v>10949.4404120203</v>
      </c>
    </row>
    <row r="1219" spans="1:7" x14ac:dyDescent="0.3">
      <c r="A1219" s="1" t="s">
        <v>26</v>
      </c>
      <c r="B1219" s="1" t="s">
        <v>27</v>
      </c>
      <c r="C1219" s="1">
        <v>1998</v>
      </c>
      <c r="D1219" s="1" t="s">
        <v>14</v>
      </c>
      <c r="E1219" s="1" t="s">
        <v>23</v>
      </c>
      <c r="F1219" s="1">
        <v>1.2173568758</v>
      </c>
      <c r="G1219" s="1">
        <v>3603.24487774618</v>
      </c>
    </row>
    <row r="1220" spans="1:7" x14ac:dyDescent="0.3">
      <c r="A1220" s="1" t="s">
        <v>26</v>
      </c>
      <c r="B1220" s="1" t="s">
        <v>27</v>
      </c>
      <c r="C1220" s="1">
        <v>1998</v>
      </c>
      <c r="D1220" s="1" t="s">
        <v>14</v>
      </c>
      <c r="E1220" s="1" t="s">
        <v>15</v>
      </c>
      <c r="F1220" s="1">
        <v>4.1413784400999996</v>
      </c>
      <c r="G1220" s="1">
        <v>12258.032913798401</v>
      </c>
    </row>
    <row r="1221" spans="1:7" x14ac:dyDescent="0.3">
      <c r="A1221" s="1" t="s">
        <v>26</v>
      </c>
      <c r="B1221" s="1" t="s">
        <v>27</v>
      </c>
      <c r="C1221" s="1">
        <v>1999</v>
      </c>
      <c r="D1221" s="1" t="s">
        <v>9</v>
      </c>
      <c r="E1221" s="1" t="s">
        <v>13</v>
      </c>
      <c r="F1221" s="1">
        <v>0.46162802780000001</v>
      </c>
      <c r="G1221" s="1">
        <v>1318.73278707994</v>
      </c>
    </row>
    <row r="1222" spans="1:7" x14ac:dyDescent="0.3">
      <c r="A1222" s="1" t="s">
        <v>26</v>
      </c>
      <c r="B1222" s="1" t="s">
        <v>27</v>
      </c>
      <c r="C1222" s="1">
        <v>1999</v>
      </c>
      <c r="D1222" s="1" t="s">
        <v>9</v>
      </c>
      <c r="E1222" s="1" t="s">
        <v>23</v>
      </c>
      <c r="F1222" s="1">
        <v>0.14689824139999999</v>
      </c>
      <c r="G1222" s="1">
        <v>419.64420617070601</v>
      </c>
    </row>
    <row r="1223" spans="1:7" x14ac:dyDescent="0.3">
      <c r="A1223" s="1" t="s">
        <v>26</v>
      </c>
      <c r="B1223" s="1" t="s">
        <v>27</v>
      </c>
      <c r="C1223" s="1">
        <v>1999</v>
      </c>
      <c r="D1223" s="1" t="s">
        <v>14</v>
      </c>
      <c r="E1223" s="1" t="s">
        <v>13</v>
      </c>
      <c r="F1223" s="1">
        <v>3.3913897681999998</v>
      </c>
      <c r="G1223" s="1">
        <v>9688.1831508861906</v>
      </c>
    </row>
    <row r="1224" spans="1:7" x14ac:dyDescent="0.3">
      <c r="A1224" s="1" t="s">
        <v>26</v>
      </c>
      <c r="B1224" s="1" t="s">
        <v>27</v>
      </c>
      <c r="C1224" s="1">
        <v>1999</v>
      </c>
      <c r="D1224" s="1" t="s">
        <v>14</v>
      </c>
      <c r="E1224" s="1" t="s">
        <v>23</v>
      </c>
      <c r="F1224" s="1">
        <v>1.0792004878000001</v>
      </c>
      <c r="G1224" s="1">
        <v>3082.9520335142902</v>
      </c>
    </row>
    <row r="1225" spans="1:7" x14ac:dyDescent="0.3">
      <c r="A1225" s="1" t="s">
        <v>26</v>
      </c>
      <c r="B1225" s="1" t="s">
        <v>27</v>
      </c>
      <c r="C1225" s="1">
        <v>1999</v>
      </c>
      <c r="D1225" s="1" t="s">
        <v>14</v>
      </c>
      <c r="E1225" s="1" t="s">
        <v>15</v>
      </c>
      <c r="F1225" s="1">
        <v>4.0544330458999998</v>
      </c>
      <c r="G1225" s="1">
        <v>11582.2988822158</v>
      </c>
    </row>
    <row r="1226" spans="1:7" x14ac:dyDescent="0.3">
      <c r="A1226" s="1" t="s">
        <v>26</v>
      </c>
      <c r="B1226" s="1" t="s">
        <v>27</v>
      </c>
      <c r="C1226" s="1">
        <v>2000</v>
      </c>
      <c r="D1226" s="1" t="s">
        <v>9</v>
      </c>
      <c r="E1226" s="1" t="s">
        <v>13</v>
      </c>
      <c r="F1226" s="1">
        <v>0.2513719593</v>
      </c>
      <c r="G1226" s="1">
        <v>700.01836988054595</v>
      </c>
    </row>
    <row r="1227" spans="1:7" x14ac:dyDescent="0.3">
      <c r="A1227" s="1" t="s">
        <v>26</v>
      </c>
      <c r="B1227" s="1" t="s">
        <v>27</v>
      </c>
      <c r="C1227" s="1">
        <v>2000</v>
      </c>
      <c r="D1227" s="1" t="s">
        <v>9</v>
      </c>
      <c r="E1227" s="1" t="s">
        <v>23</v>
      </c>
      <c r="F1227" s="1">
        <v>0.1071162884</v>
      </c>
      <c r="G1227" s="1">
        <v>298.29647592742202</v>
      </c>
    </row>
    <row r="1228" spans="1:7" x14ac:dyDescent="0.3">
      <c r="A1228" s="1" t="s">
        <v>26</v>
      </c>
      <c r="B1228" s="1" t="s">
        <v>27</v>
      </c>
      <c r="C1228" s="1">
        <v>2000</v>
      </c>
      <c r="D1228" s="1" t="s">
        <v>14</v>
      </c>
      <c r="E1228" s="1" t="s">
        <v>13</v>
      </c>
      <c r="F1228" s="1">
        <v>2.7430633266000002</v>
      </c>
      <c r="G1228" s="1">
        <v>7638.8580643073101</v>
      </c>
    </row>
    <row r="1229" spans="1:7" x14ac:dyDescent="0.3">
      <c r="A1229" s="1" t="s">
        <v>26</v>
      </c>
      <c r="B1229" s="1" t="s">
        <v>27</v>
      </c>
      <c r="C1229" s="1">
        <v>2000</v>
      </c>
      <c r="D1229" s="1" t="s">
        <v>14</v>
      </c>
      <c r="E1229" s="1" t="s">
        <v>23</v>
      </c>
      <c r="F1229" s="1">
        <v>1.1688923588</v>
      </c>
      <c r="G1229" s="1">
        <v>3255.1209207287802</v>
      </c>
    </row>
    <row r="1230" spans="1:7" x14ac:dyDescent="0.3">
      <c r="A1230" s="1" t="s">
        <v>26</v>
      </c>
      <c r="B1230" s="1" t="s">
        <v>27</v>
      </c>
      <c r="C1230" s="1">
        <v>2000</v>
      </c>
      <c r="D1230" s="1" t="s">
        <v>14</v>
      </c>
      <c r="E1230" s="1" t="s">
        <v>15</v>
      </c>
      <c r="F1230" s="1">
        <v>4.0623866018000001</v>
      </c>
      <c r="G1230" s="1">
        <v>11312.8976471027</v>
      </c>
    </row>
    <row r="1231" spans="1:7" x14ac:dyDescent="0.3">
      <c r="A1231" s="1" t="s">
        <v>26</v>
      </c>
      <c r="B1231" s="1" t="s">
        <v>27</v>
      </c>
      <c r="C1231" s="1">
        <v>2001</v>
      </c>
      <c r="D1231" s="1" t="s">
        <v>9</v>
      </c>
      <c r="E1231" s="1" t="s">
        <v>13</v>
      </c>
      <c r="F1231" s="1">
        <v>0.19233236440000001</v>
      </c>
      <c r="G1231" s="1">
        <v>743.93870069380398</v>
      </c>
    </row>
    <row r="1232" spans="1:7" x14ac:dyDescent="0.3">
      <c r="A1232" s="1" t="s">
        <v>26</v>
      </c>
      <c r="B1232" s="1" t="s">
        <v>27</v>
      </c>
      <c r="C1232" s="1">
        <v>2001</v>
      </c>
      <c r="D1232" s="1" t="s">
        <v>14</v>
      </c>
      <c r="E1232" s="1" t="s">
        <v>13</v>
      </c>
      <c r="F1232" s="1">
        <v>3.6301139614000002</v>
      </c>
      <c r="G1232" s="1">
        <v>14041.2263510927</v>
      </c>
    </row>
    <row r="1233" spans="1:7" x14ac:dyDescent="0.3">
      <c r="A1233" s="1" t="s">
        <v>26</v>
      </c>
      <c r="B1233" s="1" t="s">
        <v>27</v>
      </c>
      <c r="C1233" s="1">
        <v>2001</v>
      </c>
      <c r="D1233" s="1" t="s">
        <v>14</v>
      </c>
      <c r="E1233" s="1" t="s">
        <v>15</v>
      </c>
      <c r="F1233" s="1">
        <v>3.9364444309</v>
      </c>
      <c r="G1233" s="1">
        <v>15226.1080119206</v>
      </c>
    </row>
    <row r="1234" spans="1:7" x14ac:dyDescent="0.3">
      <c r="A1234" s="1" t="s">
        <v>26</v>
      </c>
      <c r="B1234" s="1" t="s">
        <v>27</v>
      </c>
      <c r="C1234" s="1">
        <v>2002</v>
      </c>
      <c r="D1234" s="1" t="s">
        <v>9</v>
      </c>
      <c r="E1234" s="1" t="s">
        <v>23</v>
      </c>
      <c r="F1234" s="1">
        <v>0.23370500450000001</v>
      </c>
      <c r="G1234" s="1">
        <v>583.72195167522295</v>
      </c>
    </row>
    <row r="1235" spans="1:7" x14ac:dyDescent="0.3">
      <c r="A1235" s="1" t="s">
        <v>26</v>
      </c>
      <c r="B1235" s="1" t="s">
        <v>27</v>
      </c>
      <c r="C1235" s="1">
        <v>2002</v>
      </c>
      <c r="D1235" s="1" t="s">
        <v>14</v>
      </c>
      <c r="E1235" s="1" t="s">
        <v>13</v>
      </c>
      <c r="F1235" s="1">
        <v>3.3354813504999998</v>
      </c>
      <c r="G1235" s="1">
        <v>8330.98840791986</v>
      </c>
    </row>
    <row r="1236" spans="1:7" x14ac:dyDescent="0.3">
      <c r="A1236" s="1" t="s">
        <v>26</v>
      </c>
      <c r="B1236" s="1" t="s">
        <v>27</v>
      </c>
      <c r="C1236" s="1">
        <v>2002</v>
      </c>
      <c r="D1236" s="1" t="s">
        <v>14</v>
      </c>
      <c r="E1236" s="1" t="s">
        <v>15</v>
      </c>
      <c r="F1236" s="1">
        <v>3.7965018002000002</v>
      </c>
      <c r="G1236" s="1">
        <v>9482.4731917898807</v>
      </c>
    </row>
    <row r="1237" spans="1:7" x14ac:dyDescent="0.3">
      <c r="A1237" s="1" t="s">
        <v>26</v>
      </c>
      <c r="B1237" s="1" t="s">
        <v>27</v>
      </c>
      <c r="C1237" s="1">
        <v>2003</v>
      </c>
      <c r="D1237" s="1" t="s">
        <v>9</v>
      </c>
      <c r="E1237" s="1" t="s">
        <v>13</v>
      </c>
      <c r="F1237" s="1">
        <v>0.16303914950000001</v>
      </c>
      <c r="G1237" s="1">
        <v>650.72707077671703</v>
      </c>
    </row>
    <row r="1238" spans="1:7" x14ac:dyDescent="0.3">
      <c r="A1238" s="1" t="s">
        <v>26</v>
      </c>
      <c r="B1238" s="1" t="s">
        <v>27</v>
      </c>
      <c r="C1238" s="1">
        <v>2003</v>
      </c>
      <c r="D1238" s="1" t="s">
        <v>14</v>
      </c>
      <c r="E1238" s="1" t="s">
        <v>13</v>
      </c>
      <c r="F1238" s="1">
        <v>3.0306847992999999</v>
      </c>
      <c r="G1238" s="1">
        <v>12096.166153042201</v>
      </c>
    </row>
    <row r="1239" spans="1:7" x14ac:dyDescent="0.3">
      <c r="A1239" s="1" t="s">
        <v>26</v>
      </c>
      <c r="B1239" s="1" t="s">
        <v>27</v>
      </c>
      <c r="C1239" s="1">
        <v>2003</v>
      </c>
      <c r="D1239" s="1" t="s">
        <v>14</v>
      </c>
      <c r="E1239" s="1" t="s">
        <v>15</v>
      </c>
      <c r="F1239" s="1">
        <v>3.6438824254000002</v>
      </c>
      <c r="G1239" s="1">
        <v>14543.580140546301</v>
      </c>
    </row>
    <row r="1240" spans="1:7" x14ac:dyDescent="0.3">
      <c r="A1240" s="1" t="s">
        <v>26</v>
      </c>
      <c r="B1240" s="1" t="s">
        <v>27</v>
      </c>
      <c r="C1240" s="1">
        <v>2004</v>
      </c>
      <c r="D1240" s="1" t="s">
        <v>9</v>
      </c>
      <c r="E1240" s="1" t="s">
        <v>23</v>
      </c>
      <c r="F1240" s="1">
        <v>0.11523227630000001</v>
      </c>
      <c r="G1240" s="1">
        <v>439.981144969686</v>
      </c>
    </row>
    <row r="1241" spans="1:7" x14ac:dyDescent="0.3">
      <c r="A1241" s="1" t="s">
        <v>26</v>
      </c>
      <c r="B1241" s="1" t="s">
        <v>27</v>
      </c>
      <c r="C1241" s="1">
        <v>2004</v>
      </c>
      <c r="D1241" s="1" t="s">
        <v>14</v>
      </c>
      <c r="E1241" s="1" t="s">
        <v>13</v>
      </c>
      <c r="F1241" s="1">
        <v>2.7183229995999998</v>
      </c>
      <c r="G1241" s="1">
        <v>10379.1307785852</v>
      </c>
    </row>
    <row r="1242" spans="1:7" x14ac:dyDescent="0.3">
      <c r="A1242" s="1" t="s">
        <v>26</v>
      </c>
      <c r="B1242" s="1" t="s">
        <v>27</v>
      </c>
      <c r="C1242" s="1">
        <v>2004</v>
      </c>
      <c r="D1242" s="1" t="s">
        <v>14</v>
      </c>
      <c r="E1242" s="1" t="s">
        <v>15</v>
      </c>
      <c r="F1242" s="1">
        <v>3.4799239742000001</v>
      </c>
      <c r="G1242" s="1">
        <v>13287.0839974059</v>
      </c>
    </row>
    <row r="1243" spans="1:7" x14ac:dyDescent="0.3">
      <c r="A1243" s="1" t="s">
        <v>26</v>
      </c>
      <c r="B1243" s="1" t="s">
        <v>27</v>
      </c>
      <c r="C1243" s="1">
        <v>2005</v>
      </c>
      <c r="D1243" s="1" t="s">
        <v>9</v>
      </c>
      <c r="E1243" s="1" t="s">
        <v>13</v>
      </c>
      <c r="F1243" s="1">
        <v>0.1361076255</v>
      </c>
      <c r="G1243" s="1">
        <v>624.14152445828904</v>
      </c>
    </row>
    <row r="1244" spans="1:7" x14ac:dyDescent="0.3">
      <c r="A1244" s="1" t="s">
        <v>26</v>
      </c>
      <c r="B1244" s="1" t="s">
        <v>27</v>
      </c>
      <c r="C1244" s="1">
        <v>2005</v>
      </c>
      <c r="D1244" s="1" t="s">
        <v>14</v>
      </c>
      <c r="E1244" s="1" t="s">
        <v>13</v>
      </c>
      <c r="F1244" s="1">
        <v>2.4009663879000001</v>
      </c>
      <c r="G1244" s="1">
        <v>11009.9843138336</v>
      </c>
    </row>
    <row r="1245" spans="1:7" x14ac:dyDescent="0.3">
      <c r="A1245" s="1" t="s">
        <v>26</v>
      </c>
      <c r="B1245" s="1" t="s">
        <v>27</v>
      </c>
      <c r="C1245" s="1">
        <v>2005</v>
      </c>
      <c r="D1245" s="1" t="s">
        <v>14</v>
      </c>
      <c r="E1245" s="1" t="s">
        <v>15</v>
      </c>
      <c r="F1245" s="1">
        <v>3.3059780660999998</v>
      </c>
      <c r="G1245" s="1">
        <v>15160.0484006687</v>
      </c>
    </row>
    <row r="1246" spans="1:7" x14ac:dyDescent="0.3">
      <c r="A1246" s="1" t="s">
        <v>26</v>
      </c>
      <c r="B1246" s="1" t="s">
        <v>27</v>
      </c>
      <c r="C1246" s="1">
        <v>2006</v>
      </c>
      <c r="D1246" s="1" t="s">
        <v>9</v>
      </c>
      <c r="E1246" s="1" t="s">
        <v>23</v>
      </c>
      <c r="F1246" s="1">
        <v>0.1695475457</v>
      </c>
      <c r="G1246" s="1">
        <v>773.427751812363</v>
      </c>
    </row>
    <row r="1247" spans="1:7" x14ac:dyDescent="0.3">
      <c r="A1247" s="1" t="s">
        <v>26</v>
      </c>
      <c r="B1247" s="1" t="s">
        <v>27</v>
      </c>
      <c r="C1247" s="1">
        <v>2006</v>
      </c>
      <c r="D1247" s="1" t="s">
        <v>14</v>
      </c>
      <c r="E1247" s="1" t="s">
        <v>13</v>
      </c>
      <c r="F1247" s="1">
        <v>2.0811571458999998</v>
      </c>
      <c r="G1247" s="1">
        <v>9493.6478511397509</v>
      </c>
    </row>
    <row r="1248" spans="1:7" x14ac:dyDescent="0.3">
      <c r="A1248" s="1" t="s">
        <v>26</v>
      </c>
      <c r="B1248" s="1" t="s">
        <v>27</v>
      </c>
      <c r="C1248" s="1">
        <v>2006</v>
      </c>
      <c r="D1248" s="1" t="s">
        <v>14</v>
      </c>
      <c r="E1248" s="1" t="s">
        <v>15</v>
      </c>
      <c r="F1248" s="1">
        <v>3.1234102725000001</v>
      </c>
      <c r="G1248" s="1">
        <v>14248.1106145715</v>
      </c>
    </row>
    <row r="1249" spans="1:7" x14ac:dyDescent="0.3">
      <c r="A1249" s="1" t="s">
        <v>26</v>
      </c>
      <c r="B1249" s="1" t="s">
        <v>27</v>
      </c>
      <c r="C1249" s="1">
        <v>2007</v>
      </c>
      <c r="D1249" s="1" t="s">
        <v>9</v>
      </c>
      <c r="E1249" s="1" t="s">
        <v>13</v>
      </c>
      <c r="F1249" s="1">
        <v>0.21610447269999999</v>
      </c>
      <c r="G1249" s="1">
        <v>1753.1356489504899</v>
      </c>
    </row>
    <row r="1250" spans="1:7" x14ac:dyDescent="0.3">
      <c r="A1250" s="1" t="s">
        <v>26</v>
      </c>
      <c r="B1250" s="1" t="s">
        <v>27</v>
      </c>
      <c r="C1250" s="1">
        <v>2007</v>
      </c>
      <c r="D1250" s="1" t="s">
        <v>14</v>
      </c>
      <c r="E1250" s="1" t="s">
        <v>13</v>
      </c>
      <c r="F1250" s="1">
        <v>1.7614092002999999</v>
      </c>
      <c r="G1250" s="1">
        <v>14289.3352596432</v>
      </c>
    </row>
    <row r="1251" spans="1:7" x14ac:dyDescent="0.3">
      <c r="A1251" s="1" t="s">
        <v>26</v>
      </c>
      <c r="B1251" s="1" t="s">
        <v>27</v>
      </c>
      <c r="C1251" s="1">
        <v>2007</v>
      </c>
      <c r="D1251" s="1" t="s">
        <v>14</v>
      </c>
      <c r="E1251" s="1" t="s">
        <v>15</v>
      </c>
      <c r="F1251" s="1">
        <v>2.9336001169000001</v>
      </c>
      <c r="G1251" s="1">
        <v>23798.669600207199</v>
      </c>
    </row>
    <row r="1252" spans="1:7" x14ac:dyDescent="0.3">
      <c r="A1252" s="1" t="s">
        <v>26</v>
      </c>
      <c r="B1252" s="1" t="s">
        <v>27</v>
      </c>
      <c r="C1252" s="1">
        <v>2008</v>
      </c>
      <c r="D1252" s="1" t="s">
        <v>9</v>
      </c>
      <c r="E1252" s="1" t="s">
        <v>23</v>
      </c>
      <c r="F1252" s="1">
        <v>0.1157156114</v>
      </c>
      <c r="G1252" s="1">
        <v>705.351799504376</v>
      </c>
    </row>
    <row r="1253" spans="1:7" x14ac:dyDescent="0.3">
      <c r="A1253" s="1" t="s">
        <v>26</v>
      </c>
      <c r="B1253" s="1" t="s">
        <v>27</v>
      </c>
      <c r="C1253" s="1">
        <v>2008</v>
      </c>
      <c r="D1253" s="1" t="s">
        <v>14</v>
      </c>
      <c r="E1253" s="1" t="s">
        <v>13</v>
      </c>
      <c r="F1253" s="1">
        <v>1.4442082224999999</v>
      </c>
      <c r="G1253" s="1">
        <v>8803.2622051672606</v>
      </c>
    </row>
    <row r="1254" spans="1:7" x14ac:dyDescent="0.3">
      <c r="A1254" s="1" t="s">
        <v>26</v>
      </c>
      <c r="B1254" s="1" t="s">
        <v>27</v>
      </c>
      <c r="C1254" s="1">
        <v>2008</v>
      </c>
      <c r="D1254" s="1" t="s">
        <v>14</v>
      </c>
      <c r="E1254" s="1" t="s">
        <v>15</v>
      </c>
      <c r="F1254" s="1">
        <v>2.7379410746000001</v>
      </c>
      <c r="G1254" s="1">
        <v>16689.292310265701</v>
      </c>
    </row>
    <row r="1255" spans="1:7" x14ac:dyDescent="0.3">
      <c r="A1255" s="1" t="s">
        <v>26</v>
      </c>
      <c r="B1255" s="1" t="s">
        <v>27</v>
      </c>
      <c r="C1255" s="1">
        <v>2009</v>
      </c>
      <c r="D1255" s="1" t="s">
        <v>9</v>
      </c>
      <c r="E1255" s="1" t="s">
        <v>13</v>
      </c>
      <c r="F1255" s="1">
        <v>4.0411032200000002E-2</v>
      </c>
      <c r="G1255" s="1">
        <v>243.22996174273001</v>
      </c>
    </row>
    <row r="1256" spans="1:7" x14ac:dyDescent="0.3">
      <c r="A1256" s="1" t="s">
        <v>26</v>
      </c>
      <c r="B1256" s="1" t="s">
        <v>27</v>
      </c>
      <c r="C1256" s="1">
        <v>2009</v>
      </c>
      <c r="D1256" s="1" t="s">
        <v>14</v>
      </c>
      <c r="E1256" s="1" t="s">
        <v>13</v>
      </c>
      <c r="F1256" s="1">
        <v>1.4305124579999999</v>
      </c>
      <c r="G1256" s="1">
        <v>8610.1114332025609</v>
      </c>
    </row>
    <row r="1257" spans="1:7" x14ac:dyDescent="0.3">
      <c r="A1257" s="1" t="s">
        <v>26</v>
      </c>
      <c r="B1257" s="1" t="s">
        <v>27</v>
      </c>
      <c r="C1257" s="1">
        <v>2009</v>
      </c>
      <c r="D1257" s="1" t="s">
        <v>14</v>
      </c>
      <c r="E1257" s="1" t="s">
        <v>15</v>
      </c>
      <c r="F1257" s="1">
        <v>2.6045074505999999</v>
      </c>
      <c r="G1257" s="1">
        <v>15676.2698943738</v>
      </c>
    </row>
    <row r="1258" spans="1:7" x14ac:dyDescent="0.3">
      <c r="A1258" s="1" t="s">
        <v>26</v>
      </c>
      <c r="B1258" s="1" t="s">
        <v>27</v>
      </c>
      <c r="C1258" s="1">
        <v>2010</v>
      </c>
      <c r="D1258" s="1" t="s">
        <v>9</v>
      </c>
      <c r="E1258" s="1" t="s">
        <v>23</v>
      </c>
      <c r="F1258" s="1">
        <v>0.1501084557</v>
      </c>
      <c r="G1258" s="1">
        <v>1024.58778040264</v>
      </c>
    </row>
    <row r="1259" spans="1:7" x14ac:dyDescent="0.3">
      <c r="A1259" s="1" t="s">
        <v>26</v>
      </c>
      <c r="B1259" s="1" t="s">
        <v>27</v>
      </c>
      <c r="C1259" s="1">
        <v>2010</v>
      </c>
      <c r="D1259" s="1" t="s">
        <v>14</v>
      </c>
      <c r="E1259" s="1" t="s">
        <v>13</v>
      </c>
      <c r="F1259" s="1">
        <v>1.2697418683999999</v>
      </c>
      <c r="G1259" s="1">
        <v>8666.8135839269908</v>
      </c>
    </row>
    <row r="1260" spans="1:7" x14ac:dyDescent="0.3">
      <c r="A1260" s="1" t="s">
        <v>26</v>
      </c>
      <c r="B1260" s="1" t="s">
        <v>27</v>
      </c>
      <c r="C1260" s="1">
        <v>2010</v>
      </c>
      <c r="D1260" s="1" t="s">
        <v>14</v>
      </c>
      <c r="E1260" s="1" t="s">
        <v>15</v>
      </c>
      <c r="F1260" s="1">
        <v>2.4722175892</v>
      </c>
      <c r="G1260" s="1">
        <v>16874.4919876983</v>
      </c>
    </row>
    <row r="1261" spans="1:7" x14ac:dyDescent="0.3">
      <c r="A1261" s="1" t="s">
        <v>26</v>
      </c>
      <c r="B1261" s="1" t="s">
        <v>27</v>
      </c>
      <c r="C1261" s="1">
        <v>2011</v>
      </c>
      <c r="D1261" s="1" t="s">
        <v>9</v>
      </c>
      <c r="E1261" s="1" t="s">
        <v>13</v>
      </c>
      <c r="F1261" s="1">
        <v>0.28565315070000002</v>
      </c>
      <c r="G1261" s="1">
        <v>1862.60726269675</v>
      </c>
    </row>
    <row r="1262" spans="1:7" x14ac:dyDescent="0.3">
      <c r="A1262" s="1" t="s">
        <v>26</v>
      </c>
      <c r="B1262" s="1" t="s">
        <v>27</v>
      </c>
      <c r="C1262" s="1">
        <v>2011</v>
      </c>
      <c r="D1262" s="1" t="s">
        <v>14</v>
      </c>
      <c r="E1262" s="1" t="s">
        <v>13</v>
      </c>
      <c r="F1262" s="1">
        <v>1.0844048898</v>
      </c>
      <c r="G1262" s="1">
        <v>7070.8844561129999</v>
      </c>
    </row>
    <row r="1263" spans="1:7" x14ac:dyDescent="0.3">
      <c r="A1263" s="1" t="s">
        <v>26</v>
      </c>
      <c r="B1263" s="1" t="s">
        <v>27</v>
      </c>
      <c r="C1263" s="1">
        <v>2011</v>
      </c>
      <c r="D1263" s="1" t="s">
        <v>14</v>
      </c>
      <c r="E1263" s="1" t="s">
        <v>15</v>
      </c>
      <c r="F1263" s="1">
        <v>2.321233688</v>
      </c>
      <c r="G1263" s="1">
        <v>15135.652152278901</v>
      </c>
    </row>
    <row r="1264" spans="1:7" x14ac:dyDescent="0.3">
      <c r="A1264" s="1" t="s">
        <v>26</v>
      </c>
      <c r="B1264" s="1" t="s">
        <v>27</v>
      </c>
      <c r="C1264" s="1">
        <v>2012</v>
      </c>
      <c r="D1264" s="1" t="s">
        <v>9</v>
      </c>
      <c r="E1264" s="1" t="s">
        <v>23</v>
      </c>
      <c r="F1264" s="1">
        <v>0.3791588092</v>
      </c>
      <c r="G1264" s="1">
        <v>2124.8980086582201</v>
      </c>
    </row>
    <row r="1265" spans="1:7" x14ac:dyDescent="0.3">
      <c r="A1265" s="1" t="s">
        <v>26</v>
      </c>
      <c r="B1265" s="1" t="s">
        <v>27</v>
      </c>
      <c r="C1265" s="1">
        <v>2012</v>
      </c>
      <c r="D1265" s="1" t="s">
        <v>14</v>
      </c>
      <c r="E1265" s="1" t="s">
        <v>13</v>
      </c>
      <c r="F1265" s="1">
        <v>0.93963464789999995</v>
      </c>
      <c r="G1265" s="1">
        <v>5265.94066571855</v>
      </c>
    </row>
    <row r="1266" spans="1:7" x14ac:dyDescent="0.3">
      <c r="A1266" s="1" t="s">
        <v>26</v>
      </c>
      <c r="B1266" s="1" t="s">
        <v>27</v>
      </c>
      <c r="C1266" s="1">
        <v>2012</v>
      </c>
      <c r="D1266" s="1" t="s">
        <v>14</v>
      </c>
      <c r="E1266" s="1" t="s">
        <v>15</v>
      </c>
      <c r="F1266" s="1">
        <v>2.1679237965999998</v>
      </c>
      <c r="G1266" s="1">
        <v>12149.5712263359</v>
      </c>
    </row>
    <row r="1267" spans="1:7" x14ac:dyDescent="0.3">
      <c r="A1267" s="1" t="s">
        <v>26</v>
      </c>
      <c r="B1267" s="1" t="s">
        <v>27</v>
      </c>
      <c r="C1267" s="1">
        <v>2013</v>
      </c>
      <c r="D1267" s="1" t="s">
        <v>9</v>
      </c>
      <c r="E1267" s="1" t="s">
        <v>13</v>
      </c>
      <c r="F1267" s="1">
        <v>0.48531875860000001</v>
      </c>
      <c r="G1267" s="1">
        <v>3254.8030088832102</v>
      </c>
    </row>
    <row r="1268" spans="1:7" x14ac:dyDescent="0.3">
      <c r="A1268" s="1" t="s">
        <v>26</v>
      </c>
      <c r="B1268" s="1" t="s">
        <v>27</v>
      </c>
      <c r="C1268" s="1">
        <v>2013</v>
      </c>
      <c r="D1268" s="1" t="s">
        <v>14</v>
      </c>
      <c r="E1268" s="1" t="s">
        <v>13</v>
      </c>
      <c r="F1268" s="1">
        <v>0.78067356480000005</v>
      </c>
      <c r="G1268" s="1">
        <v>5235.6077786021096</v>
      </c>
    </row>
    <row r="1269" spans="1:7" x14ac:dyDescent="0.3">
      <c r="A1269" s="1" t="s">
        <v>26</v>
      </c>
      <c r="B1269" s="1" t="s">
        <v>27</v>
      </c>
      <c r="C1269" s="1">
        <v>2013</v>
      </c>
      <c r="D1269" s="1" t="s">
        <v>14</v>
      </c>
      <c r="E1269" s="1" t="s">
        <v>15</v>
      </c>
      <c r="F1269" s="1">
        <v>2.0129461075999999</v>
      </c>
      <c r="G1269" s="1">
        <v>13499.8759708259</v>
      </c>
    </row>
    <row r="1270" spans="1:7" x14ac:dyDescent="0.3">
      <c r="A1270" s="1" t="s">
        <v>26</v>
      </c>
      <c r="B1270" s="1" t="s">
        <v>27</v>
      </c>
      <c r="C1270" s="1">
        <v>2014</v>
      </c>
      <c r="D1270" s="1" t="s">
        <v>9</v>
      </c>
      <c r="E1270" s="1" t="s">
        <v>23</v>
      </c>
      <c r="F1270" s="1">
        <v>0.29591282619999998</v>
      </c>
      <c r="G1270" s="1">
        <v>2140.7328602440102</v>
      </c>
    </row>
    <row r="1271" spans="1:7" x14ac:dyDescent="0.3">
      <c r="A1271" s="1" t="s">
        <v>26</v>
      </c>
      <c r="B1271" s="1" t="s">
        <v>27</v>
      </c>
      <c r="C1271" s="1">
        <v>2014</v>
      </c>
      <c r="D1271" s="1" t="s">
        <v>14</v>
      </c>
      <c r="E1271" s="1" t="s">
        <v>13</v>
      </c>
      <c r="F1271" s="1">
        <v>0.91567671630000003</v>
      </c>
      <c r="G1271" s="1">
        <v>6624.3131833118596</v>
      </c>
    </row>
    <row r="1272" spans="1:7" x14ac:dyDescent="0.3">
      <c r="A1272" s="1" t="s">
        <v>26</v>
      </c>
      <c r="B1272" s="1" t="s">
        <v>27</v>
      </c>
      <c r="C1272" s="1">
        <v>2014</v>
      </c>
      <c r="D1272" s="1" t="s">
        <v>14</v>
      </c>
      <c r="E1272" s="1" t="s">
        <v>15</v>
      </c>
      <c r="F1272" s="1">
        <v>1.8570076035</v>
      </c>
      <c r="G1272" s="1">
        <v>13434.217263025699</v>
      </c>
    </row>
    <row r="1273" spans="1:7" x14ac:dyDescent="0.3">
      <c r="A1273" s="1" t="s">
        <v>26</v>
      </c>
      <c r="B1273" s="1" t="s">
        <v>27</v>
      </c>
      <c r="C1273" s="1">
        <v>2015</v>
      </c>
      <c r="D1273" s="1" t="s">
        <v>9</v>
      </c>
      <c r="E1273" s="1" t="s">
        <v>13</v>
      </c>
      <c r="F1273" s="1">
        <v>0.13674615979999999</v>
      </c>
      <c r="G1273" s="1">
        <v>1017.4184374068</v>
      </c>
    </row>
    <row r="1274" spans="1:7" x14ac:dyDescent="0.3">
      <c r="A1274" s="1" t="s">
        <v>26</v>
      </c>
      <c r="B1274" s="1" t="s">
        <v>27</v>
      </c>
      <c r="C1274" s="1">
        <v>2015</v>
      </c>
      <c r="D1274" s="1" t="s">
        <v>14</v>
      </c>
      <c r="E1274" s="1" t="s">
        <v>13</v>
      </c>
      <c r="F1274" s="1">
        <v>1.0203035396</v>
      </c>
      <c r="G1274" s="1">
        <v>7591.2598546249201</v>
      </c>
    </row>
    <row r="1275" spans="1:7" x14ac:dyDescent="0.3">
      <c r="A1275" s="1" t="s">
        <v>26</v>
      </c>
      <c r="B1275" s="1" t="s">
        <v>27</v>
      </c>
      <c r="C1275" s="1">
        <v>2015</v>
      </c>
      <c r="D1275" s="1" t="s">
        <v>14</v>
      </c>
      <c r="E1275" s="1" t="s">
        <v>15</v>
      </c>
      <c r="F1275" s="1">
        <v>1.7008460755999999</v>
      </c>
      <c r="G1275" s="1">
        <v>12654.6307366602</v>
      </c>
    </row>
    <row r="1276" spans="1:7" x14ac:dyDescent="0.3">
      <c r="A1276" s="1" t="s">
        <v>26</v>
      </c>
      <c r="B1276" s="1" t="s">
        <v>27</v>
      </c>
      <c r="C1276" s="1">
        <v>2016</v>
      </c>
      <c r="D1276" s="1" t="s">
        <v>9</v>
      </c>
      <c r="E1276" s="1" t="s">
        <v>23</v>
      </c>
      <c r="F1276" s="1">
        <v>0.1251120828</v>
      </c>
      <c r="G1276" s="1">
        <v>995.00722734040903</v>
      </c>
    </row>
    <row r="1277" spans="1:7" x14ac:dyDescent="0.3">
      <c r="A1277" s="1" t="s">
        <v>26</v>
      </c>
      <c r="B1277" s="1" t="s">
        <v>27</v>
      </c>
      <c r="C1277" s="1">
        <v>2016</v>
      </c>
      <c r="D1277" s="1" t="s">
        <v>14</v>
      </c>
      <c r="E1277" s="1" t="s">
        <v>13</v>
      </c>
      <c r="F1277" s="1">
        <v>0.972579996</v>
      </c>
      <c r="G1277" s="1">
        <v>7734.8574439848499</v>
      </c>
    </row>
    <row r="1278" spans="1:7" x14ac:dyDescent="0.3">
      <c r="A1278" s="1" t="s">
        <v>26</v>
      </c>
      <c r="B1278" s="1" t="s">
        <v>27</v>
      </c>
      <c r="C1278" s="1">
        <v>2016</v>
      </c>
      <c r="D1278" s="1" t="s">
        <v>14</v>
      </c>
      <c r="E1278" s="1" t="s">
        <v>15</v>
      </c>
      <c r="F1278" s="1">
        <v>1.5452620206000001</v>
      </c>
      <c r="G1278" s="1">
        <v>12289.355624212199</v>
      </c>
    </row>
    <row r="1279" spans="1:7" x14ac:dyDescent="0.3">
      <c r="A1279" s="1" t="s">
        <v>26</v>
      </c>
      <c r="B1279" s="1" t="s">
        <v>27</v>
      </c>
      <c r="C1279" s="1">
        <v>2017</v>
      </c>
      <c r="D1279" s="1" t="s">
        <v>9</v>
      </c>
      <c r="E1279" s="1" t="s">
        <v>23</v>
      </c>
      <c r="F1279" s="1">
        <v>8.0379967799999993E-2</v>
      </c>
      <c r="G1279" s="1">
        <v>688.26544794372205</v>
      </c>
    </row>
    <row r="1280" spans="1:7" x14ac:dyDescent="0.3">
      <c r="A1280" s="1" t="s">
        <v>26</v>
      </c>
      <c r="B1280" s="1" t="s">
        <v>27</v>
      </c>
      <c r="C1280" s="1">
        <v>2017</v>
      </c>
      <c r="D1280" s="1" t="s">
        <v>14</v>
      </c>
      <c r="E1280" s="1" t="s">
        <v>13</v>
      </c>
      <c r="F1280" s="1">
        <v>0.95766946959999999</v>
      </c>
      <c r="G1280" s="1">
        <v>8200.1874929421192</v>
      </c>
    </row>
    <row r="1281" spans="1:7" x14ac:dyDescent="0.3">
      <c r="A1281" s="1" t="s">
        <v>26</v>
      </c>
      <c r="B1281" s="1" t="s">
        <v>27</v>
      </c>
      <c r="C1281" s="1">
        <v>2017</v>
      </c>
      <c r="D1281" s="1" t="s">
        <v>14</v>
      </c>
      <c r="E1281" s="1" t="s">
        <v>15</v>
      </c>
      <c r="F1281" s="1">
        <v>1.3910937162999999</v>
      </c>
      <c r="G1281" s="1">
        <v>11911.4471701602</v>
      </c>
    </row>
    <row r="1282" spans="1:7" x14ac:dyDescent="0.3">
      <c r="A1282" s="1" t="s">
        <v>26</v>
      </c>
      <c r="B1282" s="1" t="s">
        <v>27</v>
      </c>
      <c r="C1282" s="1">
        <v>2018</v>
      </c>
      <c r="D1282" s="1" t="s">
        <v>9</v>
      </c>
      <c r="E1282" s="1" t="s">
        <v>23</v>
      </c>
      <c r="F1282" s="1">
        <v>6.2063117100000002E-2</v>
      </c>
      <c r="G1282" s="1">
        <v>495.58998579748101</v>
      </c>
    </row>
    <row r="1283" spans="1:7" x14ac:dyDescent="0.3">
      <c r="A1283" s="1" t="s">
        <v>26</v>
      </c>
      <c r="B1283" s="1" t="s">
        <v>27</v>
      </c>
      <c r="C1283" s="1">
        <v>2018</v>
      </c>
      <c r="D1283" s="1" t="s">
        <v>14</v>
      </c>
      <c r="E1283" s="1" t="s">
        <v>13</v>
      </c>
      <c r="F1283" s="1">
        <v>0.91443936749999999</v>
      </c>
      <c r="G1283" s="1">
        <v>7302.03403126796</v>
      </c>
    </row>
    <row r="1284" spans="1:7" x14ac:dyDescent="0.3">
      <c r="A1284" s="1" t="s">
        <v>26</v>
      </c>
      <c r="B1284" s="1" t="s">
        <v>27</v>
      </c>
      <c r="C1284" s="1">
        <v>2018</v>
      </c>
      <c r="D1284" s="1" t="s">
        <v>14</v>
      </c>
      <c r="E1284" s="1" t="s">
        <v>15</v>
      </c>
      <c r="F1284" s="1">
        <v>1.2392383781</v>
      </c>
      <c r="G1284" s="1">
        <v>9895.6378429404194</v>
      </c>
    </row>
    <row r="1285" spans="1:7" x14ac:dyDescent="0.3">
      <c r="A1285" s="1" t="s">
        <v>26</v>
      </c>
      <c r="B1285" s="1" t="s">
        <v>27</v>
      </c>
      <c r="C1285" s="1">
        <v>2019</v>
      </c>
      <c r="D1285" s="1" t="s">
        <v>9</v>
      </c>
      <c r="E1285" s="1" t="s">
        <v>23</v>
      </c>
      <c r="F1285" s="1">
        <v>5.7142927699999999E-2</v>
      </c>
      <c r="G1285" s="1">
        <v>456.30100543016101</v>
      </c>
    </row>
    <row r="1286" spans="1:7" x14ac:dyDescent="0.3">
      <c r="A1286" s="1" t="s">
        <v>26</v>
      </c>
      <c r="B1286" s="1" t="s">
        <v>27</v>
      </c>
      <c r="C1286" s="1">
        <v>2019</v>
      </c>
      <c r="D1286" s="1" t="s">
        <v>14</v>
      </c>
      <c r="E1286" s="1" t="s">
        <v>13</v>
      </c>
      <c r="F1286" s="1">
        <v>0.85621796390000005</v>
      </c>
      <c r="G1286" s="1">
        <v>6837.1211185398597</v>
      </c>
    </row>
    <row r="1287" spans="1:7" x14ac:dyDescent="0.3">
      <c r="A1287" s="1" t="s">
        <v>26</v>
      </c>
      <c r="B1287" s="1" t="s">
        <v>27</v>
      </c>
      <c r="C1287" s="1">
        <v>2019</v>
      </c>
      <c r="D1287" s="1" t="s">
        <v>14</v>
      </c>
      <c r="E1287" s="1" t="s">
        <v>15</v>
      </c>
      <c r="F1287" s="1">
        <v>1.0716541436</v>
      </c>
      <c r="G1287" s="1">
        <v>8557.4345385019005</v>
      </c>
    </row>
    <row r="1288" spans="1:7" x14ac:dyDescent="0.3">
      <c r="A1288" s="1" t="s">
        <v>28</v>
      </c>
      <c r="B1288" s="1" t="s">
        <v>29</v>
      </c>
      <c r="C1288" s="1">
        <v>1950</v>
      </c>
      <c r="D1288" s="1" t="s">
        <v>14</v>
      </c>
      <c r="E1288" s="1" t="s">
        <v>13</v>
      </c>
      <c r="F1288" s="1">
        <v>9.6923076923</v>
      </c>
      <c r="G1288" s="1">
        <v>0.39566963907692299</v>
      </c>
    </row>
    <row r="1289" spans="1:7" x14ac:dyDescent="0.3">
      <c r="A1289" s="1" t="s">
        <v>28</v>
      </c>
      <c r="B1289" s="1" t="s">
        <v>29</v>
      </c>
      <c r="C1289" s="1">
        <v>1950</v>
      </c>
      <c r="D1289" s="1" t="s">
        <v>14</v>
      </c>
      <c r="E1289" s="1" t="s">
        <v>15</v>
      </c>
      <c r="F1289" s="1">
        <v>11.3446218342</v>
      </c>
      <c r="G1289" s="1">
        <v>0.46312215512760901</v>
      </c>
    </row>
    <row r="1290" spans="1:7" x14ac:dyDescent="0.3">
      <c r="A1290" s="1" t="s">
        <v>28</v>
      </c>
      <c r="B1290" s="1" t="s">
        <v>29</v>
      </c>
      <c r="C1290" s="1">
        <v>1951</v>
      </c>
      <c r="D1290" s="1" t="s">
        <v>9</v>
      </c>
      <c r="E1290" s="1" t="s">
        <v>13</v>
      </c>
      <c r="F1290" s="1">
        <v>0.7692307692</v>
      </c>
      <c r="G1290" s="1">
        <v>4.7043900769230797E-2</v>
      </c>
    </row>
    <row r="1291" spans="1:7" x14ac:dyDescent="0.3">
      <c r="A1291" s="1" t="s">
        <v>28</v>
      </c>
      <c r="B1291" s="1" t="s">
        <v>29</v>
      </c>
      <c r="C1291" s="1">
        <v>1951</v>
      </c>
      <c r="D1291" s="1" t="s">
        <v>14</v>
      </c>
      <c r="E1291" s="1" t="s">
        <v>13</v>
      </c>
      <c r="F1291" s="1">
        <v>9.9371474186000004</v>
      </c>
      <c r="G1291" s="1">
        <v>0.60772683021440399</v>
      </c>
    </row>
    <row r="1292" spans="1:7" x14ac:dyDescent="0.3">
      <c r="A1292" s="1" t="s">
        <v>28</v>
      </c>
      <c r="B1292" s="1" t="s">
        <v>29</v>
      </c>
      <c r="C1292" s="1">
        <v>1951</v>
      </c>
      <c r="D1292" s="1" t="s">
        <v>14</v>
      </c>
      <c r="E1292" s="1" t="s">
        <v>15</v>
      </c>
      <c r="F1292" s="1">
        <v>11.5005175055</v>
      </c>
      <c r="G1292" s="1">
        <v>0.70333796561942596</v>
      </c>
    </row>
    <row r="1293" spans="1:7" x14ac:dyDescent="0.3">
      <c r="A1293" s="1" t="s">
        <v>28</v>
      </c>
      <c r="B1293" s="1" t="s">
        <v>29</v>
      </c>
      <c r="C1293" s="1">
        <v>1952</v>
      </c>
      <c r="D1293" s="1" t="s">
        <v>9</v>
      </c>
      <c r="E1293" s="1" t="s">
        <v>13</v>
      </c>
      <c r="F1293" s="1">
        <v>0.7692307692</v>
      </c>
      <c r="G1293" s="1">
        <v>4.3952670769230803E-2</v>
      </c>
    </row>
    <row r="1294" spans="1:7" x14ac:dyDescent="0.3">
      <c r="A1294" s="1" t="s">
        <v>28</v>
      </c>
      <c r="B1294" s="1" t="s">
        <v>29</v>
      </c>
      <c r="C1294" s="1">
        <v>1952</v>
      </c>
      <c r="D1294" s="1" t="s">
        <v>14</v>
      </c>
      <c r="E1294" s="1" t="s">
        <v>13</v>
      </c>
      <c r="F1294" s="1">
        <v>10.1803139708</v>
      </c>
      <c r="G1294" s="1">
        <v>0.58168758476989602</v>
      </c>
    </row>
    <row r="1295" spans="1:7" x14ac:dyDescent="0.3">
      <c r="A1295" s="1" t="s">
        <v>28</v>
      </c>
      <c r="B1295" s="1" t="s">
        <v>29</v>
      </c>
      <c r="C1295" s="1">
        <v>1952</v>
      </c>
      <c r="D1295" s="1" t="s">
        <v>14</v>
      </c>
      <c r="E1295" s="1" t="s">
        <v>15</v>
      </c>
      <c r="F1295" s="1">
        <v>11.6450278741</v>
      </c>
      <c r="G1295" s="1">
        <v>0.66537909912483695</v>
      </c>
    </row>
    <row r="1296" spans="1:7" x14ac:dyDescent="0.3">
      <c r="A1296" s="1" t="s">
        <v>28</v>
      </c>
      <c r="B1296" s="1" t="s">
        <v>29</v>
      </c>
      <c r="C1296" s="1">
        <v>1953</v>
      </c>
      <c r="D1296" s="1" t="s">
        <v>9</v>
      </c>
      <c r="E1296" s="1" t="s">
        <v>13</v>
      </c>
      <c r="F1296" s="1">
        <v>0.7692307692</v>
      </c>
      <c r="G1296" s="1">
        <v>4.2586540769230803E-2</v>
      </c>
    </row>
    <row r="1297" spans="1:7" x14ac:dyDescent="0.3">
      <c r="A1297" s="1" t="s">
        <v>28</v>
      </c>
      <c r="B1297" s="1" t="s">
        <v>29</v>
      </c>
      <c r="C1297" s="1">
        <v>1953</v>
      </c>
      <c r="D1297" s="1" t="s">
        <v>14</v>
      </c>
      <c r="E1297" s="1" t="s">
        <v>13</v>
      </c>
      <c r="F1297" s="1">
        <v>10.4218073489</v>
      </c>
      <c r="G1297" s="1">
        <v>0.57697734062037098</v>
      </c>
    </row>
    <row r="1298" spans="1:7" x14ac:dyDescent="0.3">
      <c r="A1298" s="1" t="s">
        <v>28</v>
      </c>
      <c r="B1298" s="1" t="s">
        <v>29</v>
      </c>
      <c r="C1298" s="1">
        <v>1953</v>
      </c>
      <c r="D1298" s="1" t="s">
        <v>14</v>
      </c>
      <c r="E1298" s="1" t="s">
        <v>15</v>
      </c>
      <c r="F1298" s="1">
        <v>11.7781529402</v>
      </c>
      <c r="G1298" s="1">
        <v>0.65206802748506298</v>
      </c>
    </row>
    <row r="1299" spans="1:7" x14ac:dyDescent="0.3">
      <c r="A1299" s="1" t="s">
        <v>28</v>
      </c>
      <c r="B1299" s="1" t="s">
        <v>29</v>
      </c>
      <c r="C1299" s="1">
        <v>1954</v>
      </c>
      <c r="D1299" s="1" t="s">
        <v>9</v>
      </c>
      <c r="E1299" s="1" t="s">
        <v>13</v>
      </c>
      <c r="F1299" s="1">
        <v>1.5384615385</v>
      </c>
      <c r="G1299" s="1">
        <v>8.6811669230769301E-2</v>
      </c>
    </row>
    <row r="1300" spans="1:7" x14ac:dyDescent="0.3">
      <c r="A1300" s="1" t="s">
        <v>28</v>
      </c>
      <c r="B1300" s="1" t="s">
        <v>29</v>
      </c>
      <c r="C1300" s="1">
        <v>1954</v>
      </c>
      <c r="D1300" s="1" t="s">
        <v>14</v>
      </c>
      <c r="E1300" s="1" t="s">
        <v>13</v>
      </c>
      <c r="F1300" s="1">
        <v>10.93855063</v>
      </c>
      <c r="G1300" s="1">
        <v>0.617235995448979</v>
      </c>
    </row>
    <row r="1301" spans="1:7" x14ac:dyDescent="0.3">
      <c r="A1301" s="1" t="s">
        <v>28</v>
      </c>
      <c r="B1301" s="1" t="s">
        <v>29</v>
      </c>
      <c r="C1301" s="1">
        <v>1954</v>
      </c>
      <c r="D1301" s="1" t="s">
        <v>14</v>
      </c>
      <c r="E1301" s="1" t="s">
        <v>15</v>
      </c>
      <c r="F1301" s="1">
        <v>11.899892703600001</v>
      </c>
      <c r="G1301" s="1">
        <v>0.67148220702572903</v>
      </c>
    </row>
    <row r="1302" spans="1:7" x14ac:dyDescent="0.3">
      <c r="A1302" s="1" t="s">
        <v>28</v>
      </c>
      <c r="B1302" s="1" t="s">
        <v>29</v>
      </c>
      <c r="C1302" s="1">
        <v>1955</v>
      </c>
      <c r="D1302" s="1" t="s">
        <v>9</v>
      </c>
      <c r="E1302" s="1" t="s">
        <v>13</v>
      </c>
      <c r="F1302" s="1">
        <v>0.7692307692</v>
      </c>
      <c r="G1302" s="1">
        <v>4.2901446153846098E-2</v>
      </c>
    </row>
    <row r="1303" spans="1:7" x14ac:dyDescent="0.3">
      <c r="A1303" s="1" t="s">
        <v>28</v>
      </c>
      <c r="B1303" s="1" t="s">
        <v>29</v>
      </c>
      <c r="C1303" s="1">
        <v>1955</v>
      </c>
      <c r="D1303" s="1" t="s">
        <v>14</v>
      </c>
      <c r="E1303" s="1" t="s">
        <v>13</v>
      </c>
      <c r="F1303" s="1">
        <v>10.899774583099999</v>
      </c>
      <c r="G1303" s="1">
        <v>0.607900920075926</v>
      </c>
    </row>
    <row r="1304" spans="1:7" x14ac:dyDescent="0.3">
      <c r="A1304" s="1" t="s">
        <v>28</v>
      </c>
      <c r="B1304" s="1" t="s">
        <v>29</v>
      </c>
      <c r="C1304" s="1">
        <v>1955</v>
      </c>
      <c r="D1304" s="1" t="s">
        <v>14</v>
      </c>
      <c r="E1304" s="1" t="s">
        <v>15</v>
      </c>
      <c r="F1304" s="1">
        <v>12.010247164500001</v>
      </c>
      <c r="G1304" s="1">
        <v>0.669834063629972</v>
      </c>
    </row>
    <row r="1305" spans="1:7" x14ac:dyDescent="0.3">
      <c r="A1305" s="1" t="s">
        <v>28</v>
      </c>
      <c r="B1305" s="1" t="s">
        <v>29</v>
      </c>
      <c r="C1305" s="1">
        <v>1956</v>
      </c>
      <c r="D1305" s="1" t="s">
        <v>9</v>
      </c>
      <c r="E1305" s="1" t="s">
        <v>13</v>
      </c>
      <c r="F1305" s="1">
        <v>1.5384615385</v>
      </c>
      <c r="G1305" s="1">
        <v>0.100071124615385</v>
      </c>
    </row>
    <row r="1306" spans="1:7" x14ac:dyDescent="0.3">
      <c r="A1306" s="1" t="s">
        <v>28</v>
      </c>
      <c r="B1306" s="1" t="s">
        <v>29</v>
      </c>
      <c r="C1306" s="1">
        <v>1956</v>
      </c>
      <c r="D1306" s="1" t="s">
        <v>14</v>
      </c>
      <c r="E1306" s="1" t="s">
        <v>13</v>
      </c>
      <c r="F1306" s="1">
        <v>11.413171516</v>
      </c>
      <c r="G1306" s="1">
        <v>0.74238379087529605</v>
      </c>
    </row>
    <row r="1307" spans="1:7" x14ac:dyDescent="0.3">
      <c r="A1307" s="1" t="s">
        <v>28</v>
      </c>
      <c r="B1307" s="1" t="s">
        <v>29</v>
      </c>
      <c r="C1307" s="1">
        <v>1956</v>
      </c>
      <c r="D1307" s="1" t="s">
        <v>14</v>
      </c>
      <c r="E1307" s="1" t="s">
        <v>15</v>
      </c>
      <c r="F1307" s="1">
        <v>12.1092163228</v>
      </c>
      <c r="G1307" s="1">
        <v>0.78765888216237201</v>
      </c>
    </row>
    <row r="1308" spans="1:7" x14ac:dyDescent="0.3">
      <c r="A1308" s="1" t="s">
        <v>28</v>
      </c>
      <c r="B1308" s="1" t="s">
        <v>29</v>
      </c>
      <c r="C1308" s="1">
        <v>1957</v>
      </c>
      <c r="D1308" s="1" t="s">
        <v>9</v>
      </c>
      <c r="E1308" s="1" t="s">
        <v>13</v>
      </c>
      <c r="F1308" s="1">
        <v>0.7692307692</v>
      </c>
      <c r="G1308" s="1">
        <v>5.2105110000000003E-2</v>
      </c>
    </row>
    <row r="1309" spans="1:7" x14ac:dyDescent="0.3">
      <c r="A1309" s="1" t="s">
        <v>28</v>
      </c>
      <c r="B1309" s="1" t="s">
        <v>29</v>
      </c>
      <c r="C1309" s="1">
        <v>1957</v>
      </c>
      <c r="D1309" s="1" t="s">
        <v>14</v>
      </c>
      <c r="E1309" s="1" t="s">
        <v>13</v>
      </c>
      <c r="F1309" s="1">
        <v>11.3710491211</v>
      </c>
      <c r="G1309" s="1">
        <v>0.77023669485095403</v>
      </c>
    </row>
    <row r="1310" spans="1:7" x14ac:dyDescent="0.3">
      <c r="A1310" s="1" t="s">
        <v>28</v>
      </c>
      <c r="B1310" s="1" t="s">
        <v>29</v>
      </c>
      <c r="C1310" s="1">
        <v>1957</v>
      </c>
      <c r="D1310" s="1" t="s">
        <v>14</v>
      </c>
      <c r="E1310" s="1" t="s">
        <v>15</v>
      </c>
      <c r="F1310" s="1">
        <v>12.1968001785</v>
      </c>
      <c r="G1310" s="1">
        <v>0.82617029943391895</v>
      </c>
    </row>
    <row r="1311" spans="1:7" x14ac:dyDescent="0.3">
      <c r="A1311" s="1" t="s">
        <v>28</v>
      </c>
      <c r="B1311" s="1" t="s">
        <v>29</v>
      </c>
      <c r="C1311" s="1">
        <v>1958</v>
      </c>
      <c r="D1311" s="1" t="s">
        <v>9</v>
      </c>
      <c r="E1311" s="1" t="s">
        <v>13</v>
      </c>
      <c r="F1311" s="1">
        <v>1.5384615385</v>
      </c>
      <c r="G1311" s="1">
        <v>0.116388052307692</v>
      </c>
    </row>
    <row r="1312" spans="1:7" x14ac:dyDescent="0.3">
      <c r="A1312" s="1" t="s">
        <v>28</v>
      </c>
      <c r="B1312" s="1" t="s">
        <v>29</v>
      </c>
      <c r="C1312" s="1">
        <v>1958</v>
      </c>
      <c r="D1312" s="1" t="s">
        <v>14</v>
      </c>
      <c r="E1312" s="1" t="s">
        <v>13</v>
      </c>
      <c r="F1312" s="1">
        <v>11.881099705900001</v>
      </c>
      <c r="G1312" s="1">
        <v>0.89883173513112702</v>
      </c>
    </row>
    <row r="1313" spans="1:7" x14ac:dyDescent="0.3">
      <c r="A1313" s="1" t="s">
        <v>28</v>
      </c>
      <c r="B1313" s="1" t="s">
        <v>29</v>
      </c>
      <c r="C1313" s="1">
        <v>1958</v>
      </c>
      <c r="D1313" s="1" t="s">
        <v>14</v>
      </c>
      <c r="E1313" s="1" t="s">
        <v>15</v>
      </c>
      <c r="F1313" s="1">
        <v>12.2729987316</v>
      </c>
      <c r="G1313" s="1">
        <v>0.92847977192609799</v>
      </c>
    </row>
    <row r="1314" spans="1:7" x14ac:dyDescent="0.3">
      <c r="A1314" s="1" t="s">
        <v>28</v>
      </c>
      <c r="B1314" s="1" t="s">
        <v>29</v>
      </c>
      <c r="C1314" s="1">
        <v>1959</v>
      </c>
      <c r="D1314" s="1" t="s">
        <v>9</v>
      </c>
      <c r="E1314" s="1" t="s">
        <v>13</v>
      </c>
      <c r="F1314" s="1">
        <v>0.7692307692</v>
      </c>
      <c r="G1314" s="1">
        <v>6.4069716923076905E-2</v>
      </c>
    </row>
    <row r="1315" spans="1:7" x14ac:dyDescent="0.3">
      <c r="A1315" s="1" t="s">
        <v>28</v>
      </c>
      <c r="B1315" s="1" t="s">
        <v>29</v>
      </c>
      <c r="C1315" s="1">
        <v>1959</v>
      </c>
      <c r="D1315" s="1" t="s">
        <v>14</v>
      </c>
      <c r="E1315" s="1" t="s">
        <v>13</v>
      </c>
      <c r="F1315" s="1">
        <v>11.8356309629</v>
      </c>
      <c r="G1315" s="1">
        <v>0.98579718301822605</v>
      </c>
    </row>
    <row r="1316" spans="1:7" x14ac:dyDescent="0.3">
      <c r="A1316" s="1" t="s">
        <v>28</v>
      </c>
      <c r="B1316" s="1" t="s">
        <v>29</v>
      </c>
      <c r="C1316" s="1">
        <v>1959</v>
      </c>
      <c r="D1316" s="1" t="s">
        <v>14</v>
      </c>
      <c r="E1316" s="1" t="s">
        <v>15</v>
      </c>
      <c r="F1316" s="1">
        <v>12.3378119821</v>
      </c>
      <c r="G1316" s="1">
        <v>1.0276241574896401</v>
      </c>
    </row>
    <row r="1317" spans="1:7" x14ac:dyDescent="0.3">
      <c r="A1317" s="1" t="s">
        <v>28</v>
      </c>
      <c r="B1317" s="1" t="s">
        <v>29</v>
      </c>
      <c r="C1317" s="1">
        <v>1960</v>
      </c>
      <c r="D1317" s="1" t="s">
        <v>9</v>
      </c>
      <c r="E1317" s="1" t="s">
        <v>13</v>
      </c>
      <c r="F1317" s="1">
        <v>0.7692307692</v>
      </c>
      <c r="G1317" s="1">
        <v>6.4090005384615401E-2</v>
      </c>
    </row>
    <row r="1318" spans="1:7" x14ac:dyDescent="0.3">
      <c r="A1318" s="1" t="s">
        <v>28</v>
      </c>
      <c r="B1318" s="1" t="s">
        <v>29</v>
      </c>
      <c r="C1318" s="1">
        <v>1960</v>
      </c>
      <c r="D1318" s="1" t="s">
        <v>14</v>
      </c>
      <c r="E1318" s="1" t="s">
        <v>13</v>
      </c>
      <c r="F1318" s="1">
        <v>12.0654121227</v>
      </c>
      <c r="G1318" s="1">
        <v>1.0052540262869001</v>
      </c>
    </row>
    <row r="1319" spans="1:7" x14ac:dyDescent="0.3">
      <c r="A1319" s="1" t="s">
        <v>28</v>
      </c>
      <c r="B1319" s="1" t="s">
        <v>29</v>
      </c>
      <c r="C1319" s="1">
        <v>1960</v>
      </c>
      <c r="D1319" s="1" t="s">
        <v>14</v>
      </c>
      <c r="E1319" s="1" t="s">
        <v>15</v>
      </c>
      <c r="F1319" s="1">
        <v>12.391239930099999</v>
      </c>
      <c r="G1319" s="1">
        <v>1.0324010239926</v>
      </c>
    </row>
    <row r="1320" spans="1:7" x14ac:dyDescent="0.3">
      <c r="A1320" s="1" t="s">
        <v>28</v>
      </c>
      <c r="B1320" s="1" t="s">
        <v>29</v>
      </c>
      <c r="C1320" s="1">
        <v>1961</v>
      </c>
      <c r="D1320" s="1" t="s">
        <v>9</v>
      </c>
      <c r="E1320" s="1" t="s">
        <v>13</v>
      </c>
      <c r="F1320" s="1">
        <v>0.3846153846</v>
      </c>
      <c r="G1320" s="1">
        <v>3.4216628076923099E-2</v>
      </c>
    </row>
    <row r="1321" spans="1:7" x14ac:dyDescent="0.3">
      <c r="A1321" s="1" t="s">
        <v>28</v>
      </c>
      <c r="B1321" s="1" t="s">
        <v>29</v>
      </c>
      <c r="C1321" s="1">
        <v>1961</v>
      </c>
      <c r="D1321" s="1" t="s">
        <v>14</v>
      </c>
      <c r="E1321" s="1" t="s">
        <v>13</v>
      </c>
      <c r="F1321" s="1">
        <v>12.15505857</v>
      </c>
      <c r="G1321" s="1">
        <v>1.0813533076955999</v>
      </c>
    </row>
    <row r="1322" spans="1:7" x14ac:dyDescent="0.3">
      <c r="A1322" s="1" t="s">
        <v>28</v>
      </c>
      <c r="B1322" s="1" t="s">
        <v>29</v>
      </c>
      <c r="C1322" s="1">
        <v>1961</v>
      </c>
      <c r="D1322" s="1" t="s">
        <v>14</v>
      </c>
      <c r="E1322" s="1" t="s">
        <v>15</v>
      </c>
      <c r="F1322" s="1">
        <v>12.524130806500001</v>
      </c>
      <c r="G1322" s="1">
        <v>1.1141871670589301</v>
      </c>
    </row>
    <row r="1323" spans="1:7" x14ac:dyDescent="0.3">
      <c r="A1323" s="1" t="s">
        <v>28</v>
      </c>
      <c r="B1323" s="1" t="s">
        <v>29</v>
      </c>
      <c r="C1323" s="1">
        <v>1962</v>
      </c>
      <c r="D1323" s="1" t="s">
        <v>9</v>
      </c>
      <c r="E1323" s="1" t="s">
        <v>13</v>
      </c>
      <c r="F1323" s="1">
        <v>0.7692307692</v>
      </c>
      <c r="G1323" s="1">
        <v>7.2706349230769199E-2</v>
      </c>
    </row>
    <row r="1324" spans="1:7" x14ac:dyDescent="0.3">
      <c r="A1324" s="1" t="s">
        <v>28</v>
      </c>
      <c r="B1324" s="1" t="s">
        <v>29</v>
      </c>
      <c r="C1324" s="1">
        <v>1962</v>
      </c>
      <c r="D1324" s="1" t="s">
        <v>14</v>
      </c>
      <c r="E1324" s="1" t="s">
        <v>13</v>
      </c>
      <c r="F1324" s="1">
        <v>12.539826971</v>
      </c>
      <c r="G1324" s="1">
        <v>1.1852425507631901</v>
      </c>
    </row>
    <row r="1325" spans="1:7" x14ac:dyDescent="0.3">
      <c r="A1325" s="1" t="s">
        <v>28</v>
      </c>
      <c r="B1325" s="1" t="s">
        <v>29</v>
      </c>
      <c r="C1325" s="1">
        <v>1962</v>
      </c>
      <c r="D1325" s="1" t="s">
        <v>14</v>
      </c>
      <c r="E1325" s="1" t="s">
        <v>15</v>
      </c>
      <c r="F1325" s="1">
        <v>12.6246699391</v>
      </c>
      <c r="G1325" s="1">
        <v>1.19326175997162</v>
      </c>
    </row>
    <row r="1326" spans="1:7" x14ac:dyDescent="0.3">
      <c r="A1326" s="1" t="s">
        <v>28</v>
      </c>
      <c r="B1326" s="1" t="s">
        <v>29</v>
      </c>
      <c r="C1326" s="1">
        <v>1963</v>
      </c>
      <c r="D1326" s="1" t="s">
        <v>9</v>
      </c>
      <c r="E1326" s="1" t="s">
        <v>13</v>
      </c>
      <c r="F1326" s="1">
        <v>0.7692307692</v>
      </c>
      <c r="G1326" s="1">
        <v>7.9924935384615398E-2</v>
      </c>
    </row>
    <row r="1327" spans="1:7" x14ac:dyDescent="0.3">
      <c r="A1327" s="1" t="s">
        <v>28</v>
      </c>
      <c r="B1327" s="1" t="s">
        <v>29</v>
      </c>
      <c r="C1327" s="1">
        <v>1963</v>
      </c>
      <c r="D1327" s="1" t="s">
        <v>14</v>
      </c>
      <c r="E1327" s="1" t="s">
        <v>13</v>
      </c>
      <c r="F1327" s="1">
        <v>12.784334878899999</v>
      </c>
      <c r="G1327" s="1">
        <v>1.3283232808734</v>
      </c>
    </row>
    <row r="1328" spans="1:7" x14ac:dyDescent="0.3">
      <c r="A1328" s="1" t="s">
        <v>28</v>
      </c>
      <c r="B1328" s="1" t="s">
        <v>29</v>
      </c>
      <c r="C1328" s="1">
        <v>1963</v>
      </c>
      <c r="D1328" s="1" t="s">
        <v>14</v>
      </c>
      <c r="E1328" s="1" t="s">
        <v>15</v>
      </c>
      <c r="F1328" s="1">
        <v>12.7113051397</v>
      </c>
      <c r="G1328" s="1">
        <v>1.3207353145234799</v>
      </c>
    </row>
    <row r="1329" spans="1:7" x14ac:dyDescent="0.3">
      <c r="A1329" s="1" t="s">
        <v>28</v>
      </c>
      <c r="B1329" s="1" t="s">
        <v>29</v>
      </c>
      <c r="C1329" s="1">
        <v>1964</v>
      </c>
      <c r="D1329" s="1" t="s">
        <v>9</v>
      </c>
      <c r="E1329" s="1" t="s">
        <v>13</v>
      </c>
      <c r="F1329" s="1">
        <v>0.7692307692</v>
      </c>
      <c r="G1329" s="1">
        <v>8.2561096153846103E-2</v>
      </c>
    </row>
    <row r="1330" spans="1:7" x14ac:dyDescent="0.3">
      <c r="A1330" s="1" t="s">
        <v>28</v>
      </c>
      <c r="B1330" s="1" t="s">
        <v>29</v>
      </c>
      <c r="C1330" s="1">
        <v>1964</v>
      </c>
      <c r="D1330" s="1" t="s">
        <v>14</v>
      </c>
      <c r="E1330" s="1" t="s">
        <v>13</v>
      </c>
      <c r="F1330" s="1">
        <v>13.0270438322</v>
      </c>
      <c r="G1330" s="1">
        <v>1.3981851239613301</v>
      </c>
    </row>
    <row r="1331" spans="1:7" x14ac:dyDescent="0.3">
      <c r="A1331" s="1" t="s">
        <v>28</v>
      </c>
      <c r="B1331" s="1" t="s">
        <v>29</v>
      </c>
      <c r="C1331" s="1">
        <v>1964</v>
      </c>
      <c r="D1331" s="1" t="s">
        <v>14</v>
      </c>
      <c r="E1331" s="1" t="s">
        <v>15</v>
      </c>
      <c r="F1331" s="1">
        <v>12.7840364081</v>
      </c>
      <c r="G1331" s="1">
        <v>1.37210327685962</v>
      </c>
    </row>
    <row r="1332" spans="1:7" x14ac:dyDescent="0.3">
      <c r="A1332" s="1" t="s">
        <v>28</v>
      </c>
      <c r="B1332" s="1" t="s">
        <v>29</v>
      </c>
      <c r="C1332" s="1">
        <v>1965</v>
      </c>
      <c r="D1332" s="1" t="s">
        <v>9</v>
      </c>
      <c r="E1332" s="1" t="s">
        <v>13</v>
      </c>
      <c r="F1332" s="1">
        <v>0.7692307692</v>
      </c>
      <c r="G1332" s="1">
        <v>8.3408194615384595E-2</v>
      </c>
    </row>
    <row r="1333" spans="1:7" x14ac:dyDescent="0.3">
      <c r="A1333" s="1" t="s">
        <v>28</v>
      </c>
      <c r="B1333" s="1" t="s">
        <v>29</v>
      </c>
      <c r="C1333" s="1">
        <v>1965</v>
      </c>
      <c r="D1333" s="1" t="s">
        <v>14</v>
      </c>
      <c r="E1333" s="1" t="s">
        <v>13</v>
      </c>
      <c r="F1333" s="1">
        <v>13.2679538309</v>
      </c>
      <c r="G1333" s="1">
        <v>1.43865289785718</v>
      </c>
    </row>
    <row r="1334" spans="1:7" x14ac:dyDescent="0.3">
      <c r="A1334" s="1" t="s">
        <v>28</v>
      </c>
      <c r="B1334" s="1" t="s">
        <v>29</v>
      </c>
      <c r="C1334" s="1">
        <v>1965</v>
      </c>
      <c r="D1334" s="1" t="s">
        <v>14</v>
      </c>
      <c r="E1334" s="1" t="s">
        <v>15</v>
      </c>
      <c r="F1334" s="1">
        <v>12.842863744400001</v>
      </c>
      <c r="G1334" s="1">
        <v>1.39256010219816</v>
      </c>
    </row>
    <row r="1335" spans="1:7" x14ac:dyDescent="0.3">
      <c r="A1335" s="1" t="s">
        <v>28</v>
      </c>
      <c r="B1335" s="1" t="s">
        <v>29</v>
      </c>
      <c r="C1335" s="1">
        <v>1966</v>
      </c>
      <c r="D1335" s="1" t="s">
        <v>9</v>
      </c>
      <c r="E1335" s="1" t="s">
        <v>13</v>
      </c>
      <c r="F1335" s="1">
        <v>0.7692307692</v>
      </c>
      <c r="G1335" s="1">
        <v>0.103259269230769</v>
      </c>
    </row>
    <row r="1336" spans="1:7" x14ac:dyDescent="0.3">
      <c r="A1336" s="1" t="s">
        <v>28</v>
      </c>
      <c r="B1336" s="1" t="s">
        <v>29</v>
      </c>
      <c r="C1336" s="1">
        <v>1966</v>
      </c>
      <c r="D1336" s="1" t="s">
        <v>14</v>
      </c>
      <c r="E1336" s="1" t="s">
        <v>13</v>
      </c>
      <c r="F1336" s="1">
        <v>13.5385489165</v>
      </c>
      <c r="G1336" s="1">
        <v>1.8173748678286601</v>
      </c>
    </row>
    <row r="1337" spans="1:7" x14ac:dyDescent="0.3">
      <c r="A1337" s="1" t="s">
        <v>28</v>
      </c>
      <c r="B1337" s="1" t="s">
        <v>29</v>
      </c>
      <c r="C1337" s="1">
        <v>1966</v>
      </c>
      <c r="D1337" s="1" t="s">
        <v>14</v>
      </c>
      <c r="E1337" s="1" t="s">
        <v>15</v>
      </c>
      <c r="F1337" s="1">
        <v>12.8602826926</v>
      </c>
      <c r="G1337" s="1">
        <v>1.72632641081592</v>
      </c>
    </row>
    <row r="1338" spans="1:7" x14ac:dyDescent="0.3">
      <c r="A1338" s="1" t="s">
        <v>28</v>
      </c>
      <c r="B1338" s="1" t="s">
        <v>29</v>
      </c>
      <c r="C1338" s="1">
        <v>1967</v>
      </c>
      <c r="D1338" s="1" t="s">
        <v>9</v>
      </c>
      <c r="E1338" s="1" t="s">
        <v>13</v>
      </c>
      <c r="F1338" s="1">
        <v>0.7692307692</v>
      </c>
      <c r="G1338" s="1">
        <v>0.108005341538462</v>
      </c>
    </row>
    <row r="1339" spans="1:7" x14ac:dyDescent="0.3">
      <c r="A1339" s="1" t="s">
        <v>28</v>
      </c>
      <c r="B1339" s="1" t="s">
        <v>29</v>
      </c>
      <c r="C1339" s="1">
        <v>1967</v>
      </c>
      <c r="D1339" s="1" t="s">
        <v>14</v>
      </c>
      <c r="E1339" s="1" t="s">
        <v>13</v>
      </c>
      <c r="F1339" s="1">
        <v>13.8071432135</v>
      </c>
      <c r="G1339" s="1">
        <v>1.9386187839807201</v>
      </c>
    </row>
    <row r="1340" spans="1:7" x14ac:dyDescent="0.3">
      <c r="A1340" s="1" t="s">
        <v>28</v>
      </c>
      <c r="B1340" s="1" t="s">
        <v>29</v>
      </c>
      <c r="C1340" s="1">
        <v>1967</v>
      </c>
      <c r="D1340" s="1" t="s">
        <v>14</v>
      </c>
      <c r="E1340" s="1" t="s">
        <v>15</v>
      </c>
      <c r="F1340" s="1">
        <v>12.864496990699999</v>
      </c>
      <c r="G1340" s="1">
        <v>1.8062647085630099</v>
      </c>
    </row>
    <row r="1341" spans="1:7" x14ac:dyDescent="0.3">
      <c r="A1341" s="1" t="s">
        <v>28</v>
      </c>
      <c r="B1341" s="1" t="s">
        <v>29</v>
      </c>
      <c r="C1341" s="1">
        <v>1968</v>
      </c>
      <c r="D1341" s="1" t="s">
        <v>9</v>
      </c>
      <c r="E1341" s="1" t="s">
        <v>13</v>
      </c>
      <c r="F1341" s="1">
        <v>1.5384615385</v>
      </c>
      <c r="G1341" s="1">
        <v>0.260908318461539</v>
      </c>
    </row>
    <row r="1342" spans="1:7" x14ac:dyDescent="0.3">
      <c r="A1342" s="1" t="s">
        <v>28</v>
      </c>
      <c r="B1342" s="1" t="s">
        <v>29</v>
      </c>
      <c r="C1342" s="1">
        <v>1968</v>
      </c>
      <c r="D1342" s="1" t="s">
        <v>14</v>
      </c>
      <c r="E1342" s="1" t="s">
        <v>13</v>
      </c>
      <c r="F1342" s="1">
        <v>14.350659798900001</v>
      </c>
      <c r="G1342" s="1">
        <v>2.4337342360208098</v>
      </c>
    </row>
    <row r="1343" spans="1:7" x14ac:dyDescent="0.3">
      <c r="A1343" s="1" t="s">
        <v>28</v>
      </c>
      <c r="B1343" s="1" t="s">
        <v>29</v>
      </c>
      <c r="C1343" s="1">
        <v>1968</v>
      </c>
      <c r="D1343" s="1" t="s">
        <v>14</v>
      </c>
      <c r="E1343" s="1" t="s">
        <v>15</v>
      </c>
      <c r="F1343" s="1">
        <v>12.8555066389</v>
      </c>
      <c r="G1343" s="1">
        <v>2.18017060307674</v>
      </c>
    </row>
    <row r="1344" spans="1:7" x14ac:dyDescent="0.3">
      <c r="A1344" s="1" t="s">
        <v>28</v>
      </c>
      <c r="B1344" s="1" t="s">
        <v>29</v>
      </c>
      <c r="C1344" s="1">
        <v>1969</v>
      </c>
      <c r="D1344" s="1" t="s">
        <v>9</v>
      </c>
      <c r="E1344" s="1" t="s">
        <v>13</v>
      </c>
      <c r="F1344" s="1">
        <v>0.7692307692</v>
      </c>
      <c r="G1344" s="1">
        <v>0.17401699692307701</v>
      </c>
    </row>
    <row r="1345" spans="1:7" x14ac:dyDescent="0.3">
      <c r="A1345" s="1" t="s">
        <v>28</v>
      </c>
      <c r="B1345" s="1" t="s">
        <v>29</v>
      </c>
      <c r="C1345" s="1">
        <v>1969</v>
      </c>
      <c r="D1345" s="1" t="s">
        <v>14</v>
      </c>
      <c r="E1345" s="1" t="s">
        <v>13</v>
      </c>
      <c r="F1345" s="1">
        <v>14.338329441999999</v>
      </c>
      <c r="G1345" s="1">
        <v>3.24364693950058</v>
      </c>
    </row>
    <row r="1346" spans="1:7" x14ac:dyDescent="0.3">
      <c r="A1346" s="1" t="s">
        <v>28</v>
      </c>
      <c r="B1346" s="1" t="s">
        <v>29</v>
      </c>
      <c r="C1346" s="1">
        <v>1969</v>
      </c>
      <c r="D1346" s="1" t="s">
        <v>14</v>
      </c>
      <c r="E1346" s="1" t="s">
        <v>15</v>
      </c>
      <c r="F1346" s="1">
        <v>12.833311637</v>
      </c>
      <c r="G1346" s="1">
        <v>2.9031786571506601</v>
      </c>
    </row>
    <row r="1347" spans="1:7" x14ac:dyDescent="0.3">
      <c r="A1347" s="1" t="s">
        <v>28</v>
      </c>
      <c r="B1347" s="1" t="s">
        <v>29</v>
      </c>
      <c r="C1347" s="1">
        <v>1970</v>
      </c>
      <c r="D1347" s="1" t="s">
        <v>9</v>
      </c>
      <c r="E1347" s="1" t="s">
        <v>13</v>
      </c>
      <c r="F1347" s="1">
        <v>0.7692307692</v>
      </c>
      <c r="G1347" s="1">
        <v>0.204335761538462</v>
      </c>
    </row>
    <row r="1348" spans="1:7" x14ac:dyDescent="0.3">
      <c r="A1348" s="1" t="s">
        <v>28</v>
      </c>
      <c r="B1348" s="1" t="s">
        <v>29</v>
      </c>
      <c r="C1348" s="1">
        <v>1970</v>
      </c>
      <c r="D1348" s="1" t="s">
        <v>14</v>
      </c>
      <c r="E1348" s="1" t="s">
        <v>13</v>
      </c>
      <c r="F1348" s="1">
        <v>14.6009213734</v>
      </c>
      <c r="G1348" s="1">
        <v>3.8785375043889401</v>
      </c>
    </row>
    <row r="1349" spans="1:7" x14ac:dyDescent="0.3">
      <c r="A1349" s="1" t="s">
        <v>28</v>
      </c>
      <c r="B1349" s="1" t="s">
        <v>29</v>
      </c>
      <c r="C1349" s="1">
        <v>1970</v>
      </c>
      <c r="D1349" s="1" t="s">
        <v>14</v>
      </c>
      <c r="E1349" s="1" t="s">
        <v>15</v>
      </c>
      <c r="F1349" s="1">
        <v>12.797911985200001</v>
      </c>
      <c r="G1349" s="1">
        <v>3.3995924190790499</v>
      </c>
    </row>
    <row r="1350" spans="1:7" x14ac:dyDescent="0.3">
      <c r="A1350" s="1" t="s">
        <v>28</v>
      </c>
      <c r="B1350" s="1" t="s">
        <v>29</v>
      </c>
      <c r="C1350" s="1">
        <v>1971</v>
      </c>
      <c r="D1350" s="1" t="s">
        <v>9</v>
      </c>
      <c r="E1350" s="1" t="s">
        <v>13</v>
      </c>
      <c r="F1350" s="1">
        <v>0.7692307692</v>
      </c>
      <c r="G1350" s="1">
        <v>0.284971256153846</v>
      </c>
    </row>
    <row r="1351" spans="1:7" x14ac:dyDescent="0.3">
      <c r="A1351" s="1" t="s">
        <v>28</v>
      </c>
      <c r="B1351" s="1" t="s">
        <v>29</v>
      </c>
      <c r="C1351" s="1">
        <v>1971</v>
      </c>
      <c r="D1351" s="1" t="s">
        <v>14</v>
      </c>
      <c r="E1351" s="1" t="s">
        <v>13</v>
      </c>
      <c r="F1351" s="1">
        <v>14.629840057499999</v>
      </c>
      <c r="G1351" s="1">
        <v>5.4198090680566899</v>
      </c>
    </row>
    <row r="1352" spans="1:7" x14ac:dyDescent="0.3">
      <c r="A1352" s="1" t="s">
        <v>28</v>
      </c>
      <c r="B1352" s="1" t="s">
        <v>29</v>
      </c>
      <c r="C1352" s="1">
        <v>1971</v>
      </c>
      <c r="D1352" s="1" t="s">
        <v>14</v>
      </c>
      <c r="E1352" s="1" t="s">
        <v>15</v>
      </c>
      <c r="F1352" s="1">
        <v>12.7905681258</v>
      </c>
      <c r="G1352" s="1">
        <v>4.7384275454348499</v>
      </c>
    </row>
    <row r="1353" spans="1:7" x14ac:dyDescent="0.3">
      <c r="A1353" s="1" t="s">
        <v>28</v>
      </c>
      <c r="B1353" s="1" t="s">
        <v>29</v>
      </c>
      <c r="C1353" s="1">
        <v>1972</v>
      </c>
      <c r="D1353" s="1" t="s">
        <v>9</v>
      </c>
      <c r="E1353" s="1" t="s">
        <v>13</v>
      </c>
      <c r="F1353" s="1">
        <v>1.9230769E-3</v>
      </c>
      <c r="G1353" s="1">
        <v>1.18789657884615E-3</v>
      </c>
    </row>
    <row r="1354" spans="1:7" x14ac:dyDescent="0.3">
      <c r="A1354" s="1" t="s">
        <v>28</v>
      </c>
      <c r="B1354" s="1" t="s">
        <v>29</v>
      </c>
      <c r="C1354" s="1">
        <v>1972</v>
      </c>
      <c r="D1354" s="1" t="s">
        <v>14</v>
      </c>
      <c r="E1354" s="1" t="s">
        <v>13</v>
      </c>
      <c r="F1354" s="1">
        <v>14.382036550600001</v>
      </c>
      <c r="G1354" s="1">
        <v>8.8838734479388801</v>
      </c>
    </row>
    <row r="1355" spans="1:7" x14ac:dyDescent="0.3">
      <c r="A1355" s="1" t="s">
        <v>28</v>
      </c>
      <c r="B1355" s="1" t="s">
        <v>29</v>
      </c>
      <c r="C1355" s="1">
        <v>1972</v>
      </c>
      <c r="D1355" s="1" t="s">
        <v>14</v>
      </c>
      <c r="E1355" s="1" t="s">
        <v>15</v>
      </c>
      <c r="F1355" s="1">
        <v>12.7706679312</v>
      </c>
      <c r="G1355" s="1">
        <v>7.8885210274354103</v>
      </c>
    </row>
    <row r="1356" spans="1:7" x14ac:dyDescent="0.3">
      <c r="A1356" s="1" t="s">
        <v>28</v>
      </c>
      <c r="B1356" s="1" t="s">
        <v>29</v>
      </c>
      <c r="C1356" s="1">
        <v>1973</v>
      </c>
      <c r="D1356" s="1" t="s">
        <v>9</v>
      </c>
      <c r="E1356" s="1" t="s">
        <v>13</v>
      </c>
      <c r="F1356" s="1">
        <v>1.9230769E-3</v>
      </c>
      <c r="G1356" s="1">
        <v>2.59351566923076E-3</v>
      </c>
    </row>
    <row r="1357" spans="1:7" x14ac:dyDescent="0.3">
      <c r="A1357" s="1" t="s">
        <v>28</v>
      </c>
      <c r="B1357" s="1" t="s">
        <v>29</v>
      </c>
      <c r="C1357" s="1">
        <v>1973</v>
      </c>
      <c r="D1357" s="1" t="s">
        <v>14</v>
      </c>
      <c r="E1357" s="1" t="s">
        <v>13</v>
      </c>
      <c r="F1357" s="1">
        <v>14.4099723912</v>
      </c>
      <c r="G1357" s="1">
        <v>19.433694378631099</v>
      </c>
    </row>
    <row r="1358" spans="1:7" x14ac:dyDescent="0.3">
      <c r="A1358" s="1" t="s">
        <v>28</v>
      </c>
      <c r="B1358" s="1" t="s">
        <v>29</v>
      </c>
      <c r="C1358" s="1">
        <v>1973</v>
      </c>
      <c r="D1358" s="1" t="s">
        <v>14</v>
      </c>
      <c r="E1358" s="1" t="s">
        <v>15</v>
      </c>
      <c r="F1358" s="1">
        <v>12.738211401599999</v>
      </c>
      <c r="G1358" s="1">
        <v>17.179110451325201</v>
      </c>
    </row>
    <row r="1359" spans="1:7" x14ac:dyDescent="0.3">
      <c r="A1359" s="1" t="s">
        <v>28</v>
      </c>
      <c r="B1359" s="1" t="s">
        <v>29</v>
      </c>
      <c r="C1359" s="1">
        <v>1974</v>
      </c>
      <c r="D1359" s="1" t="s">
        <v>9</v>
      </c>
      <c r="E1359" s="1" t="s">
        <v>13</v>
      </c>
      <c r="F1359" s="1">
        <v>0.47692307690000002</v>
      </c>
      <c r="G1359" s="1">
        <v>0.94339433024615404</v>
      </c>
    </row>
    <row r="1360" spans="1:7" x14ac:dyDescent="0.3">
      <c r="A1360" s="1" t="s">
        <v>28</v>
      </c>
      <c r="B1360" s="1" t="s">
        <v>29</v>
      </c>
      <c r="C1360" s="1">
        <v>1974</v>
      </c>
      <c r="D1360" s="1" t="s">
        <v>14</v>
      </c>
      <c r="E1360" s="1" t="s">
        <v>13</v>
      </c>
      <c r="F1360" s="1">
        <v>14.60841681</v>
      </c>
      <c r="G1360" s="1">
        <v>28.8966885002745</v>
      </c>
    </row>
    <row r="1361" spans="1:7" x14ac:dyDescent="0.3">
      <c r="A1361" s="1" t="s">
        <v>28</v>
      </c>
      <c r="B1361" s="1" t="s">
        <v>29</v>
      </c>
      <c r="C1361" s="1">
        <v>1974</v>
      </c>
      <c r="D1361" s="1" t="s">
        <v>14</v>
      </c>
      <c r="E1361" s="1" t="s">
        <v>15</v>
      </c>
      <c r="F1361" s="1">
        <v>12.693198536800001</v>
      </c>
      <c r="G1361" s="1">
        <v>25.108224180674199</v>
      </c>
    </row>
    <row r="1362" spans="1:7" x14ac:dyDescent="0.3">
      <c r="A1362" s="1" t="s">
        <v>28</v>
      </c>
      <c r="B1362" s="1" t="s">
        <v>29</v>
      </c>
      <c r="C1362" s="1">
        <v>1975</v>
      </c>
      <c r="D1362" s="1" t="s">
        <v>9</v>
      </c>
      <c r="E1362" s="1" t="s">
        <v>13</v>
      </c>
      <c r="F1362" s="1">
        <v>0.70769230770000002</v>
      </c>
      <c r="G1362" s="1">
        <v>2.1080258674461501</v>
      </c>
    </row>
    <row r="1363" spans="1:7" x14ac:dyDescent="0.3">
      <c r="A1363" s="1" t="s">
        <v>28</v>
      </c>
      <c r="B1363" s="1" t="s">
        <v>29</v>
      </c>
      <c r="C1363" s="1">
        <v>1975</v>
      </c>
      <c r="D1363" s="1" t="s">
        <v>14</v>
      </c>
      <c r="E1363" s="1" t="s">
        <v>13</v>
      </c>
      <c r="F1363" s="1">
        <v>14.7184467302</v>
      </c>
      <c r="G1363" s="1">
        <v>43.842311268065899</v>
      </c>
    </row>
    <row r="1364" spans="1:7" x14ac:dyDescent="0.3">
      <c r="A1364" s="1" t="s">
        <v>28</v>
      </c>
      <c r="B1364" s="1" t="s">
        <v>29</v>
      </c>
      <c r="C1364" s="1">
        <v>1975</v>
      </c>
      <c r="D1364" s="1" t="s">
        <v>14</v>
      </c>
      <c r="E1364" s="1" t="s">
        <v>15</v>
      </c>
      <c r="F1364" s="1">
        <v>12.635629336999999</v>
      </c>
      <c r="G1364" s="1">
        <v>37.638156023831698</v>
      </c>
    </row>
    <row r="1365" spans="1:7" x14ac:dyDescent="0.3">
      <c r="A1365" s="1" t="s">
        <v>28</v>
      </c>
      <c r="B1365" s="1" t="s">
        <v>29</v>
      </c>
      <c r="C1365" s="1">
        <v>1976</v>
      </c>
      <c r="D1365" s="1" t="s">
        <v>9</v>
      </c>
      <c r="E1365" s="1" t="s">
        <v>13</v>
      </c>
      <c r="F1365" s="1">
        <v>1.4538461538</v>
      </c>
      <c r="G1365" s="1">
        <v>4.4484114450461396</v>
      </c>
    </row>
    <row r="1366" spans="1:7" x14ac:dyDescent="0.3">
      <c r="A1366" s="1" t="s">
        <v>28</v>
      </c>
      <c r="B1366" s="1" t="s">
        <v>29</v>
      </c>
      <c r="C1366" s="1">
        <v>1976</v>
      </c>
      <c r="D1366" s="1" t="s">
        <v>14</v>
      </c>
      <c r="E1366" s="1" t="s">
        <v>13</v>
      </c>
      <c r="F1366" s="1">
        <v>15.0135236902</v>
      </c>
      <c r="G1366" s="1">
        <v>45.937687723737199</v>
      </c>
    </row>
    <row r="1367" spans="1:7" x14ac:dyDescent="0.3">
      <c r="A1367" s="1" t="s">
        <v>28</v>
      </c>
      <c r="B1367" s="1" t="s">
        <v>29</v>
      </c>
      <c r="C1367" s="1">
        <v>1976</v>
      </c>
      <c r="D1367" s="1" t="s">
        <v>14</v>
      </c>
      <c r="E1367" s="1" t="s">
        <v>15</v>
      </c>
      <c r="F1367" s="1">
        <v>12.565503802</v>
      </c>
      <c r="G1367" s="1">
        <v>38.447349313948997</v>
      </c>
    </row>
    <row r="1368" spans="1:7" x14ac:dyDescent="0.3">
      <c r="A1368" s="1" t="s">
        <v>28</v>
      </c>
      <c r="B1368" s="1" t="s">
        <v>29</v>
      </c>
      <c r="C1368" s="1">
        <v>1977</v>
      </c>
      <c r="D1368" s="1" t="s">
        <v>9</v>
      </c>
      <c r="E1368" s="1" t="s">
        <v>13</v>
      </c>
      <c r="F1368" s="1">
        <v>3.7692307692</v>
      </c>
      <c r="G1368" s="1">
        <v>16.8406189414615</v>
      </c>
    </row>
    <row r="1369" spans="1:7" x14ac:dyDescent="0.3">
      <c r="A1369" s="1" t="s">
        <v>28</v>
      </c>
      <c r="B1369" s="1" t="s">
        <v>29</v>
      </c>
      <c r="C1369" s="1">
        <v>1977</v>
      </c>
      <c r="D1369" s="1" t="s">
        <v>14</v>
      </c>
      <c r="E1369" s="1" t="s">
        <v>13</v>
      </c>
      <c r="F1369" s="1">
        <v>14.5161092284</v>
      </c>
      <c r="G1369" s="1">
        <v>64.856804742010297</v>
      </c>
    </row>
    <row r="1370" spans="1:7" x14ac:dyDescent="0.3">
      <c r="A1370" s="1" t="s">
        <v>28</v>
      </c>
      <c r="B1370" s="1" t="s">
        <v>29</v>
      </c>
      <c r="C1370" s="1">
        <v>1977</v>
      </c>
      <c r="D1370" s="1" t="s">
        <v>14</v>
      </c>
      <c r="E1370" s="1" t="s">
        <v>15</v>
      </c>
      <c r="F1370" s="1">
        <v>12.482821932</v>
      </c>
      <c r="G1370" s="1">
        <v>55.772241165606999</v>
      </c>
    </row>
    <row r="1371" spans="1:7" x14ac:dyDescent="0.3">
      <c r="A1371" s="1" t="s">
        <v>28</v>
      </c>
      <c r="B1371" s="1" t="s">
        <v>29</v>
      </c>
      <c r="C1371" s="1">
        <v>1978</v>
      </c>
      <c r="D1371" s="1" t="s">
        <v>9</v>
      </c>
      <c r="E1371" s="1" t="s">
        <v>13</v>
      </c>
      <c r="F1371" s="1">
        <v>3.1</v>
      </c>
      <c r="G1371" s="1">
        <v>20.928198911700001</v>
      </c>
    </row>
    <row r="1372" spans="1:7" x14ac:dyDescent="0.3">
      <c r="A1372" s="1" t="s">
        <v>28</v>
      </c>
      <c r="B1372" s="1" t="s">
        <v>29</v>
      </c>
      <c r="C1372" s="1">
        <v>1978</v>
      </c>
      <c r="D1372" s="1" t="s">
        <v>14</v>
      </c>
      <c r="E1372" s="1" t="s">
        <v>13</v>
      </c>
      <c r="F1372" s="1">
        <v>14.541587960199999</v>
      </c>
      <c r="G1372" s="1">
        <v>98.170724297898303</v>
      </c>
    </row>
    <row r="1373" spans="1:7" x14ac:dyDescent="0.3">
      <c r="A1373" s="1" t="s">
        <v>28</v>
      </c>
      <c r="B1373" s="1" t="s">
        <v>29</v>
      </c>
      <c r="C1373" s="1">
        <v>1978</v>
      </c>
      <c r="D1373" s="1" t="s">
        <v>14</v>
      </c>
      <c r="E1373" s="1" t="s">
        <v>15</v>
      </c>
      <c r="F1373" s="1">
        <v>12.387583726800001</v>
      </c>
      <c r="G1373" s="1">
        <v>83.628972990360694</v>
      </c>
    </row>
    <row r="1374" spans="1:7" x14ac:dyDescent="0.3">
      <c r="A1374" s="1" t="s">
        <v>28</v>
      </c>
      <c r="B1374" s="1" t="s">
        <v>29</v>
      </c>
      <c r="C1374" s="1">
        <v>1979</v>
      </c>
      <c r="D1374" s="1" t="s">
        <v>9</v>
      </c>
      <c r="E1374" s="1" t="s">
        <v>13</v>
      </c>
      <c r="F1374" s="1">
        <v>2.2769230769000002</v>
      </c>
      <c r="G1374" s="1">
        <v>26.583103449230801</v>
      </c>
    </row>
    <row r="1375" spans="1:7" x14ac:dyDescent="0.3">
      <c r="A1375" s="1" t="s">
        <v>28</v>
      </c>
      <c r="B1375" s="1" t="s">
        <v>29</v>
      </c>
      <c r="C1375" s="1">
        <v>1979</v>
      </c>
      <c r="D1375" s="1" t="s">
        <v>14</v>
      </c>
      <c r="E1375" s="1" t="s">
        <v>13</v>
      </c>
      <c r="F1375" s="1">
        <v>14.5665752703</v>
      </c>
      <c r="G1375" s="1">
        <v>170.06493598165599</v>
      </c>
    </row>
    <row r="1376" spans="1:7" x14ac:dyDescent="0.3">
      <c r="A1376" s="1" t="s">
        <v>28</v>
      </c>
      <c r="B1376" s="1" t="s">
        <v>29</v>
      </c>
      <c r="C1376" s="1">
        <v>1979</v>
      </c>
      <c r="D1376" s="1" t="s">
        <v>14</v>
      </c>
      <c r="E1376" s="1" t="s">
        <v>15</v>
      </c>
      <c r="F1376" s="1">
        <v>12.2797891866</v>
      </c>
      <c r="G1376" s="1">
        <v>143.36668181266</v>
      </c>
    </row>
    <row r="1377" spans="1:7" x14ac:dyDescent="0.3">
      <c r="A1377" s="1" t="s">
        <v>28</v>
      </c>
      <c r="B1377" s="1" t="s">
        <v>29</v>
      </c>
      <c r="C1377" s="1">
        <v>1980</v>
      </c>
      <c r="D1377" s="1" t="s">
        <v>9</v>
      </c>
      <c r="E1377" s="1" t="s">
        <v>13</v>
      </c>
      <c r="F1377" s="1">
        <v>2.9230769231</v>
      </c>
      <c r="G1377" s="1">
        <v>55.920780736923</v>
      </c>
    </row>
    <row r="1378" spans="1:7" x14ac:dyDescent="0.3">
      <c r="A1378" s="1" t="s">
        <v>28</v>
      </c>
      <c r="B1378" s="1" t="s">
        <v>29</v>
      </c>
      <c r="C1378" s="1">
        <v>1980</v>
      </c>
      <c r="D1378" s="1" t="s">
        <v>14</v>
      </c>
      <c r="E1378" s="1" t="s">
        <v>13</v>
      </c>
      <c r="F1378" s="1">
        <v>14.5910711587</v>
      </c>
      <c r="G1378" s="1">
        <v>279.13876796736599</v>
      </c>
    </row>
    <row r="1379" spans="1:7" x14ac:dyDescent="0.3">
      <c r="A1379" s="1" t="s">
        <v>28</v>
      </c>
      <c r="B1379" s="1" t="s">
        <v>29</v>
      </c>
      <c r="C1379" s="1">
        <v>1980</v>
      </c>
      <c r="D1379" s="1" t="s">
        <v>14</v>
      </c>
      <c r="E1379" s="1" t="s">
        <v>15</v>
      </c>
      <c r="F1379" s="1">
        <v>12.159438311200001</v>
      </c>
      <c r="G1379" s="1">
        <v>232.61970231338199</v>
      </c>
    </row>
    <row r="1380" spans="1:7" x14ac:dyDescent="0.3">
      <c r="A1380" s="1" t="s">
        <v>28</v>
      </c>
      <c r="B1380" s="1" t="s">
        <v>29</v>
      </c>
      <c r="C1380" s="1">
        <v>1981</v>
      </c>
      <c r="D1380" s="1" t="s">
        <v>9</v>
      </c>
      <c r="E1380" s="1" t="s">
        <v>13</v>
      </c>
      <c r="F1380" s="1">
        <v>2.2999999999999998</v>
      </c>
      <c r="G1380" s="1">
        <v>60.732157753999999</v>
      </c>
    </row>
    <row r="1381" spans="1:7" x14ac:dyDescent="0.3">
      <c r="A1381" s="1" t="s">
        <v>28</v>
      </c>
      <c r="B1381" s="1" t="s">
        <v>29</v>
      </c>
      <c r="C1381" s="1">
        <v>1981</v>
      </c>
      <c r="D1381" s="1" t="s">
        <v>14</v>
      </c>
      <c r="E1381" s="1" t="s">
        <v>13</v>
      </c>
      <c r="F1381" s="1">
        <v>14.6676717021</v>
      </c>
      <c r="G1381" s="1">
        <v>387.30406595583702</v>
      </c>
    </row>
    <row r="1382" spans="1:7" x14ac:dyDescent="0.3">
      <c r="A1382" s="1" t="s">
        <v>28</v>
      </c>
      <c r="B1382" s="1" t="s">
        <v>29</v>
      </c>
      <c r="C1382" s="1">
        <v>1981</v>
      </c>
      <c r="D1382" s="1" t="s">
        <v>14</v>
      </c>
      <c r="E1382" s="1" t="s">
        <v>15</v>
      </c>
      <c r="F1382" s="1">
        <v>12.240426439</v>
      </c>
      <c r="G1382" s="1">
        <v>323.21196063893501</v>
      </c>
    </row>
    <row r="1383" spans="1:7" x14ac:dyDescent="0.3">
      <c r="A1383" s="1" t="s">
        <v>28</v>
      </c>
      <c r="B1383" s="1" t="s">
        <v>29</v>
      </c>
      <c r="C1383" s="1">
        <v>1982</v>
      </c>
      <c r="D1383" s="1" t="s">
        <v>9</v>
      </c>
      <c r="E1383" s="1" t="s">
        <v>13</v>
      </c>
      <c r="F1383" s="1">
        <v>2.9846153846000001</v>
      </c>
      <c r="G1383" s="1">
        <v>81.402277093538302</v>
      </c>
    </row>
    <row r="1384" spans="1:7" x14ac:dyDescent="0.3">
      <c r="A1384" s="1" t="s">
        <v>28</v>
      </c>
      <c r="B1384" s="1" t="s">
        <v>29</v>
      </c>
      <c r="C1384" s="1">
        <v>1982</v>
      </c>
      <c r="D1384" s="1" t="s">
        <v>14</v>
      </c>
      <c r="E1384" s="1" t="s">
        <v>13</v>
      </c>
      <c r="F1384" s="1">
        <v>14.743426617300001</v>
      </c>
      <c r="G1384" s="1">
        <v>402.11161042512498</v>
      </c>
    </row>
    <row r="1385" spans="1:7" x14ac:dyDescent="0.3">
      <c r="A1385" s="1" t="s">
        <v>28</v>
      </c>
      <c r="B1385" s="1" t="s">
        <v>29</v>
      </c>
      <c r="C1385" s="1">
        <v>1982</v>
      </c>
      <c r="D1385" s="1" t="s">
        <v>14</v>
      </c>
      <c r="E1385" s="1" t="s">
        <v>15</v>
      </c>
      <c r="F1385" s="1">
        <v>12.2978945851</v>
      </c>
      <c r="G1385" s="1">
        <v>335.41227048736198</v>
      </c>
    </row>
    <row r="1386" spans="1:7" x14ac:dyDescent="0.3">
      <c r="A1386" s="1" t="s">
        <v>28</v>
      </c>
      <c r="B1386" s="1" t="s">
        <v>29</v>
      </c>
      <c r="C1386" s="1">
        <v>1983</v>
      </c>
      <c r="D1386" s="1" t="s">
        <v>9</v>
      </c>
      <c r="E1386" s="1" t="s">
        <v>13</v>
      </c>
      <c r="F1386" s="1">
        <v>3.9</v>
      </c>
      <c r="G1386" s="1">
        <v>128.76658438800001</v>
      </c>
    </row>
    <row r="1387" spans="1:7" x14ac:dyDescent="0.3">
      <c r="A1387" s="1" t="s">
        <v>28</v>
      </c>
      <c r="B1387" s="1" t="s">
        <v>29</v>
      </c>
      <c r="C1387" s="1">
        <v>1983</v>
      </c>
      <c r="D1387" s="1" t="s">
        <v>14</v>
      </c>
      <c r="E1387" s="1" t="s">
        <v>13</v>
      </c>
      <c r="F1387" s="1">
        <v>14.8183359041</v>
      </c>
      <c r="G1387" s="1">
        <v>489.25807709757498</v>
      </c>
    </row>
    <row r="1388" spans="1:7" x14ac:dyDescent="0.3">
      <c r="A1388" s="1" t="s">
        <v>28</v>
      </c>
      <c r="B1388" s="1" t="s">
        <v>29</v>
      </c>
      <c r="C1388" s="1">
        <v>1983</v>
      </c>
      <c r="D1388" s="1" t="s">
        <v>14</v>
      </c>
      <c r="E1388" s="1" t="s">
        <v>15</v>
      </c>
      <c r="F1388" s="1">
        <v>12.3318427496</v>
      </c>
      <c r="G1388" s="1">
        <v>407.16135130090902</v>
      </c>
    </row>
    <row r="1389" spans="1:7" x14ac:dyDescent="0.3">
      <c r="A1389" s="1" t="s">
        <v>28</v>
      </c>
      <c r="B1389" s="1" t="s">
        <v>29</v>
      </c>
      <c r="C1389" s="1">
        <v>1984</v>
      </c>
      <c r="D1389" s="1" t="s">
        <v>9</v>
      </c>
      <c r="E1389" s="1" t="s">
        <v>13</v>
      </c>
      <c r="F1389" s="1">
        <v>2.3307692308000001</v>
      </c>
      <c r="G1389" s="1">
        <v>100.35272078723099</v>
      </c>
    </row>
    <row r="1390" spans="1:7" x14ac:dyDescent="0.3">
      <c r="A1390" s="1" t="s">
        <v>28</v>
      </c>
      <c r="B1390" s="1" t="s">
        <v>29</v>
      </c>
      <c r="C1390" s="1">
        <v>1984</v>
      </c>
      <c r="D1390" s="1" t="s">
        <v>14</v>
      </c>
      <c r="E1390" s="1" t="s">
        <v>13</v>
      </c>
      <c r="F1390" s="1">
        <v>14.8923995625</v>
      </c>
      <c r="G1390" s="1">
        <v>641.20153785320804</v>
      </c>
    </row>
    <row r="1391" spans="1:7" x14ac:dyDescent="0.3">
      <c r="A1391" s="1" t="s">
        <v>28</v>
      </c>
      <c r="B1391" s="1" t="s">
        <v>29</v>
      </c>
      <c r="C1391" s="1">
        <v>1984</v>
      </c>
      <c r="D1391" s="1" t="s">
        <v>14</v>
      </c>
      <c r="E1391" s="1" t="s">
        <v>15</v>
      </c>
      <c r="F1391" s="1">
        <v>12.3422709324</v>
      </c>
      <c r="G1391" s="1">
        <v>531.40416151281897</v>
      </c>
    </row>
    <row r="1392" spans="1:7" x14ac:dyDescent="0.3">
      <c r="A1392" s="1" t="s">
        <v>28</v>
      </c>
      <c r="B1392" s="1" t="s">
        <v>29</v>
      </c>
      <c r="C1392" s="1">
        <v>1985</v>
      </c>
      <c r="D1392" s="1" t="s">
        <v>9</v>
      </c>
      <c r="E1392" s="1" t="s">
        <v>13</v>
      </c>
      <c r="F1392" s="1">
        <v>2.3384615384999998</v>
      </c>
      <c r="G1392" s="1">
        <v>101.14971115199999</v>
      </c>
    </row>
    <row r="1393" spans="1:7" x14ac:dyDescent="0.3">
      <c r="A1393" s="1" t="s">
        <v>28</v>
      </c>
      <c r="B1393" s="1" t="s">
        <v>29</v>
      </c>
      <c r="C1393" s="1">
        <v>1985</v>
      </c>
      <c r="D1393" s="1" t="s">
        <v>14</v>
      </c>
      <c r="E1393" s="1" t="s">
        <v>13</v>
      </c>
      <c r="F1393" s="1">
        <v>14.965617592699999</v>
      </c>
      <c r="G1393" s="1">
        <v>647.33495582929004</v>
      </c>
    </row>
    <row r="1394" spans="1:7" x14ac:dyDescent="0.3">
      <c r="A1394" s="1" t="s">
        <v>28</v>
      </c>
      <c r="B1394" s="1" t="s">
        <v>29</v>
      </c>
      <c r="C1394" s="1">
        <v>1985</v>
      </c>
      <c r="D1394" s="1" t="s">
        <v>14</v>
      </c>
      <c r="E1394" s="1" t="s">
        <v>15</v>
      </c>
      <c r="F1394" s="1">
        <v>12.3291791335</v>
      </c>
      <c r="G1394" s="1">
        <v>533.29630938258401</v>
      </c>
    </row>
    <row r="1395" spans="1:7" x14ac:dyDescent="0.3">
      <c r="A1395" s="1" t="s">
        <v>28</v>
      </c>
      <c r="B1395" s="1" t="s">
        <v>29</v>
      </c>
      <c r="C1395" s="1">
        <v>1986</v>
      </c>
      <c r="D1395" s="1" t="s">
        <v>9</v>
      </c>
      <c r="E1395" s="1" t="s">
        <v>13</v>
      </c>
      <c r="F1395" s="1">
        <v>3.1769230769000001</v>
      </c>
      <c r="G1395" s="1">
        <v>162.80970668146199</v>
      </c>
    </row>
    <row r="1396" spans="1:7" x14ac:dyDescent="0.3">
      <c r="A1396" s="1" t="s">
        <v>28</v>
      </c>
      <c r="B1396" s="1" t="s">
        <v>29</v>
      </c>
      <c r="C1396" s="1">
        <v>1986</v>
      </c>
      <c r="D1396" s="1" t="s">
        <v>14</v>
      </c>
      <c r="E1396" s="1" t="s">
        <v>13</v>
      </c>
      <c r="F1396" s="1">
        <v>15.0379899945</v>
      </c>
      <c r="G1396" s="1">
        <v>770.66100777199495</v>
      </c>
    </row>
    <row r="1397" spans="1:7" x14ac:dyDescent="0.3">
      <c r="A1397" s="1" t="s">
        <v>28</v>
      </c>
      <c r="B1397" s="1" t="s">
        <v>29</v>
      </c>
      <c r="C1397" s="1">
        <v>1986</v>
      </c>
      <c r="D1397" s="1" t="s">
        <v>14</v>
      </c>
      <c r="E1397" s="1" t="s">
        <v>15</v>
      </c>
      <c r="F1397" s="1">
        <v>12.292567353000001</v>
      </c>
      <c r="G1397" s="1">
        <v>629.96466601122097</v>
      </c>
    </row>
    <row r="1398" spans="1:7" x14ac:dyDescent="0.3">
      <c r="A1398" s="1" t="s">
        <v>28</v>
      </c>
      <c r="B1398" s="1" t="s">
        <v>29</v>
      </c>
      <c r="C1398" s="1">
        <v>1987</v>
      </c>
      <c r="D1398" s="1" t="s">
        <v>9</v>
      </c>
      <c r="E1398" s="1" t="s">
        <v>13</v>
      </c>
      <c r="F1398" s="1">
        <v>3.5538461537999999</v>
      </c>
      <c r="G1398" s="1">
        <v>233.20812736523101</v>
      </c>
    </row>
    <row r="1399" spans="1:7" x14ac:dyDescent="0.3">
      <c r="A1399" s="1" t="s">
        <v>28</v>
      </c>
      <c r="B1399" s="1" t="s">
        <v>29</v>
      </c>
      <c r="C1399" s="1">
        <v>1987</v>
      </c>
      <c r="D1399" s="1" t="s">
        <v>14</v>
      </c>
      <c r="E1399" s="1" t="s">
        <v>13</v>
      </c>
      <c r="F1399" s="1">
        <v>15.109516767900001</v>
      </c>
      <c r="G1399" s="1">
        <v>991.50665456521403</v>
      </c>
    </row>
    <row r="1400" spans="1:7" x14ac:dyDescent="0.3">
      <c r="A1400" s="1" t="s">
        <v>28</v>
      </c>
      <c r="B1400" s="1" t="s">
        <v>29</v>
      </c>
      <c r="C1400" s="1">
        <v>1987</v>
      </c>
      <c r="D1400" s="1" t="s">
        <v>14</v>
      </c>
      <c r="E1400" s="1" t="s">
        <v>15</v>
      </c>
      <c r="F1400" s="1">
        <v>12.2324355908</v>
      </c>
      <c r="G1400" s="1">
        <v>802.70874813966702</v>
      </c>
    </row>
    <row r="1401" spans="1:7" x14ac:dyDescent="0.3">
      <c r="A1401" s="1" t="s">
        <v>28</v>
      </c>
      <c r="B1401" s="1" t="s">
        <v>29</v>
      </c>
      <c r="C1401" s="1">
        <v>1988</v>
      </c>
      <c r="D1401" s="1" t="s">
        <v>9</v>
      </c>
      <c r="E1401" s="1" t="s">
        <v>13</v>
      </c>
      <c r="F1401" s="1">
        <v>3.1846153845999998</v>
      </c>
      <c r="G1401" s="1">
        <v>251.341661554615</v>
      </c>
    </row>
    <row r="1402" spans="1:7" x14ac:dyDescent="0.3">
      <c r="A1402" s="1" t="s">
        <v>28</v>
      </c>
      <c r="B1402" s="1" t="s">
        <v>29</v>
      </c>
      <c r="C1402" s="1">
        <v>1988</v>
      </c>
      <c r="D1402" s="1" t="s">
        <v>14</v>
      </c>
      <c r="E1402" s="1" t="s">
        <v>13</v>
      </c>
      <c r="F1402" s="1">
        <v>15.180197913000001</v>
      </c>
      <c r="G1402" s="1">
        <v>1198.07754010903</v>
      </c>
    </row>
    <row r="1403" spans="1:7" x14ac:dyDescent="0.3">
      <c r="A1403" s="1" t="s">
        <v>28</v>
      </c>
      <c r="B1403" s="1" t="s">
        <v>29</v>
      </c>
      <c r="C1403" s="1">
        <v>1988</v>
      </c>
      <c r="D1403" s="1" t="s">
        <v>14</v>
      </c>
      <c r="E1403" s="1" t="s">
        <v>15</v>
      </c>
      <c r="F1403" s="1">
        <v>12.148783846900001</v>
      </c>
      <c r="G1403" s="1">
        <v>958.82709500597798</v>
      </c>
    </row>
    <row r="1404" spans="1:7" x14ac:dyDescent="0.3">
      <c r="A1404" s="1" t="s">
        <v>28</v>
      </c>
      <c r="B1404" s="1" t="s">
        <v>29</v>
      </c>
      <c r="C1404" s="1">
        <v>1989</v>
      </c>
      <c r="D1404" s="1" t="s">
        <v>9</v>
      </c>
      <c r="E1404" s="1" t="s">
        <v>13</v>
      </c>
      <c r="F1404" s="1">
        <v>2.3384615384999998</v>
      </c>
      <c r="G1404" s="1">
        <v>230.713985372308</v>
      </c>
    </row>
    <row r="1405" spans="1:7" x14ac:dyDescent="0.3">
      <c r="A1405" s="1" t="s">
        <v>28</v>
      </c>
      <c r="B1405" s="1" t="s">
        <v>29</v>
      </c>
      <c r="C1405" s="1">
        <v>1989</v>
      </c>
      <c r="D1405" s="1" t="s">
        <v>14</v>
      </c>
      <c r="E1405" s="1" t="s">
        <v>13</v>
      </c>
      <c r="F1405" s="1">
        <v>15.2500334298</v>
      </c>
      <c r="G1405" s="1">
        <v>1504.5772324207201</v>
      </c>
    </row>
    <row r="1406" spans="1:7" x14ac:dyDescent="0.3">
      <c r="A1406" s="1" t="s">
        <v>28</v>
      </c>
      <c r="B1406" s="1" t="s">
        <v>29</v>
      </c>
      <c r="C1406" s="1">
        <v>1989</v>
      </c>
      <c r="D1406" s="1" t="s">
        <v>14</v>
      </c>
      <c r="E1406" s="1" t="s">
        <v>15</v>
      </c>
      <c r="F1406" s="1">
        <v>12.0416121213</v>
      </c>
      <c r="G1406" s="1">
        <v>1188.0325064696899</v>
      </c>
    </row>
    <row r="1407" spans="1:7" x14ac:dyDescent="0.3">
      <c r="A1407" s="1" t="s">
        <v>28</v>
      </c>
      <c r="B1407" s="1" t="s">
        <v>29</v>
      </c>
      <c r="C1407" s="1">
        <v>1990</v>
      </c>
      <c r="D1407" s="1" t="s">
        <v>9</v>
      </c>
      <c r="E1407" s="1" t="s">
        <v>13</v>
      </c>
      <c r="F1407" s="1">
        <v>2.2692307692</v>
      </c>
      <c r="G1407" s="1">
        <v>227.720894665385</v>
      </c>
    </row>
    <row r="1408" spans="1:7" x14ac:dyDescent="0.3">
      <c r="A1408" s="1" t="s">
        <v>28</v>
      </c>
      <c r="B1408" s="1" t="s">
        <v>29</v>
      </c>
      <c r="C1408" s="1">
        <v>1990</v>
      </c>
      <c r="D1408" s="1" t="s">
        <v>14</v>
      </c>
      <c r="E1408" s="1" t="s">
        <v>13</v>
      </c>
      <c r="F1408" s="1">
        <v>15.319023318299999</v>
      </c>
      <c r="G1408" s="1">
        <v>1537.2882047727601</v>
      </c>
    </row>
    <row r="1409" spans="1:7" x14ac:dyDescent="0.3">
      <c r="A1409" s="1" t="s">
        <v>28</v>
      </c>
      <c r="B1409" s="1" t="s">
        <v>29</v>
      </c>
      <c r="C1409" s="1">
        <v>1990</v>
      </c>
      <c r="D1409" s="1" t="s">
        <v>14</v>
      </c>
      <c r="E1409" s="1" t="s">
        <v>15</v>
      </c>
      <c r="F1409" s="1">
        <v>11.9109204141</v>
      </c>
      <c r="G1409" s="1">
        <v>1195.2796911501</v>
      </c>
    </row>
    <row r="1410" spans="1:7" x14ac:dyDescent="0.3">
      <c r="A1410" s="1" t="s">
        <v>28</v>
      </c>
      <c r="B1410" s="1" t="s">
        <v>29</v>
      </c>
      <c r="C1410" s="1">
        <v>1991</v>
      </c>
      <c r="D1410" s="1" t="s">
        <v>9</v>
      </c>
      <c r="E1410" s="1" t="s">
        <v>13</v>
      </c>
      <c r="F1410" s="1">
        <v>3.0307692307999998</v>
      </c>
      <c r="G1410" s="1">
        <v>327.57504355999998</v>
      </c>
    </row>
    <row r="1411" spans="1:7" x14ac:dyDescent="0.3">
      <c r="A1411" s="1" t="s">
        <v>28</v>
      </c>
      <c r="B1411" s="1" t="s">
        <v>29</v>
      </c>
      <c r="C1411" s="1">
        <v>1991</v>
      </c>
      <c r="D1411" s="1" t="s">
        <v>14</v>
      </c>
      <c r="E1411" s="1" t="s">
        <v>13</v>
      </c>
      <c r="F1411" s="1">
        <v>14.767361093</v>
      </c>
      <c r="G1411" s="1">
        <v>1596.1027003276799</v>
      </c>
    </row>
    <row r="1412" spans="1:7" x14ac:dyDescent="0.3">
      <c r="A1412" s="1" t="s">
        <v>28</v>
      </c>
      <c r="B1412" s="1" t="s">
        <v>29</v>
      </c>
      <c r="C1412" s="1">
        <v>1991</v>
      </c>
      <c r="D1412" s="1" t="s">
        <v>14</v>
      </c>
      <c r="E1412" s="1" t="s">
        <v>15</v>
      </c>
      <c r="F1412" s="1">
        <v>11.058301544000001</v>
      </c>
      <c r="G1412" s="1">
        <v>1195.21591192048</v>
      </c>
    </row>
    <row r="1413" spans="1:7" x14ac:dyDescent="0.3">
      <c r="A1413" s="1" t="s">
        <v>28</v>
      </c>
      <c r="B1413" s="1" t="s">
        <v>29</v>
      </c>
      <c r="C1413" s="1">
        <v>1992</v>
      </c>
      <c r="D1413" s="1" t="s">
        <v>9</v>
      </c>
      <c r="E1413" s="1" t="s">
        <v>13</v>
      </c>
      <c r="F1413" s="1">
        <v>2.4384615384999999</v>
      </c>
      <c r="G1413" s="1">
        <v>411.39295247077001</v>
      </c>
    </row>
    <row r="1414" spans="1:7" x14ac:dyDescent="0.3">
      <c r="A1414" s="1" t="s">
        <v>28</v>
      </c>
      <c r="B1414" s="1" t="s">
        <v>29</v>
      </c>
      <c r="C1414" s="1">
        <v>1992</v>
      </c>
      <c r="D1414" s="1" t="s">
        <v>14</v>
      </c>
      <c r="E1414" s="1" t="s">
        <v>13</v>
      </c>
      <c r="F1414" s="1">
        <v>14.2784729845</v>
      </c>
      <c r="G1414" s="1">
        <v>2408.9217997485198</v>
      </c>
    </row>
    <row r="1415" spans="1:7" x14ac:dyDescent="0.3">
      <c r="A1415" s="1" t="s">
        <v>28</v>
      </c>
      <c r="B1415" s="1" t="s">
        <v>29</v>
      </c>
      <c r="C1415" s="1">
        <v>1992</v>
      </c>
      <c r="D1415" s="1" t="s">
        <v>14</v>
      </c>
      <c r="E1415" s="1" t="s">
        <v>15</v>
      </c>
      <c r="F1415" s="1">
        <v>11.423696273199999</v>
      </c>
      <c r="G1415" s="1">
        <v>1927.29229632952</v>
      </c>
    </row>
    <row r="1416" spans="1:7" x14ac:dyDescent="0.3">
      <c r="A1416" s="1" t="s">
        <v>28</v>
      </c>
      <c r="B1416" s="1" t="s">
        <v>29</v>
      </c>
      <c r="C1416" s="1">
        <v>1993</v>
      </c>
      <c r="D1416" s="1" t="s">
        <v>9</v>
      </c>
      <c r="E1416" s="1" t="s">
        <v>13</v>
      </c>
      <c r="F1416" s="1">
        <v>1.6692307691999999</v>
      </c>
      <c r="G1416" s="1">
        <v>337.24673397153902</v>
      </c>
    </row>
    <row r="1417" spans="1:7" x14ac:dyDescent="0.3">
      <c r="A1417" s="1" t="s">
        <v>28</v>
      </c>
      <c r="B1417" s="1" t="s">
        <v>29</v>
      </c>
      <c r="C1417" s="1">
        <v>1993</v>
      </c>
      <c r="D1417" s="1" t="s">
        <v>14</v>
      </c>
      <c r="E1417" s="1" t="s">
        <v>13</v>
      </c>
      <c r="F1417" s="1">
        <v>14.4967896864</v>
      </c>
      <c r="G1417" s="1">
        <v>2928.8909987288698</v>
      </c>
    </row>
    <row r="1418" spans="1:7" x14ac:dyDescent="0.3">
      <c r="A1418" s="1" t="s">
        <v>28</v>
      </c>
      <c r="B1418" s="1" t="s">
        <v>29</v>
      </c>
      <c r="C1418" s="1">
        <v>1993</v>
      </c>
      <c r="D1418" s="1" t="s">
        <v>14</v>
      </c>
      <c r="E1418" s="1" t="s">
        <v>15</v>
      </c>
      <c r="F1418" s="1">
        <v>11.2494455655</v>
      </c>
      <c r="G1418" s="1">
        <v>2272.80663997381</v>
      </c>
    </row>
    <row r="1419" spans="1:7" x14ac:dyDescent="0.3">
      <c r="A1419" s="1" t="s">
        <v>28</v>
      </c>
      <c r="B1419" s="1" t="s">
        <v>29</v>
      </c>
      <c r="C1419" s="1">
        <v>1994</v>
      </c>
      <c r="D1419" s="1" t="s">
        <v>9</v>
      </c>
      <c r="E1419" s="1" t="s">
        <v>13</v>
      </c>
      <c r="F1419" s="1">
        <v>1.1153846154</v>
      </c>
      <c r="G1419" s="1">
        <v>228.386295946155</v>
      </c>
    </row>
    <row r="1420" spans="1:7" x14ac:dyDescent="0.3">
      <c r="A1420" s="1" t="s">
        <v>28</v>
      </c>
      <c r="B1420" s="1" t="s">
        <v>29</v>
      </c>
      <c r="C1420" s="1">
        <v>1994</v>
      </c>
      <c r="D1420" s="1" t="s">
        <v>14</v>
      </c>
      <c r="E1420" s="1" t="s">
        <v>13</v>
      </c>
      <c r="F1420" s="1">
        <v>14.160534372000001</v>
      </c>
      <c r="G1420" s="1">
        <v>2899.51282205705</v>
      </c>
    </row>
    <row r="1421" spans="1:7" x14ac:dyDescent="0.3">
      <c r="A1421" s="1" t="s">
        <v>28</v>
      </c>
      <c r="B1421" s="1" t="s">
        <v>29</v>
      </c>
      <c r="C1421" s="1">
        <v>1994</v>
      </c>
      <c r="D1421" s="1" t="s">
        <v>14</v>
      </c>
      <c r="E1421" s="1" t="s">
        <v>15</v>
      </c>
      <c r="F1421" s="1">
        <v>11.3874112525</v>
      </c>
      <c r="G1421" s="1">
        <v>2331.6877788138099</v>
      </c>
    </row>
    <row r="1422" spans="1:7" x14ac:dyDescent="0.3">
      <c r="A1422" s="1" t="s">
        <v>28</v>
      </c>
      <c r="B1422" s="1" t="s">
        <v>29</v>
      </c>
      <c r="C1422" s="1">
        <v>1995</v>
      </c>
      <c r="D1422" s="1" t="s">
        <v>9</v>
      </c>
      <c r="E1422" s="1" t="s">
        <v>13</v>
      </c>
      <c r="F1422" s="1">
        <v>1.2769230769</v>
      </c>
      <c r="G1422" s="1">
        <v>237.036075709231</v>
      </c>
    </row>
    <row r="1423" spans="1:7" x14ac:dyDescent="0.3">
      <c r="A1423" s="1" t="s">
        <v>28</v>
      </c>
      <c r="B1423" s="1" t="s">
        <v>29</v>
      </c>
      <c r="C1423" s="1">
        <v>1995</v>
      </c>
      <c r="D1423" s="1" t="s">
        <v>14</v>
      </c>
      <c r="E1423" s="1" t="s">
        <v>13</v>
      </c>
      <c r="F1423" s="1">
        <v>13.7829477907</v>
      </c>
      <c r="G1423" s="1">
        <v>2558.53771856304</v>
      </c>
    </row>
    <row r="1424" spans="1:7" x14ac:dyDescent="0.3">
      <c r="A1424" s="1" t="s">
        <v>28</v>
      </c>
      <c r="B1424" s="1" t="s">
        <v>29</v>
      </c>
      <c r="C1424" s="1">
        <v>1995</v>
      </c>
      <c r="D1424" s="1" t="s">
        <v>14</v>
      </c>
      <c r="E1424" s="1" t="s">
        <v>15</v>
      </c>
      <c r="F1424" s="1">
        <v>11.4920153854</v>
      </c>
      <c r="G1424" s="1">
        <v>2133.2704202532</v>
      </c>
    </row>
    <row r="1425" spans="1:7" x14ac:dyDescent="0.3">
      <c r="A1425" s="1" t="s">
        <v>28</v>
      </c>
      <c r="B1425" s="1" t="s">
        <v>29</v>
      </c>
      <c r="C1425" s="1">
        <v>1996</v>
      </c>
      <c r="D1425" s="1" t="s">
        <v>9</v>
      </c>
      <c r="E1425" s="1" t="s">
        <v>13</v>
      </c>
      <c r="F1425" s="1">
        <v>3.0769230769</v>
      </c>
      <c r="G1425" s="1">
        <v>750.08440215384701</v>
      </c>
    </row>
    <row r="1426" spans="1:7" x14ac:dyDescent="0.3">
      <c r="A1426" s="1" t="s">
        <v>28</v>
      </c>
      <c r="B1426" s="1" t="s">
        <v>29</v>
      </c>
      <c r="C1426" s="1">
        <v>1996</v>
      </c>
      <c r="D1426" s="1" t="s">
        <v>14</v>
      </c>
      <c r="E1426" s="1" t="s">
        <v>13</v>
      </c>
      <c r="F1426" s="1">
        <v>13.3640299425</v>
      </c>
      <c r="G1426" s="1">
        <v>3257.8488831897298</v>
      </c>
    </row>
    <row r="1427" spans="1:7" x14ac:dyDescent="0.3">
      <c r="A1427" s="1" t="s">
        <v>28</v>
      </c>
      <c r="B1427" s="1" t="s">
        <v>29</v>
      </c>
      <c r="C1427" s="1">
        <v>1996</v>
      </c>
      <c r="D1427" s="1" t="s">
        <v>14</v>
      </c>
      <c r="E1427" s="1" t="s">
        <v>15</v>
      </c>
      <c r="F1427" s="1">
        <v>11.5632579642</v>
      </c>
      <c r="G1427" s="1">
        <v>2818.8613170294798</v>
      </c>
    </row>
    <row r="1428" spans="1:7" x14ac:dyDescent="0.3">
      <c r="A1428" s="1" t="s">
        <v>28</v>
      </c>
      <c r="B1428" s="1" t="s">
        <v>29</v>
      </c>
      <c r="C1428" s="1">
        <v>1997</v>
      </c>
      <c r="D1428" s="1" t="s">
        <v>9</v>
      </c>
      <c r="E1428" s="1" t="s">
        <v>13</v>
      </c>
      <c r="F1428" s="1">
        <v>0.93076923079999996</v>
      </c>
      <c r="G1428" s="1">
        <v>253.40604545384599</v>
      </c>
    </row>
    <row r="1429" spans="1:7" x14ac:dyDescent="0.3">
      <c r="A1429" s="1" t="s">
        <v>28</v>
      </c>
      <c r="B1429" s="1" t="s">
        <v>29</v>
      </c>
      <c r="C1429" s="1">
        <v>1997</v>
      </c>
      <c r="D1429" s="1" t="s">
        <v>14</v>
      </c>
      <c r="E1429" s="1" t="s">
        <v>13</v>
      </c>
      <c r="F1429" s="1">
        <v>12.9037808275</v>
      </c>
      <c r="G1429" s="1">
        <v>3513.11148113319</v>
      </c>
    </row>
    <row r="1430" spans="1:7" x14ac:dyDescent="0.3">
      <c r="A1430" s="1" t="s">
        <v>28</v>
      </c>
      <c r="B1430" s="1" t="s">
        <v>29</v>
      </c>
      <c r="C1430" s="1">
        <v>1997</v>
      </c>
      <c r="D1430" s="1" t="s">
        <v>14</v>
      </c>
      <c r="E1430" s="1" t="s">
        <v>15</v>
      </c>
      <c r="F1430" s="1">
        <v>11.1237367827</v>
      </c>
      <c r="G1430" s="1">
        <v>3028.48660611274</v>
      </c>
    </row>
    <row r="1431" spans="1:7" x14ac:dyDescent="0.3">
      <c r="A1431" s="1" t="s">
        <v>28</v>
      </c>
      <c r="B1431" s="1" t="s">
        <v>29</v>
      </c>
      <c r="C1431" s="1">
        <v>1998</v>
      </c>
      <c r="D1431" s="1" t="s">
        <v>9</v>
      </c>
      <c r="E1431" s="1" t="s">
        <v>13</v>
      </c>
      <c r="F1431" s="1">
        <v>1.0230769231000001</v>
      </c>
      <c r="G1431" s="1">
        <v>312.19708439769101</v>
      </c>
    </row>
    <row r="1432" spans="1:7" x14ac:dyDescent="0.3">
      <c r="A1432" s="1" t="s">
        <v>28</v>
      </c>
      <c r="B1432" s="1" t="s">
        <v>29</v>
      </c>
      <c r="C1432" s="1">
        <v>1998</v>
      </c>
      <c r="D1432" s="1" t="s">
        <v>14</v>
      </c>
      <c r="E1432" s="1" t="s">
        <v>13</v>
      </c>
      <c r="F1432" s="1">
        <v>12.5543999204</v>
      </c>
      <c r="G1432" s="1">
        <v>3831.0384713962098</v>
      </c>
    </row>
    <row r="1433" spans="1:7" x14ac:dyDescent="0.3">
      <c r="A1433" s="1" t="s">
        <v>28</v>
      </c>
      <c r="B1433" s="1" t="s">
        <v>29</v>
      </c>
      <c r="C1433" s="1">
        <v>1998</v>
      </c>
      <c r="D1433" s="1" t="s">
        <v>14</v>
      </c>
      <c r="E1433" s="1" t="s">
        <v>15</v>
      </c>
      <c r="F1433" s="1">
        <v>10.574835116199999</v>
      </c>
      <c r="G1433" s="1">
        <v>3226.9642846894999</v>
      </c>
    </row>
    <row r="1434" spans="1:7" x14ac:dyDescent="0.3">
      <c r="A1434" s="1" t="s">
        <v>28</v>
      </c>
      <c r="B1434" s="1" t="s">
        <v>29</v>
      </c>
      <c r="C1434" s="1">
        <v>1999</v>
      </c>
      <c r="D1434" s="1" t="s">
        <v>9</v>
      </c>
      <c r="E1434" s="1" t="s">
        <v>13</v>
      </c>
      <c r="F1434" s="1">
        <v>1.5538461537999999</v>
      </c>
      <c r="G1434" s="1">
        <v>524.44914020615204</v>
      </c>
    </row>
    <row r="1435" spans="1:7" x14ac:dyDescent="0.3">
      <c r="A1435" s="1" t="s">
        <v>28</v>
      </c>
      <c r="B1435" s="1" t="s">
        <v>29</v>
      </c>
      <c r="C1435" s="1">
        <v>1999</v>
      </c>
      <c r="D1435" s="1" t="s">
        <v>14</v>
      </c>
      <c r="E1435" s="1" t="s">
        <v>13</v>
      </c>
      <c r="F1435" s="1">
        <v>11.415463598300001</v>
      </c>
      <c r="G1435" s="1">
        <v>3852.91044055463</v>
      </c>
    </row>
    <row r="1436" spans="1:7" x14ac:dyDescent="0.3">
      <c r="A1436" s="1" t="s">
        <v>28</v>
      </c>
      <c r="B1436" s="1" t="s">
        <v>29</v>
      </c>
      <c r="C1436" s="1">
        <v>1999</v>
      </c>
      <c r="D1436" s="1" t="s">
        <v>14</v>
      </c>
      <c r="E1436" s="1" t="s">
        <v>15</v>
      </c>
      <c r="F1436" s="1">
        <v>10.3528237205</v>
      </c>
      <c r="G1436" s="1">
        <v>3494.2516577087099</v>
      </c>
    </row>
    <row r="1437" spans="1:7" x14ac:dyDescent="0.3">
      <c r="A1437" s="1" t="s">
        <v>28</v>
      </c>
      <c r="B1437" s="1" t="s">
        <v>29</v>
      </c>
      <c r="C1437" s="1">
        <v>2000</v>
      </c>
      <c r="D1437" s="1" t="s">
        <v>9</v>
      </c>
      <c r="E1437" s="1" t="s">
        <v>13</v>
      </c>
      <c r="F1437" s="1">
        <v>0.91538461540000005</v>
      </c>
      <c r="G1437" s="1">
        <v>415.16074122922998</v>
      </c>
    </row>
    <row r="1438" spans="1:7" x14ac:dyDescent="0.3">
      <c r="A1438" s="1" t="s">
        <v>28</v>
      </c>
      <c r="B1438" s="1" t="s">
        <v>29</v>
      </c>
      <c r="C1438" s="1">
        <v>2000</v>
      </c>
      <c r="D1438" s="1" t="s">
        <v>14</v>
      </c>
      <c r="E1438" s="1" t="s">
        <v>13</v>
      </c>
      <c r="F1438" s="1">
        <v>9.9890137916999997</v>
      </c>
      <c r="G1438" s="1">
        <v>4530.3867906550504</v>
      </c>
    </row>
    <row r="1439" spans="1:7" x14ac:dyDescent="0.3">
      <c r="A1439" s="1" t="s">
        <v>28</v>
      </c>
      <c r="B1439" s="1" t="s">
        <v>29</v>
      </c>
      <c r="C1439" s="1">
        <v>2000</v>
      </c>
      <c r="D1439" s="1" t="s">
        <v>14</v>
      </c>
      <c r="E1439" s="1" t="s">
        <v>15</v>
      </c>
      <c r="F1439" s="1">
        <v>10.3731327898</v>
      </c>
      <c r="G1439" s="1">
        <v>4704.5989472593701</v>
      </c>
    </row>
    <row r="1440" spans="1:7" x14ac:dyDescent="0.3">
      <c r="A1440" s="1" t="s">
        <v>28</v>
      </c>
      <c r="B1440" s="1" t="s">
        <v>29</v>
      </c>
      <c r="C1440" s="1">
        <v>2001</v>
      </c>
      <c r="D1440" s="1" t="s">
        <v>9</v>
      </c>
      <c r="E1440" s="1" t="s">
        <v>13</v>
      </c>
      <c r="F1440" s="1">
        <v>0.70518060739999999</v>
      </c>
      <c r="G1440" s="1">
        <v>403.60576873941199</v>
      </c>
    </row>
    <row r="1441" spans="1:7" x14ac:dyDescent="0.3">
      <c r="A1441" s="1" t="s">
        <v>28</v>
      </c>
      <c r="B1441" s="1" t="s">
        <v>29</v>
      </c>
      <c r="C1441" s="1">
        <v>2001</v>
      </c>
      <c r="D1441" s="1" t="s">
        <v>14</v>
      </c>
      <c r="E1441" s="1" t="s">
        <v>13</v>
      </c>
      <c r="F1441" s="1">
        <v>13.3096994646</v>
      </c>
      <c r="G1441" s="1">
        <v>7617.7243503956397</v>
      </c>
    </row>
    <row r="1442" spans="1:7" x14ac:dyDescent="0.3">
      <c r="A1442" s="1" t="s">
        <v>28</v>
      </c>
      <c r="B1442" s="1" t="s">
        <v>29</v>
      </c>
      <c r="C1442" s="1">
        <v>2001</v>
      </c>
      <c r="D1442" s="1" t="s">
        <v>14</v>
      </c>
      <c r="E1442" s="1" t="s">
        <v>15</v>
      </c>
      <c r="F1442" s="1">
        <v>14.432850563500001</v>
      </c>
      <c r="G1442" s="1">
        <v>8260.5529505715203</v>
      </c>
    </row>
    <row r="1443" spans="1:7" x14ac:dyDescent="0.3">
      <c r="A1443" s="1" t="s">
        <v>28</v>
      </c>
      <c r="B1443" s="1" t="s">
        <v>29</v>
      </c>
      <c r="C1443" s="1">
        <v>2002</v>
      </c>
      <c r="D1443" s="1" t="s">
        <v>9</v>
      </c>
      <c r="E1443" s="1" t="s">
        <v>13</v>
      </c>
      <c r="F1443" s="1">
        <v>1.1351693974999999</v>
      </c>
      <c r="G1443" s="1">
        <v>651.00443662534599</v>
      </c>
    </row>
    <row r="1444" spans="1:7" x14ac:dyDescent="0.3">
      <c r="A1444" s="1" t="s">
        <v>28</v>
      </c>
      <c r="B1444" s="1" t="s">
        <v>29</v>
      </c>
      <c r="C1444" s="1">
        <v>2002</v>
      </c>
      <c r="D1444" s="1" t="s">
        <v>14</v>
      </c>
      <c r="E1444" s="1" t="s">
        <v>13</v>
      </c>
      <c r="F1444" s="1">
        <v>16.2013490579</v>
      </c>
      <c r="G1444" s="1">
        <v>9291.2565639603799</v>
      </c>
    </row>
    <row r="1445" spans="1:7" x14ac:dyDescent="0.3">
      <c r="A1445" s="1" t="s">
        <v>28</v>
      </c>
      <c r="B1445" s="1" t="s">
        <v>29</v>
      </c>
      <c r="C1445" s="1">
        <v>2002</v>
      </c>
      <c r="D1445" s="1" t="s">
        <v>14</v>
      </c>
      <c r="E1445" s="1" t="s">
        <v>15</v>
      </c>
      <c r="F1445" s="1">
        <v>18.440652007899999</v>
      </c>
      <c r="G1445" s="1">
        <v>10575.466795997399</v>
      </c>
    </row>
    <row r="1446" spans="1:7" x14ac:dyDescent="0.3">
      <c r="A1446" s="1" t="s">
        <v>28</v>
      </c>
      <c r="B1446" s="1" t="s">
        <v>29</v>
      </c>
      <c r="C1446" s="1">
        <v>2003</v>
      </c>
      <c r="D1446" s="1" t="s">
        <v>9</v>
      </c>
      <c r="E1446" s="1" t="s">
        <v>13</v>
      </c>
      <c r="F1446" s="1">
        <v>1.0001354881</v>
      </c>
      <c r="G1446" s="1">
        <v>604.139489923479</v>
      </c>
    </row>
    <row r="1447" spans="1:7" x14ac:dyDescent="0.3">
      <c r="A1447" s="1" t="s">
        <v>28</v>
      </c>
      <c r="B1447" s="1" t="s">
        <v>29</v>
      </c>
      <c r="C1447" s="1">
        <v>2003</v>
      </c>
      <c r="D1447" s="1" t="s">
        <v>14</v>
      </c>
      <c r="E1447" s="1" t="s">
        <v>13</v>
      </c>
      <c r="F1447" s="1">
        <v>18.591212173199999</v>
      </c>
      <c r="G1447" s="1">
        <v>11230.163885768399</v>
      </c>
    </row>
    <row r="1448" spans="1:7" x14ac:dyDescent="0.3">
      <c r="A1448" s="1" t="s">
        <v>28</v>
      </c>
      <c r="B1448" s="1" t="s">
        <v>29</v>
      </c>
      <c r="C1448" s="1">
        <v>2003</v>
      </c>
      <c r="D1448" s="1" t="s">
        <v>14</v>
      </c>
      <c r="E1448" s="1" t="s">
        <v>15</v>
      </c>
      <c r="F1448" s="1">
        <v>22.352767044499998</v>
      </c>
      <c r="G1448" s="1">
        <v>13502.359871525499</v>
      </c>
    </row>
    <row r="1449" spans="1:7" x14ac:dyDescent="0.3">
      <c r="A1449" s="1" t="s">
        <v>28</v>
      </c>
      <c r="B1449" s="1" t="s">
        <v>29</v>
      </c>
      <c r="C1449" s="1">
        <v>2004</v>
      </c>
      <c r="D1449" s="1" t="s">
        <v>9</v>
      </c>
      <c r="E1449" s="1" t="s">
        <v>13</v>
      </c>
      <c r="F1449" s="1">
        <v>0.86508883449999996</v>
      </c>
      <c r="G1449" s="1">
        <v>597.800059497191</v>
      </c>
    </row>
    <row r="1450" spans="1:7" x14ac:dyDescent="0.3">
      <c r="A1450" s="1" t="s">
        <v>28</v>
      </c>
      <c r="B1450" s="1" t="s">
        <v>29</v>
      </c>
      <c r="C1450" s="1">
        <v>2004</v>
      </c>
      <c r="D1450" s="1" t="s">
        <v>14</v>
      </c>
      <c r="E1450" s="1" t="s">
        <v>13</v>
      </c>
      <c r="F1450" s="1">
        <v>20.407397568299999</v>
      </c>
      <c r="G1450" s="1">
        <v>14102.070208928801</v>
      </c>
    </row>
    <row r="1451" spans="1:7" x14ac:dyDescent="0.3">
      <c r="A1451" s="1" t="s">
        <v>28</v>
      </c>
      <c r="B1451" s="1" t="s">
        <v>29</v>
      </c>
      <c r="C1451" s="1">
        <v>2004</v>
      </c>
      <c r="D1451" s="1" t="s">
        <v>14</v>
      </c>
      <c r="E1451" s="1" t="s">
        <v>15</v>
      </c>
      <c r="F1451" s="1">
        <v>26.125001355399998</v>
      </c>
      <c r="G1451" s="1">
        <v>18053.090899476399</v>
      </c>
    </row>
    <row r="1452" spans="1:7" x14ac:dyDescent="0.3">
      <c r="A1452" s="1" t="s">
        <v>28</v>
      </c>
      <c r="B1452" s="1" t="s">
        <v>29</v>
      </c>
      <c r="C1452" s="1">
        <v>2005</v>
      </c>
      <c r="D1452" s="1" t="s">
        <v>9</v>
      </c>
      <c r="E1452" s="1" t="s">
        <v>13</v>
      </c>
      <c r="F1452" s="1">
        <v>1.2232779271000001</v>
      </c>
      <c r="G1452" s="1">
        <v>958.47703379952497</v>
      </c>
    </row>
    <row r="1453" spans="1:7" x14ac:dyDescent="0.3">
      <c r="A1453" s="1" t="s">
        <v>28</v>
      </c>
      <c r="B1453" s="1" t="s">
        <v>29</v>
      </c>
      <c r="C1453" s="1">
        <v>2005</v>
      </c>
      <c r="D1453" s="1" t="s">
        <v>14</v>
      </c>
      <c r="E1453" s="1" t="s">
        <v>13</v>
      </c>
      <c r="F1453" s="1">
        <v>21.578873158</v>
      </c>
      <c r="G1453" s="1">
        <v>16907.731169563802</v>
      </c>
    </row>
    <row r="1454" spans="1:7" x14ac:dyDescent="0.3">
      <c r="A1454" s="1" t="s">
        <v>28</v>
      </c>
      <c r="B1454" s="1" t="s">
        <v>29</v>
      </c>
      <c r="C1454" s="1">
        <v>2005</v>
      </c>
      <c r="D1454" s="1" t="s">
        <v>14</v>
      </c>
      <c r="E1454" s="1" t="s">
        <v>15</v>
      </c>
      <c r="F1454" s="1">
        <v>29.712736383799999</v>
      </c>
      <c r="G1454" s="1">
        <v>23280.870850472002</v>
      </c>
    </row>
    <row r="1455" spans="1:7" x14ac:dyDescent="0.3">
      <c r="A1455" s="1" t="s">
        <v>28</v>
      </c>
      <c r="B1455" s="1" t="s">
        <v>29</v>
      </c>
      <c r="C1455" s="1">
        <v>2006</v>
      </c>
      <c r="D1455" s="1" t="s">
        <v>9</v>
      </c>
      <c r="E1455" s="1" t="s">
        <v>13</v>
      </c>
      <c r="F1455" s="1">
        <v>1.7951836013</v>
      </c>
      <c r="G1455" s="1">
        <v>1634.08648162801</v>
      </c>
    </row>
    <row r="1456" spans="1:7" x14ac:dyDescent="0.3">
      <c r="A1456" s="1" t="s">
        <v>28</v>
      </c>
      <c r="B1456" s="1" t="s">
        <v>29</v>
      </c>
      <c r="C1456" s="1">
        <v>2006</v>
      </c>
      <c r="D1456" s="1" t="s">
        <v>14</v>
      </c>
      <c r="E1456" s="1" t="s">
        <v>13</v>
      </c>
      <c r="F1456" s="1">
        <v>22.035466013600001</v>
      </c>
      <c r="G1456" s="1">
        <v>20058.0359038473</v>
      </c>
    </row>
    <row r="1457" spans="1:7" x14ac:dyDescent="0.3">
      <c r="A1457" s="1" t="s">
        <v>28</v>
      </c>
      <c r="B1457" s="1" t="s">
        <v>29</v>
      </c>
      <c r="C1457" s="1">
        <v>2006</v>
      </c>
      <c r="D1457" s="1" t="s">
        <v>14</v>
      </c>
      <c r="E1457" s="1" t="s">
        <v>15</v>
      </c>
      <c r="F1457" s="1">
        <v>33.070929333899997</v>
      </c>
      <c r="G1457" s="1">
        <v>30103.193077121901</v>
      </c>
    </row>
    <row r="1458" spans="1:7" x14ac:dyDescent="0.3">
      <c r="A1458" s="1" t="s">
        <v>28</v>
      </c>
      <c r="B1458" s="1" t="s">
        <v>29</v>
      </c>
      <c r="C1458" s="1">
        <v>2007</v>
      </c>
      <c r="D1458" s="1" t="s">
        <v>9</v>
      </c>
      <c r="E1458" s="1" t="s">
        <v>13</v>
      </c>
      <c r="F1458" s="1">
        <v>2.6633028534999998</v>
      </c>
      <c r="G1458" s="1">
        <v>2139.97809703659</v>
      </c>
    </row>
    <row r="1459" spans="1:7" x14ac:dyDescent="0.3">
      <c r="A1459" s="1" t="s">
        <v>28</v>
      </c>
      <c r="B1459" s="1" t="s">
        <v>29</v>
      </c>
      <c r="C1459" s="1">
        <v>2007</v>
      </c>
      <c r="D1459" s="1" t="s">
        <v>14</v>
      </c>
      <c r="E1459" s="1" t="s">
        <v>13</v>
      </c>
      <c r="F1459" s="1">
        <v>21.7078623632</v>
      </c>
      <c r="G1459" s="1">
        <v>17442.3835914552</v>
      </c>
    </row>
    <row r="1460" spans="1:7" x14ac:dyDescent="0.3">
      <c r="A1460" s="1" t="s">
        <v>28</v>
      </c>
      <c r="B1460" s="1" t="s">
        <v>29</v>
      </c>
      <c r="C1460" s="1">
        <v>2007</v>
      </c>
      <c r="D1460" s="1" t="s">
        <v>14</v>
      </c>
      <c r="E1460" s="1" t="s">
        <v>15</v>
      </c>
      <c r="F1460" s="1">
        <v>36.154113170499997</v>
      </c>
      <c r="G1460" s="1">
        <v>29050.023432894399</v>
      </c>
    </row>
    <row r="1461" spans="1:7" x14ac:dyDescent="0.3">
      <c r="A1461" s="1" t="s">
        <v>28</v>
      </c>
      <c r="B1461" s="1" t="s">
        <v>29</v>
      </c>
      <c r="C1461" s="1">
        <v>2008</v>
      </c>
      <c r="D1461" s="1" t="s">
        <v>9</v>
      </c>
      <c r="E1461" s="1" t="s">
        <v>13</v>
      </c>
      <c r="F1461" s="1">
        <v>1.6447522084999999</v>
      </c>
      <c r="G1461" s="1">
        <v>1718.53743239851</v>
      </c>
    </row>
    <row r="1462" spans="1:7" x14ac:dyDescent="0.3">
      <c r="A1462" s="1" t="s">
        <v>28</v>
      </c>
      <c r="B1462" s="1" t="s">
        <v>29</v>
      </c>
      <c r="C1462" s="1">
        <v>2008</v>
      </c>
      <c r="D1462" s="1" t="s">
        <v>14</v>
      </c>
      <c r="E1462" s="1" t="s">
        <v>13</v>
      </c>
      <c r="F1462" s="1">
        <v>20.527607591300001</v>
      </c>
      <c r="G1462" s="1">
        <v>21448.4965338281</v>
      </c>
    </row>
    <row r="1463" spans="1:7" x14ac:dyDescent="0.3">
      <c r="A1463" s="1" t="s">
        <v>28</v>
      </c>
      <c r="B1463" s="1" t="s">
        <v>29</v>
      </c>
      <c r="C1463" s="1">
        <v>2008</v>
      </c>
      <c r="D1463" s="1" t="s">
        <v>14</v>
      </c>
      <c r="E1463" s="1" t="s">
        <v>15</v>
      </c>
      <c r="F1463" s="1">
        <v>38.916396619399997</v>
      </c>
      <c r="G1463" s="1">
        <v>40662.224971404903</v>
      </c>
    </row>
    <row r="1464" spans="1:7" x14ac:dyDescent="0.3">
      <c r="A1464" s="1" t="s">
        <v>28</v>
      </c>
      <c r="B1464" s="1" t="s">
        <v>29</v>
      </c>
      <c r="C1464" s="1">
        <v>2009</v>
      </c>
      <c r="D1464" s="1" t="s">
        <v>9</v>
      </c>
      <c r="E1464" s="1" t="s">
        <v>13</v>
      </c>
      <c r="F1464" s="1">
        <v>0.65781866950000001</v>
      </c>
      <c r="G1464" s="1">
        <v>624.73097448574799</v>
      </c>
    </row>
    <row r="1465" spans="1:7" x14ac:dyDescent="0.3">
      <c r="A1465" s="1" t="s">
        <v>28</v>
      </c>
      <c r="B1465" s="1" t="s">
        <v>29</v>
      </c>
      <c r="C1465" s="1">
        <v>2009</v>
      </c>
      <c r="D1465" s="1" t="s">
        <v>14</v>
      </c>
      <c r="E1465" s="1" t="s">
        <v>13</v>
      </c>
      <c r="F1465" s="1">
        <v>23.286160991500001</v>
      </c>
      <c r="G1465" s="1">
        <v>22114.8877693984</v>
      </c>
    </row>
    <row r="1466" spans="1:7" x14ac:dyDescent="0.3">
      <c r="A1466" s="1" t="s">
        <v>28</v>
      </c>
      <c r="B1466" s="1" t="s">
        <v>29</v>
      </c>
      <c r="C1466" s="1">
        <v>2009</v>
      </c>
      <c r="D1466" s="1" t="s">
        <v>14</v>
      </c>
      <c r="E1466" s="1" t="s">
        <v>15</v>
      </c>
      <c r="F1466" s="1">
        <v>42.396680616600001</v>
      </c>
      <c r="G1466" s="1">
        <v>40264.165225550998</v>
      </c>
    </row>
    <row r="1467" spans="1:7" x14ac:dyDescent="0.3">
      <c r="A1467" s="1" t="s">
        <v>28</v>
      </c>
      <c r="B1467" s="1" t="s">
        <v>29</v>
      </c>
      <c r="C1467" s="1">
        <v>2010</v>
      </c>
      <c r="D1467" s="1" t="s">
        <v>9</v>
      </c>
      <c r="E1467" s="1" t="s">
        <v>13</v>
      </c>
      <c r="F1467" s="1">
        <v>2.7834523027999998</v>
      </c>
      <c r="G1467" s="1">
        <v>2858.8385845898902</v>
      </c>
    </row>
    <row r="1468" spans="1:7" x14ac:dyDescent="0.3">
      <c r="A1468" s="1" t="s">
        <v>28</v>
      </c>
      <c r="B1468" s="1" t="s">
        <v>29</v>
      </c>
      <c r="C1468" s="1">
        <v>2010</v>
      </c>
      <c r="D1468" s="1" t="s">
        <v>14</v>
      </c>
      <c r="E1468" s="1" t="s">
        <v>13</v>
      </c>
      <c r="F1468" s="1">
        <v>23.544749107600001</v>
      </c>
      <c r="G1468" s="1">
        <v>24182.428829515698</v>
      </c>
    </row>
    <row r="1469" spans="1:7" x14ac:dyDescent="0.3">
      <c r="A1469" s="1" t="s">
        <v>28</v>
      </c>
      <c r="B1469" s="1" t="s">
        <v>29</v>
      </c>
      <c r="C1469" s="1">
        <v>2010</v>
      </c>
      <c r="D1469" s="1" t="s">
        <v>14</v>
      </c>
      <c r="E1469" s="1" t="s">
        <v>15</v>
      </c>
      <c r="F1469" s="1">
        <v>45.842185979999996</v>
      </c>
      <c r="G1469" s="1">
        <v>47083.763551061602</v>
      </c>
    </row>
    <row r="1470" spans="1:7" x14ac:dyDescent="0.3">
      <c r="A1470" s="1" t="s">
        <v>28</v>
      </c>
      <c r="B1470" s="1" t="s">
        <v>29</v>
      </c>
      <c r="C1470" s="1">
        <v>2011</v>
      </c>
      <c r="D1470" s="1" t="s">
        <v>9</v>
      </c>
      <c r="E1470" s="1" t="s">
        <v>13</v>
      </c>
      <c r="F1470" s="1">
        <v>6.0097479962999998</v>
      </c>
      <c r="G1470" s="1">
        <v>17015.975344099101</v>
      </c>
    </row>
    <row r="1471" spans="1:7" x14ac:dyDescent="0.3">
      <c r="A1471" s="1" t="s">
        <v>28</v>
      </c>
      <c r="B1471" s="1" t="s">
        <v>29</v>
      </c>
      <c r="C1471" s="1">
        <v>2011</v>
      </c>
      <c r="D1471" s="1" t="s">
        <v>14</v>
      </c>
      <c r="E1471" s="1" t="s">
        <v>13</v>
      </c>
      <c r="F1471" s="1">
        <v>22.8143820459</v>
      </c>
      <c r="G1471" s="1">
        <v>64596.545914886701</v>
      </c>
    </row>
    <row r="1472" spans="1:7" x14ac:dyDescent="0.3">
      <c r="A1472" s="1" t="s">
        <v>28</v>
      </c>
      <c r="B1472" s="1" t="s">
        <v>29</v>
      </c>
      <c r="C1472" s="1">
        <v>2011</v>
      </c>
      <c r="D1472" s="1" t="s">
        <v>14</v>
      </c>
      <c r="E1472" s="1" t="s">
        <v>15</v>
      </c>
      <c r="F1472" s="1">
        <v>48.835552731600004</v>
      </c>
      <c r="G1472" s="1">
        <v>138272.77977384799</v>
      </c>
    </row>
    <row r="1473" spans="1:7" x14ac:dyDescent="0.3">
      <c r="A1473" s="1" t="s">
        <v>28</v>
      </c>
      <c r="B1473" s="1" t="s">
        <v>29</v>
      </c>
      <c r="C1473" s="1">
        <v>2012</v>
      </c>
      <c r="D1473" s="1" t="s">
        <v>9</v>
      </c>
      <c r="E1473" s="1" t="s">
        <v>13</v>
      </c>
      <c r="F1473" s="1">
        <v>9.0249082238000007</v>
      </c>
      <c r="G1473" s="1">
        <v>22268.882832364401</v>
      </c>
    </row>
    <row r="1474" spans="1:7" x14ac:dyDescent="0.3">
      <c r="A1474" s="1" t="s">
        <v>28</v>
      </c>
      <c r="B1474" s="1" t="s">
        <v>29</v>
      </c>
      <c r="C1474" s="1">
        <v>2012</v>
      </c>
      <c r="D1474" s="1" t="s">
        <v>14</v>
      </c>
      <c r="E1474" s="1" t="s">
        <v>13</v>
      </c>
      <c r="F1474" s="1">
        <v>22.365605796800001</v>
      </c>
      <c r="G1474" s="1">
        <v>55186.938483281898</v>
      </c>
    </row>
    <row r="1475" spans="1:7" x14ac:dyDescent="0.3">
      <c r="A1475" s="1" t="s">
        <v>28</v>
      </c>
      <c r="B1475" s="1" t="s">
        <v>29</v>
      </c>
      <c r="C1475" s="1">
        <v>2012</v>
      </c>
      <c r="D1475" s="1" t="s">
        <v>14</v>
      </c>
      <c r="E1475" s="1" t="s">
        <v>15</v>
      </c>
      <c r="F1475" s="1">
        <v>51.601895634199998</v>
      </c>
      <c r="G1475" s="1">
        <v>127327.23029543601</v>
      </c>
    </row>
    <row r="1476" spans="1:7" x14ac:dyDescent="0.3">
      <c r="A1476" s="1" t="s">
        <v>28</v>
      </c>
      <c r="B1476" s="1" t="s">
        <v>29</v>
      </c>
      <c r="C1476" s="1">
        <v>2013</v>
      </c>
      <c r="D1476" s="1" t="s">
        <v>9</v>
      </c>
      <c r="E1476" s="1" t="s">
        <v>13</v>
      </c>
      <c r="F1476" s="1">
        <v>13.0454171471</v>
      </c>
      <c r="G1476" s="1">
        <v>34058.808915235502</v>
      </c>
    </row>
    <row r="1477" spans="1:7" x14ac:dyDescent="0.3">
      <c r="A1477" s="1" t="s">
        <v>28</v>
      </c>
      <c r="B1477" s="1" t="s">
        <v>29</v>
      </c>
      <c r="C1477" s="1">
        <v>2013</v>
      </c>
      <c r="D1477" s="1" t="s">
        <v>14</v>
      </c>
      <c r="E1477" s="1" t="s">
        <v>13</v>
      </c>
      <c r="F1477" s="1">
        <v>20.984584106700002</v>
      </c>
      <c r="G1477" s="1">
        <v>54786.284884170003</v>
      </c>
    </row>
    <row r="1478" spans="1:7" x14ac:dyDescent="0.3">
      <c r="A1478" s="1" t="s">
        <v>28</v>
      </c>
      <c r="B1478" s="1" t="s">
        <v>29</v>
      </c>
      <c r="C1478" s="1">
        <v>2013</v>
      </c>
      <c r="D1478" s="1" t="s">
        <v>14</v>
      </c>
      <c r="E1478" s="1" t="s">
        <v>15</v>
      </c>
      <c r="F1478" s="1">
        <v>54.108194257400001</v>
      </c>
      <c r="G1478" s="1">
        <v>141264.98433694799</v>
      </c>
    </row>
    <row r="1479" spans="1:7" x14ac:dyDescent="0.3">
      <c r="A1479" s="1" t="s">
        <v>28</v>
      </c>
      <c r="B1479" s="1" t="s">
        <v>29</v>
      </c>
      <c r="C1479" s="1">
        <v>2014</v>
      </c>
      <c r="D1479" s="1" t="s">
        <v>9</v>
      </c>
      <c r="E1479" s="1" t="s">
        <v>13</v>
      </c>
      <c r="F1479" s="1">
        <v>8.9745158681999992</v>
      </c>
      <c r="G1479" s="1">
        <v>23497.883725649099</v>
      </c>
    </row>
    <row r="1480" spans="1:7" x14ac:dyDescent="0.3">
      <c r="A1480" s="1" t="s">
        <v>28</v>
      </c>
      <c r="B1480" s="1" t="s">
        <v>29</v>
      </c>
      <c r="C1480" s="1">
        <v>2014</v>
      </c>
      <c r="D1480" s="1" t="s">
        <v>14</v>
      </c>
      <c r="E1480" s="1" t="s">
        <v>13</v>
      </c>
      <c r="F1480" s="1">
        <v>27.770865241399999</v>
      </c>
      <c r="G1480" s="1">
        <v>72712.174337345001</v>
      </c>
    </row>
    <row r="1481" spans="1:7" x14ac:dyDescent="0.3">
      <c r="A1481" s="1" t="s">
        <v>28</v>
      </c>
      <c r="B1481" s="1" t="s">
        <v>29</v>
      </c>
      <c r="C1481" s="1">
        <v>2014</v>
      </c>
      <c r="D1481" s="1" t="s">
        <v>14</v>
      </c>
      <c r="E1481" s="1" t="s">
        <v>15</v>
      </c>
      <c r="F1481" s="1">
        <v>56.319776392100003</v>
      </c>
      <c r="G1481" s="1">
        <v>147461.49837476699</v>
      </c>
    </row>
    <row r="1482" spans="1:7" x14ac:dyDescent="0.3">
      <c r="A1482" s="1" t="s">
        <v>28</v>
      </c>
      <c r="B1482" s="1" t="s">
        <v>29</v>
      </c>
      <c r="C1482" s="1">
        <v>2015</v>
      </c>
      <c r="D1482" s="1" t="s">
        <v>9</v>
      </c>
      <c r="E1482" s="1" t="s">
        <v>13</v>
      </c>
      <c r="F1482" s="1">
        <v>4.6791879646999996</v>
      </c>
      <c r="G1482" s="1">
        <v>14430.7997154566</v>
      </c>
    </row>
    <row r="1483" spans="1:7" x14ac:dyDescent="0.3">
      <c r="A1483" s="1" t="s">
        <v>28</v>
      </c>
      <c r="B1483" s="1" t="s">
        <v>29</v>
      </c>
      <c r="C1483" s="1">
        <v>2015</v>
      </c>
      <c r="D1483" s="1" t="s">
        <v>14</v>
      </c>
      <c r="E1483" s="1" t="s">
        <v>13</v>
      </c>
      <c r="F1483" s="1">
        <v>34.912805235599997</v>
      </c>
      <c r="G1483" s="1">
        <v>107672.464467317</v>
      </c>
    </row>
    <row r="1484" spans="1:7" x14ac:dyDescent="0.3">
      <c r="A1484" s="1" t="s">
        <v>28</v>
      </c>
      <c r="B1484" s="1" t="s">
        <v>29</v>
      </c>
      <c r="C1484" s="1">
        <v>2015</v>
      </c>
      <c r="D1484" s="1" t="s">
        <v>14</v>
      </c>
      <c r="E1484" s="1" t="s">
        <v>15</v>
      </c>
      <c r="F1484" s="1">
        <v>58.199648898699998</v>
      </c>
      <c r="G1484" s="1">
        <v>179490.00619573699</v>
      </c>
    </row>
    <row r="1485" spans="1:7" x14ac:dyDescent="0.3">
      <c r="A1485" s="1" t="s">
        <v>28</v>
      </c>
      <c r="B1485" s="1" t="s">
        <v>29</v>
      </c>
      <c r="C1485" s="1">
        <v>2016</v>
      </c>
      <c r="D1485" s="1" t="s">
        <v>9</v>
      </c>
      <c r="E1485" s="1" t="s">
        <v>13</v>
      </c>
      <c r="F1485" s="1">
        <v>4.8343577745999999</v>
      </c>
      <c r="G1485" s="1">
        <v>15916.222651121099</v>
      </c>
    </row>
    <row r="1486" spans="1:7" x14ac:dyDescent="0.3">
      <c r="A1486" s="1" t="s">
        <v>28</v>
      </c>
      <c r="B1486" s="1" t="s">
        <v>29</v>
      </c>
      <c r="C1486" s="1">
        <v>2016</v>
      </c>
      <c r="D1486" s="1" t="s">
        <v>14</v>
      </c>
      <c r="E1486" s="1" t="s">
        <v>13</v>
      </c>
      <c r="F1486" s="1">
        <v>37.580700111900001</v>
      </c>
      <c r="G1486" s="1">
        <v>123727.456314271</v>
      </c>
    </row>
    <row r="1487" spans="1:7" x14ac:dyDescent="0.3">
      <c r="A1487" s="1" t="s">
        <v>28</v>
      </c>
      <c r="B1487" s="1" t="s">
        <v>29</v>
      </c>
      <c r="C1487" s="1">
        <v>2016</v>
      </c>
      <c r="D1487" s="1" t="s">
        <v>14</v>
      </c>
      <c r="E1487" s="1" t="s">
        <v>15</v>
      </c>
      <c r="F1487" s="1">
        <v>59.709256650999997</v>
      </c>
      <c r="G1487" s="1">
        <v>196581.60762972001</v>
      </c>
    </row>
    <row r="1488" spans="1:7" x14ac:dyDescent="0.3">
      <c r="A1488" s="1" t="s">
        <v>28</v>
      </c>
      <c r="B1488" s="1" t="s">
        <v>29</v>
      </c>
      <c r="C1488" s="1">
        <v>2017</v>
      </c>
      <c r="D1488" s="1" t="s">
        <v>9</v>
      </c>
      <c r="E1488" s="1" t="s">
        <v>13</v>
      </c>
      <c r="F1488" s="1">
        <v>3.5135709489</v>
      </c>
      <c r="G1488" s="1">
        <v>12489.129682352501</v>
      </c>
    </row>
    <row r="1489" spans="1:7" x14ac:dyDescent="0.3">
      <c r="A1489" s="1" t="s">
        <v>28</v>
      </c>
      <c r="B1489" s="1" t="s">
        <v>29</v>
      </c>
      <c r="C1489" s="1">
        <v>2017</v>
      </c>
      <c r="D1489" s="1" t="s">
        <v>14</v>
      </c>
      <c r="E1489" s="1" t="s">
        <v>13</v>
      </c>
      <c r="F1489" s="1">
        <v>41.861669268500002</v>
      </c>
      <c r="G1489" s="1">
        <v>148798.99219833201</v>
      </c>
    </row>
    <row r="1490" spans="1:7" x14ac:dyDescent="0.3">
      <c r="A1490" s="1" t="s">
        <v>28</v>
      </c>
      <c r="B1490" s="1" t="s">
        <v>29</v>
      </c>
      <c r="C1490" s="1">
        <v>2017</v>
      </c>
      <c r="D1490" s="1" t="s">
        <v>14</v>
      </c>
      <c r="E1490" s="1" t="s">
        <v>15</v>
      </c>
      <c r="F1490" s="1">
        <v>60.807519630000002</v>
      </c>
      <c r="G1490" s="1">
        <v>216142.78162164299</v>
      </c>
    </row>
    <row r="1491" spans="1:7" x14ac:dyDescent="0.3">
      <c r="A1491" s="1" t="s">
        <v>28</v>
      </c>
      <c r="B1491" s="1" t="s">
        <v>29</v>
      </c>
      <c r="C1491" s="1">
        <v>2018</v>
      </c>
      <c r="D1491" s="1" t="s">
        <v>9</v>
      </c>
      <c r="E1491" s="1" t="s">
        <v>13</v>
      </c>
      <c r="F1491" s="1">
        <v>3.0775850444000001</v>
      </c>
      <c r="G1491" s="1">
        <v>10187.7230386254</v>
      </c>
    </row>
    <row r="1492" spans="1:7" x14ac:dyDescent="0.3">
      <c r="A1492" s="1" t="s">
        <v>28</v>
      </c>
      <c r="B1492" s="1" t="s">
        <v>29</v>
      </c>
      <c r="C1492" s="1">
        <v>2018</v>
      </c>
      <c r="D1492" s="1" t="s">
        <v>14</v>
      </c>
      <c r="E1492" s="1" t="s">
        <v>13</v>
      </c>
      <c r="F1492" s="1">
        <v>45.345207474200002</v>
      </c>
      <c r="G1492" s="1">
        <v>150106.14108650401</v>
      </c>
    </row>
    <row r="1493" spans="1:7" x14ac:dyDescent="0.3">
      <c r="A1493" s="1" t="s">
        <v>28</v>
      </c>
      <c r="B1493" s="1" t="s">
        <v>29</v>
      </c>
      <c r="C1493" s="1">
        <v>2018</v>
      </c>
      <c r="D1493" s="1" t="s">
        <v>14</v>
      </c>
      <c r="E1493" s="1" t="s">
        <v>15</v>
      </c>
      <c r="F1493" s="1">
        <v>61.451336594200001</v>
      </c>
      <c r="G1493" s="1">
        <v>203422.225072189</v>
      </c>
    </row>
    <row r="1494" spans="1:7" x14ac:dyDescent="0.3">
      <c r="A1494" s="1" t="s">
        <v>28</v>
      </c>
      <c r="B1494" s="1" t="s">
        <v>29</v>
      </c>
      <c r="C1494" s="1">
        <v>2019</v>
      </c>
      <c r="D1494" s="1" t="s">
        <v>9</v>
      </c>
      <c r="E1494" s="1" t="s">
        <v>13</v>
      </c>
      <c r="F1494" s="1">
        <v>3.2271942980000001</v>
      </c>
      <c r="G1494" s="1">
        <v>10682.974223535801</v>
      </c>
    </row>
    <row r="1495" spans="1:7" x14ac:dyDescent="0.3">
      <c r="A1495" s="1" t="s">
        <v>28</v>
      </c>
      <c r="B1495" s="1" t="s">
        <v>29</v>
      </c>
      <c r="C1495" s="1">
        <v>2019</v>
      </c>
      <c r="D1495" s="1" t="s">
        <v>14</v>
      </c>
      <c r="E1495" s="1" t="s">
        <v>13</v>
      </c>
      <c r="F1495" s="1">
        <v>48.355620579099998</v>
      </c>
      <c r="G1495" s="1">
        <v>160071.50500073301</v>
      </c>
    </row>
    <row r="1496" spans="1:7" x14ac:dyDescent="0.3">
      <c r="A1496" s="1" t="s">
        <v>28</v>
      </c>
      <c r="B1496" s="1" t="s">
        <v>29</v>
      </c>
      <c r="C1496" s="1">
        <v>2019</v>
      </c>
      <c r="D1496" s="1" t="s">
        <v>14</v>
      </c>
      <c r="E1496" s="1" t="s">
        <v>15</v>
      </c>
      <c r="F1496" s="1">
        <v>60.5225577402</v>
      </c>
      <c r="G1496" s="1">
        <v>200347.690464168</v>
      </c>
    </row>
    <row r="1497" spans="1:7" x14ac:dyDescent="0.3">
      <c r="A1497" s="1" t="s">
        <v>30</v>
      </c>
      <c r="B1497" s="1" t="s">
        <v>31</v>
      </c>
      <c r="C1497" s="1">
        <v>2001</v>
      </c>
      <c r="D1497" s="1" t="s">
        <v>9</v>
      </c>
      <c r="E1497" s="1" t="s">
        <v>16</v>
      </c>
      <c r="F1497" s="1">
        <v>0.12703107659999999</v>
      </c>
      <c r="G1497" s="1">
        <v>72.705452734582096</v>
      </c>
    </row>
    <row r="1498" spans="1:7" x14ac:dyDescent="0.3">
      <c r="A1498" s="1" t="s">
        <v>30</v>
      </c>
      <c r="B1498" s="1" t="s">
        <v>31</v>
      </c>
      <c r="C1498" s="1">
        <v>2001</v>
      </c>
      <c r="D1498" s="1" t="s">
        <v>14</v>
      </c>
      <c r="E1498" s="1" t="s">
        <v>16</v>
      </c>
      <c r="F1498" s="1">
        <v>2.3976062789000001</v>
      </c>
      <c r="G1498" s="1">
        <v>1372.25515738443</v>
      </c>
    </row>
    <row r="1499" spans="1:7" x14ac:dyDescent="0.3">
      <c r="A1499" s="1" t="s">
        <v>30</v>
      </c>
      <c r="B1499" s="1" t="s">
        <v>31</v>
      </c>
      <c r="C1499" s="1">
        <v>2001</v>
      </c>
      <c r="D1499" s="1" t="s">
        <v>14</v>
      </c>
      <c r="E1499" s="1" t="s">
        <v>15</v>
      </c>
      <c r="F1499" s="1">
        <v>2.5999304662</v>
      </c>
      <c r="G1499" s="1">
        <v>1488.0541573652799</v>
      </c>
    </row>
    <row r="1500" spans="1:7" x14ac:dyDescent="0.3">
      <c r="A1500" s="1" t="s">
        <v>30</v>
      </c>
      <c r="B1500" s="1" t="s">
        <v>31</v>
      </c>
      <c r="C1500" s="1">
        <v>2002</v>
      </c>
      <c r="D1500" s="1" t="s">
        <v>9</v>
      </c>
      <c r="E1500" s="1" t="s">
        <v>16</v>
      </c>
      <c r="F1500" s="1">
        <v>0.31950240470000002</v>
      </c>
      <c r="G1500" s="1">
        <v>183.23034733627</v>
      </c>
    </row>
    <row r="1501" spans="1:7" x14ac:dyDescent="0.3">
      <c r="A1501" s="1" t="s">
        <v>30</v>
      </c>
      <c r="B1501" s="1" t="s">
        <v>31</v>
      </c>
      <c r="C1501" s="1">
        <v>2002</v>
      </c>
      <c r="D1501" s="1" t="s">
        <v>14</v>
      </c>
      <c r="E1501" s="1" t="s">
        <v>16</v>
      </c>
      <c r="F1501" s="1">
        <v>4.5599978252</v>
      </c>
      <c r="G1501" s="1">
        <v>2615.09764239074</v>
      </c>
    </row>
    <row r="1502" spans="1:7" x14ac:dyDescent="0.3">
      <c r="A1502" s="1" t="s">
        <v>30</v>
      </c>
      <c r="B1502" s="1" t="s">
        <v>31</v>
      </c>
      <c r="C1502" s="1">
        <v>2002</v>
      </c>
      <c r="D1502" s="1" t="s">
        <v>14</v>
      </c>
      <c r="E1502" s="1" t="s">
        <v>15</v>
      </c>
      <c r="F1502" s="1">
        <v>5.1902673506000001</v>
      </c>
      <c r="G1502" s="1">
        <v>2976.5487687282398</v>
      </c>
    </row>
    <row r="1503" spans="1:7" x14ac:dyDescent="0.3">
      <c r="A1503" s="1" t="s">
        <v>30</v>
      </c>
      <c r="B1503" s="1" t="s">
        <v>31</v>
      </c>
      <c r="C1503" s="1">
        <v>2003</v>
      </c>
      <c r="D1503" s="1" t="s">
        <v>9</v>
      </c>
      <c r="E1503" s="1" t="s">
        <v>16</v>
      </c>
      <c r="F1503" s="1">
        <v>0.3464483907</v>
      </c>
      <c r="G1503" s="1">
        <v>209.27479978323501</v>
      </c>
    </row>
    <row r="1504" spans="1:7" x14ac:dyDescent="0.3">
      <c r="A1504" s="1" t="s">
        <v>30</v>
      </c>
      <c r="B1504" s="1" t="s">
        <v>31</v>
      </c>
      <c r="C1504" s="1">
        <v>2003</v>
      </c>
      <c r="D1504" s="1" t="s">
        <v>14</v>
      </c>
      <c r="E1504" s="1" t="s">
        <v>16</v>
      </c>
      <c r="F1504" s="1">
        <v>6.4400229916000002</v>
      </c>
      <c r="G1504" s="1">
        <v>3890.1451368868202</v>
      </c>
    </row>
    <row r="1505" spans="1:7" x14ac:dyDescent="0.3">
      <c r="A1505" s="1" t="s">
        <v>30</v>
      </c>
      <c r="B1505" s="1" t="s">
        <v>31</v>
      </c>
      <c r="C1505" s="1">
        <v>2003</v>
      </c>
      <c r="D1505" s="1" t="s">
        <v>14</v>
      </c>
      <c r="E1505" s="1" t="s">
        <v>15</v>
      </c>
      <c r="F1505" s="1">
        <v>7.7430310811999998</v>
      </c>
      <c r="G1505" s="1">
        <v>4677.2371378547004</v>
      </c>
    </row>
    <row r="1506" spans="1:7" x14ac:dyDescent="0.3">
      <c r="A1506" s="1" t="s">
        <v>30</v>
      </c>
      <c r="B1506" s="1" t="s">
        <v>31</v>
      </c>
      <c r="C1506" s="1">
        <v>2004</v>
      </c>
      <c r="D1506" s="1" t="s">
        <v>9</v>
      </c>
      <c r="E1506" s="1" t="s">
        <v>16</v>
      </c>
      <c r="F1506" s="1">
        <v>0.33874953759999998</v>
      </c>
      <c r="G1506" s="1">
        <v>234.085201006245</v>
      </c>
    </row>
    <row r="1507" spans="1:7" x14ac:dyDescent="0.3">
      <c r="A1507" s="1" t="s">
        <v>30</v>
      </c>
      <c r="B1507" s="1" t="s">
        <v>31</v>
      </c>
      <c r="C1507" s="1">
        <v>2004</v>
      </c>
      <c r="D1507" s="1" t="s">
        <v>14</v>
      </c>
      <c r="E1507" s="1" t="s">
        <v>16</v>
      </c>
      <c r="F1507" s="1">
        <v>7.9910827808000002</v>
      </c>
      <c r="G1507" s="1">
        <v>5522.0568934666999</v>
      </c>
    </row>
    <row r="1508" spans="1:7" x14ac:dyDescent="0.3">
      <c r="A1508" s="1" t="s">
        <v>30</v>
      </c>
      <c r="B1508" s="1" t="s">
        <v>31</v>
      </c>
      <c r="C1508" s="1">
        <v>2004</v>
      </c>
      <c r="D1508" s="1" t="s">
        <v>14</v>
      </c>
      <c r="E1508" s="1" t="s">
        <v>15</v>
      </c>
      <c r="F1508" s="1">
        <v>10.229969195200001</v>
      </c>
      <c r="G1508" s="1">
        <v>7069.1886774691702</v>
      </c>
    </row>
    <row r="1509" spans="1:7" x14ac:dyDescent="0.3">
      <c r="A1509" s="1" t="s">
        <v>30</v>
      </c>
      <c r="B1509" s="1" t="s">
        <v>31</v>
      </c>
      <c r="C1509" s="1">
        <v>2005</v>
      </c>
      <c r="D1509" s="1" t="s">
        <v>9</v>
      </c>
      <c r="E1509" s="1" t="s">
        <v>16</v>
      </c>
      <c r="F1509" s="1">
        <v>0.51967258599999999</v>
      </c>
      <c r="G1509" s="1">
        <v>407.179944764151</v>
      </c>
    </row>
    <row r="1510" spans="1:7" x14ac:dyDescent="0.3">
      <c r="A1510" s="1" t="s">
        <v>30</v>
      </c>
      <c r="B1510" s="1" t="s">
        <v>31</v>
      </c>
      <c r="C1510" s="1">
        <v>2005</v>
      </c>
      <c r="D1510" s="1" t="s">
        <v>14</v>
      </c>
      <c r="E1510" s="1" t="s">
        <v>16</v>
      </c>
      <c r="F1510" s="1">
        <v>9.1671308448000008</v>
      </c>
      <c r="G1510" s="1">
        <v>7182.7376149213997</v>
      </c>
    </row>
    <row r="1511" spans="1:7" x14ac:dyDescent="0.3">
      <c r="A1511" s="1" t="s">
        <v>30</v>
      </c>
      <c r="B1511" s="1" t="s">
        <v>31</v>
      </c>
      <c r="C1511" s="1">
        <v>2005</v>
      </c>
      <c r="D1511" s="1" t="s">
        <v>14</v>
      </c>
      <c r="E1511" s="1" t="s">
        <v>15</v>
      </c>
      <c r="F1511" s="1">
        <v>12.622556339799999</v>
      </c>
      <c r="G1511" s="1">
        <v>9890.1730272853292</v>
      </c>
    </row>
    <row r="1512" spans="1:7" x14ac:dyDescent="0.3">
      <c r="A1512" s="1" t="s">
        <v>30</v>
      </c>
      <c r="B1512" s="1" t="s">
        <v>31</v>
      </c>
      <c r="C1512" s="1">
        <v>2006</v>
      </c>
      <c r="D1512" s="1" t="s">
        <v>9</v>
      </c>
      <c r="E1512" s="1" t="s">
        <v>16</v>
      </c>
      <c r="F1512" s="1">
        <v>0.80837957819999995</v>
      </c>
      <c r="G1512" s="1">
        <v>735.83679121549903</v>
      </c>
    </row>
    <row r="1513" spans="1:7" x14ac:dyDescent="0.3">
      <c r="A1513" s="1" t="s">
        <v>30</v>
      </c>
      <c r="B1513" s="1" t="s">
        <v>31</v>
      </c>
      <c r="C1513" s="1">
        <v>2006</v>
      </c>
      <c r="D1513" s="1" t="s">
        <v>14</v>
      </c>
      <c r="E1513" s="1" t="s">
        <v>16</v>
      </c>
      <c r="F1513" s="1">
        <v>9.9226734856000007</v>
      </c>
      <c r="G1513" s="1">
        <v>9032.2274515530498</v>
      </c>
    </row>
    <row r="1514" spans="1:7" x14ac:dyDescent="0.3">
      <c r="A1514" s="1" t="s">
        <v>30</v>
      </c>
      <c r="B1514" s="1" t="s">
        <v>31</v>
      </c>
      <c r="C1514" s="1">
        <v>2006</v>
      </c>
      <c r="D1514" s="1" t="s">
        <v>14</v>
      </c>
      <c r="E1514" s="1" t="s">
        <v>15</v>
      </c>
      <c r="F1514" s="1">
        <v>14.8919942715</v>
      </c>
      <c r="G1514" s="1">
        <v>13555.608744245599</v>
      </c>
    </row>
    <row r="1515" spans="1:7" x14ac:dyDescent="0.3">
      <c r="A1515" s="1" t="s">
        <v>30</v>
      </c>
      <c r="B1515" s="1" t="s">
        <v>31</v>
      </c>
      <c r="C1515" s="1">
        <v>2007</v>
      </c>
      <c r="D1515" s="1" t="s">
        <v>9</v>
      </c>
      <c r="E1515" s="1" t="s">
        <v>16</v>
      </c>
      <c r="F1515" s="1">
        <v>1.2529883463</v>
      </c>
      <c r="G1515" s="1">
        <v>1006.78284235644</v>
      </c>
    </row>
    <row r="1516" spans="1:7" x14ac:dyDescent="0.3">
      <c r="A1516" s="1" t="s">
        <v>30</v>
      </c>
      <c r="B1516" s="1" t="s">
        <v>31</v>
      </c>
      <c r="C1516" s="1">
        <v>2007</v>
      </c>
      <c r="D1516" s="1" t="s">
        <v>14</v>
      </c>
      <c r="E1516" s="1" t="s">
        <v>16</v>
      </c>
      <c r="F1516" s="1">
        <v>10.212769654900001</v>
      </c>
      <c r="G1516" s="1">
        <v>8206.0150774413505</v>
      </c>
    </row>
    <row r="1517" spans="1:7" x14ac:dyDescent="0.3">
      <c r="A1517" s="1" t="s">
        <v>30</v>
      </c>
      <c r="B1517" s="1" t="s">
        <v>31</v>
      </c>
      <c r="C1517" s="1">
        <v>2007</v>
      </c>
      <c r="D1517" s="1" t="s">
        <v>14</v>
      </c>
      <c r="E1517" s="1" t="s">
        <v>15</v>
      </c>
      <c r="F1517" s="1">
        <v>17.0092118564</v>
      </c>
      <c r="G1517" s="1">
        <v>13666.992761650899</v>
      </c>
    </row>
    <row r="1518" spans="1:7" x14ac:dyDescent="0.3">
      <c r="A1518" s="1" t="s">
        <v>30</v>
      </c>
      <c r="B1518" s="1" t="s">
        <v>31</v>
      </c>
      <c r="C1518" s="1">
        <v>2008</v>
      </c>
      <c r="D1518" s="1" t="s">
        <v>9</v>
      </c>
      <c r="E1518" s="1" t="s">
        <v>16</v>
      </c>
      <c r="F1518" s="1">
        <v>0.80068072509999999</v>
      </c>
      <c r="G1518" s="1">
        <v>836.600060727813</v>
      </c>
    </row>
    <row r="1519" spans="1:7" x14ac:dyDescent="0.3">
      <c r="A1519" s="1" t="s">
        <v>30</v>
      </c>
      <c r="B1519" s="1" t="s">
        <v>31</v>
      </c>
      <c r="C1519" s="1">
        <v>2008</v>
      </c>
      <c r="D1519" s="1" t="s">
        <v>14</v>
      </c>
      <c r="E1519" s="1" t="s">
        <v>16</v>
      </c>
      <c r="F1519" s="1">
        <v>9.9930309539</v>
      </c>
      <c r="G1519" s="1">
        <v>10441.3282855743</v>
      </c>
    </row>
    <row r="1520" spans="1:7" x14ac:dyDescent="0.3">
      <c r="A1520" s="1" t="s">
        <v>30</v>
      </c>
      <c r="B1520" s="1" t="s">
        <v>31</v>
      </c>
      <c r="C1520" s="1">
        <v>2008</v>
      </c>
      <c r="D1520" s="1" t="s">
        <v>14</v>
      </c>
      <c r="E1520" s="1" t="s">
        <v>15</v>
      </c>
      <c r="F1520" s="1">
        <v>18.944865070300001</v>
      </c>
      <c r="G1520" s="1">
        <v>19794.750605418802</v>
      </c>
    </row>
    <row r="1521" spans="1:7" x14ac:dyDescent="0.3">
      <c r="A1521" s="1" t="s">
        <v>30</v>
      </c>
      <c r="B1521" s="1" t="s">
        <v>31</v>
      </c>
      <c r="C1521" s="1">
        <v>2009</v>
      </c>
      <c r="D1521" s="1" t="s">
        <v>9</v>
      </c>
      <c r="E1521" s="1" t="s">
        <v>16</v>
      </c>
      <c r="F1521" s="1">
        <v>0.32912597110000003</v>
      </c>
      <c r="G1521" s="1">
        <v>312.57122702562202</v>
      </c>
    </row>
    <row r="1522" spans="1:7" x14ac:dyDescent="0.3">
      <c r="A1522" s="1" t="s">
        <v>30</v>
      </c>
      <c r="B1522" s="1" t="s">
        <v>31</v>
      </c>
      <c r="C1522" s="1">
        <v>2009</v>
      </c>
      <c r="D1522" s="1" t="s">
        <v>14</v>
      </c>
      <c r="E1522" s="1" t="s">
        <v>16</v>
      </c>
      <c r="F1522" s="1">
        <v>11.6507492202</v>
      </c>
      <c r="G1522" s="1">
        <v>11064.726879125599</v>
      </c>
    </row>
    <row r="1523" spans="1:7" x14ac:dyDescent="0.3">
      <c r="A1523" s="1" t="s">
        <v>30</v>
      </c>
      <c r="B1523" s="1" t="s">
        <v>31</v>
      </c>
      <c r="C1523" s="1">
        <v>2009</v>
      </c>
      <c r="D1523" s="1" t="s">
        <v>14</v>
      </c>
      <c r="E1523" s="1" t="s">
        <v>15</v>
      </c>
      <c r="F1523" s="1">
        <v>21.212302612399998</v>
      </c>
      <c r="G1523" s="1">
        <v>20145.342625395999</v>
      </c>
    </row>
    <row r="1524" spans="1:7" x14ac:dyDescent="0.3">
      <c r="A1524" s="1" t="s">
        <v>30</v>
      </c>
      <c r="B1524" s="1" t="s">
        <v>31</v>
      </c>
      <c r="C1524" s="1">
        <v>2010</v>
      </c>
      <c r="D1524" s="1" t="s">
        <v>9</v>
      </c>
      <c r="E1524" s="1" t="s">
        <v>16</v>
      </c>
      <c r="F1524" s="1">
        <v>1.4242878283</v>
      </c>
      <c r="G1524" s="1">
        <v>1462.8628610210501</v>
      </c>
    </row>
    <row r="1525" spans="1:7" x14ac:dyDescent="0.3">
      <c r="A1525" s="1" t="s">
        <v>30</v>
      </c>
      <c r="B1525" s="1" t="s">
        <v>31</v>
      </c>
      <c r="C1525" s="1">
        <v>2010</v>
      </c>
      <c r="D1525" s="1" t="s">
        <v>14</v>
      </c>
      <c r="E1525" s="1" t="s">
        <v>16</v>
      </c>
      <c r="F1525" s="1">
        <v>12.0478082349</v>
      </c>
      <c r="G1525" s="1">
        <v>12374.107868373399</v>
      </c>
    </row>
    <row r="1526" spans="1:7" x14ac:dyDescent="0.3">
      <c r="A1526" s="1" t="s">
        <v>30</v>
      </c>
      <c r="B1526" s="1" t="s">
        <v>31</v>
      </c>
      <c r="C1526" s="1">
        <v>2010</v>
      </c>
      <c r="D1526" s="1" t="s">
        <v>14</v>
      </c>
      <c r="E1526" s="1" t="s">
        <v>15</v>
      </c>
      <c r="F1526" s="1">
        <v>23.457368911900002</v>
      </c>
      <c r="G1526" s="1">
        <v>24092.682051800901</v>
      </c>
    </row>
    <row r="1527" spans="1:7" x14ac:dyDescent="0.3">
      <c r="A1527" s="1" t="s">
        <v>30</v>
      </c>
      <c r="B1527" s="1" t="s">
        <v>31</v>
      </c>
      <c r="C1527" s="1">
        <v>2011</v>
      </c>
      <c r="D1527" s="1" t="s">
        <v>9</v>
      </c>
      <c r="E1527" s="1" t="s">
        <v>16</v>
      </c>
      <c r="F1527" s="1">
        <v>3.1334332222999999</v>
      </c>
      <c r="G1527" s="1">
        <v>5046.3946902696398</v>
      </c>
    </row>
    <row r="1528" spans="1:7" x14ac:dyDescent="0.3">
      <c r="A1528" s="1" t="s">
        <v>30</v>
      </c>
      <c r="B1528" s="1" t="s">
        <v>31</v>
      </c>
      <c r="C1528" s="1">
        <v>2011</v>
      </c>
      <c r="D1528" s="1" t="s">
        <v>14</v>
      </c>
      <c r="E1528" s="1" t="s">
        <v>16</v>
      </c>
      <c r="F1528" s="1">
        <v>11.8952313297</v>
      </c>
      <c r="G1528" s="1">
        <v>19157.2719002376</v>
      </c>
    </row>
    <row r="1529" spans="1:7" x14ac:dyDescent="0.3">
      <c r="A1529" s="1" t="s">
        <v>30</v>
      </c>
      <c r="B1529" s="1" t="s">
        <v>31</v>
      </c>
      <c r="C1529" s="1">
        <v>2011</v>
      </c>
      <c r="D1529" s="1" t="s">
        <v>14</v>
      </c>
      <c r="E1529" s="1" t="s">
        <v>15</v>
      </c>
      <c r="F1529" s="1">
        <v>25.462455905599999</v>
      </c>
      <c r="G1529" s="1">
        <v>41007.289182606299</v>
      </c>
    </row>
    <row r="1530" spans="1:7" x14ac:dyDescent="0.3">
      <c r="A1530" s="1" t="s">
        <v>30</v>
      </c>
      <c r="B1530" s="1" t="s">
        <v>31</v>
      </c>
      <c r="C1530" s="1">
        <v>2012</v>
      </c>
      <c r="D1530" s="1" t="s">
        <v>9</v>
      </c>
      <c r="E1530" s="1" t="s">
        <v>16</v>
      </c>
      <c r="F1530" s="1">
        <v>4.7809877913000003</v>
      </c>
      <c r="G1530" s="1">
        <v>7871.58772831238</v>
      </c>
    </row>
    <row r="1531" spans="1:7" x14ac:dyDescent="0.3">
      <c r="A1531" s="1" t="s">
        <v>30</v>
      </c>
      <c r="B1531" s="1" t="s">
        <v>31</v>
      </c>
      <c r="C1531" s="1">
        <v>2012</v>
      </c>
      <c r="D1531" s="1" t="s">
        <v>14</v>
      </c>
      <c r="E1531" s="1" t="s">
        <v>16</v>
      </c>
      <c r="F1531" s="1">
        <v>11.848285390699999</v>
      </c>
      <c r="G1531" s="1">
        <v>19507.436946804799</v>
      </c>
    </row>
    <row r="1532" spans="1:7" x14ac:dyDescent="0.3">
      <c r="A1532" s="1" t="s">
        <v>30</v>
      </c>
      <c r="B1532" s="1" t="s">
        <v>31</v>
      </c>
      <c r="C1532" s="1">
        <v>2012</v>
      </c>
      <c r="D1532" s="1" t="s">
        <v>14</v>
      </c>
      <c r="E1532" s="1" t="s">
        <v>15</v>
      </c>
      <c r="F1532" s="1">
        <v>27.336348128899999</v>
      </c>
      <c r="G1532" s="1">
        <v>45007.532304984903</v>
      </c>
    </row>
    <row r="1533" spans="1:7" x14ac:dyDescent="0.3">
      <c r="A1533" s="1" t="s">
        <v>30</v>
      </c>
      <c r="B1533" s="1" t="s">
        <v>31</v>
      </c>
      <c r="C1533" s="1">
        <v>2013</v>
      </c>
      <c r="D1533" s="1" t="s">
        <v>9</v>
      </c>
      <c r="E1533" s="1" t="s">
        <v>16</v>
      </c>
      <c r="F1533" s="1">
        <v>7.0059563448000004</v>
      </c>
      <c r="G1533" s="1">
        <v>13904.736101893999</v>
      </c>
    </row>
    <row r="1534" spans="1:7" x14ac:dyDescent="0.3">
      <c r="A1534" s="1" t="s">
        <v>30</v>
      </c>
      <c r="B1534" s="1" t="s">
        <v>31</v>
      </c>
      <c r="C1534" s="1">
        <v>2013</v>
      </c>
      <c r="D1534" s="1" t="s">
        <v>14</v>
      </c>
      <c r="E1534" s="1" t="s">
        <v>16</v>
      </c>
      <c r="F1534" s="1">
        <v>11.269634271299999</v>
      </c>
      <c r="G1534" s="1">
        <v>22366.866534102501</v>
      </c>
    </row>
    <row r="1535" spans="1:7" x14ac:dyDescent="0.3">
      <c r="A1535" s="1" t="s">
        <v>30</v>
      </c>
      <c r="B1535" s="1" t="s">
        <v>31</v>
      </c>
      <c r="C1535" s="1">
        <v>2013</v>
      </c>
      <c r="D1535" s="1" t="s">
        <v>14</v>
      </c>
      <c r="E1535" s="1" t="s">
        <v>15</v>
      </c>
      <c r="F1535" s="1">
        <v>29.0584534467</v>
      </c>
      <c r="G1535" s="1">
        <v>57672.372881037503</v>
      </c>
    </row>
    <row r="1536" spans="1:7" x14ac:dyDescent="0.3">
      <c r="A1536" s="1" t="s">
        <v>30</v>
      </c>
      <c r="B1536" s="1" t="s">
        <v>31</v>
      </c>
      <c r="C1536" s="1">
        <v>2014</v>
      </c>
      <c r="D1536" s="1" t="s">
        <v>9</v>
      </c>
      <c r="E1536" s="1" t="s">
        <v>16</v>
      </c>
      <c r="F1536" s="1">
        <v>4.8772234554000002</v>
      </c>
      <c r="G1536" s="1">
        <v>10159.2815411999</v>
      </c>
    </row>
    <row r="1537" spans="1:7" x14ac:dyDescent="0.3">
      <c r="A1537" s="1" t="s">
        <v>30</v>
      </c>
      <c r="B1537" s="1" t="s">
        <v>31</v>
      </c>
      <c r="C1537" s="1">
        <v>2014</v>
      </c>
      <c r="D1537" s="1" t="s">
        <v>14</v>
      </c>
      <c r="E1537" s="1" t="s">
        <v>16</v>
      </c>
      <c r="F1537" s="1">
        <v>15.0921472892</v>
      </c>
      <c r="G1537" s="1">
        <v>31437.0204223781</v>
      </c>
    </row>
    <row r="1538" spans="1:7" x14ac:dyDescent="0.3">
      <c r="A1538" s="1" t="s">
        <v>30</v>
      </c>
      <c r="B1538" s="1" t="s">
        <v>31</v>
      </c>
      <c r="C1538" s="1">
        <v>2014</v>
      </c>
      <c r="D1538" s="1" t="s">
        <v>14</v>
      </c>
      <c r="E1538" s="1" t="s">
        <v>15</v>
      </c>
      <c r="F1538" s="1">
        <v>30.607125605099998</v>
      </c>
      <c r="G1538" s="1">
        <v>63754.800047852797</v>
      </c>
    </row>
    <row r="1539" spans="1:7" x14ac:dyDescent="0.3">
      <c r="A1539" s="1" t="s">
        <v>30</v>
      </c>
      <c r="B1539" s="1" t="s">
        <v>31</v>
      </c>
      <c r="C1539" s="1">
        <v>2015</v>
      </c>
      <c r="D1539" s="1" t="s">
        <v>9</v>
      </c>
      <c r="E1539" s="1" t="s">
        <v>16</v>
      </c>
      <c r="F1539" s="1">
        <v>2.5694922308999999</v>
      </c>
      <c r="G1539" s="1">
        <v>5867.5060956775496</v>
      </c>
    </row>
    <row r="1540" spans="1:7" x14ac:dyDescent="0.3">
      <c r="A1540" s="1" t="s">
        <v>30</v>
      </c>
      <c r="B1540" s="1" t="s">
        <v>31</v>
      </c>
      <c r="C1540" s="1">
        <v>2015</v>
      </c>
      <c r="D1540" s="1" t="s">
        <v>14</v>
      </c>
      <c r="E1540" s="1" t="s">
        <v>16</v>
      </c>
      <c r="F1540" s="1">
        <v>19.171741440600002</v>
      </c>
      <c r="G1540" s="1">
        <v>43779.198246506901</v>
      </c>
    </row>
    <row r="1541" spans="1:7" x14ac:dyDescent="0.3">
      <c r="A1541" s="1" t="s">
        <v>30</v>
      </c>
      <c r="B1541" s="1" t="s">
        <v>31</v>
      </c>
      <c r="C1541" s="1">
        <v>2015</v>
      </c>
      <c r="D1541" s="1" t="s">
        <v>14</v>
      </c>
      <c r="E1541" s="1" t="s">
        <v>15</v>
      </c>
      <c r="F1541" s="1">
        <v>31.9592943932</v>
      </c>
      <c r="G1541" s="1">
        <v>72979.926700712895</v>
      </c>
    </row>
    <row r="1542" spans="1:7" x14ac:dyDescent="0.3">
      <c r="A1542" s="1" t="s">
        <v>30</v>
      </c>
      <c r="B1542" s="1" t="s">
        <v>31</v>
      </c>
      <c r="C1542" s="1">
        <v>2016</v>
      </c>
      <c r="D1542" s="1" t="s">
        <v>9</v>
      </c>
      <c r="E1542" s="1" t="s">
        <v>16</v>
      </c>
      <c r="F1542" s="1">
        <v>2.6792008879</v>
      </c>
      <c r="G1542" s="1">
        <v>7046.8811658650802</v>
      </c>
    </row>
    <row r="1543" spans="1:7" x14ac:dyDescent="0.3">
      <c r="A1543" s="1" t="s">
        <v>30</v>
      </c>
      <c r="B1543" s="1" t="s">
        <v>31</v>
      </c>
      <c r="C1543" s="1">
        <v>2016</v>
      </c>
      <c r="D1543" s="1" t="s">
        <v>14</v>
      </c>
      <c r="E1543" s="1" t="s">
        <v>16</v>
      </c>
      <c r="F1543" s="1">
        <v>20.827222518900001</v>
      </c>
      <c r="G1543" s="1">
        <v>54780.125957839198</v>
      </c>
    </row>
    <row r="1544" spans="1:7" x14ac:dyDescent="0.3">
      <c r="A1544" s="1" t="s">
        <v>30</v>
      </c>
      <c r="B1544" s="1" t="s">
        <v>31</v>
      </c>
      <c r="C1544" s="1">
        <v>2016</v>
      </c>
      <c r="D1544" s="1" t="s">
        <v>14</v>
      </c>
      <c r="E1544" s="1" t="s">
        <v>15</v>
      </c>
      <c r="F1544" s="1">
        <v>33.090867679600002</v>
      </c>
      <c r="G1544" s="1">
        <v>87036.180551531404</v>
      </c>
    </row>
    <row r="1545" spans="1:7" x14ac:dyDescent="0.3">
      <c r="A1545" s="1" t="s">
        <v>30</v>
      </c>
      <c r="B1545" s="1" t="s">
        <v>31</v>
      </c>
      <c r="C1545" s="1">
        <v>2017</v>
      </c>
      <c r="D1545" s="1" t="s">
        <v>9</v>
      </c>
      <c r="E1545" s="1" t="s">
        <v>16</v>
      </c>
      <c r="F1545" s="1">
        <v>1.9632075471999999</v>
      </c>
      <c r="G1545" s="1">
        <v>5870.0195056801804</v>
      </c>
    </row>
    <row r="1546" spans="1:7" x14ac:dyDescent="0.3">
      <c r="A1546" s="1" t="s">
        <v>30</v>
      </c>
      <c r="B1546" s="1" t="s">
        <v>31</v>
      </c>
      <c r="C1546" s="1">
        <v>2017</v>
      </c>
      <c r="D1546" s="1" t="s">
        <v>14</v>
      </c>
      <c r="E1546" s="1" t="s">
        <v>16</v>
      </c>
      <c r="F1546" s="1">
        <v>23.390205076299999</v>
      </c>
      <c r="G1546" s="1">
        <v>69937.057973220901</v>
      </c>
    </row>
    <row r="1547" spans="1:7" x14ac:dyDescent="0.3">
      <c r="A1547" s="1" t="s">
        <v>30</v>
      </c>
      <c r="B1547" s="1" t="s">
        <v>31</v>
      </c>
      <c r="C1547" s="1">
        <v>2017</v>
      </c>
      <c r="D1547" s="1" t="s">
        <v>14</v>
      </c>
      <c r="E1547" s="1" t="s">
        <v>15</v>
      </c>
      <c r="F1547" s="1">
        <v>33.976197776699998</v>
      </c>
      <c r="G1547" s="1">
        <v>101589.332195326</v>
      </c>
    </row>
    <row r="1548" spans="1:7" x14ac:dyDescent="0.3">
      <c r="A1548" s="1" t="s">
        <v>30</v>
      </c>
      <c r="B1548" s="1" t="s">
        <v>31</v>
      </c>
      <c r="C1548" s="1">
        <v>2018</v>
      </c>
      <c r="D1548" s="1" t="s">
        <v>9</v>
      </c>
      <c r="E1548" s="1" t="s">
        <v>16</v>
      </c>
      <c r="F1548" s="1">
        <v>1.7322419534</v>
      </c>
      <c r="G1548" s="1">
        <v>4563.7414088981704</v>
      </c>
    </row>
    <row r="1549" spans="1:7" x14ac:dyDescent="0.3">
      <c r="A1549" s="1" t="s">
        <v>30</v>
      </c>
      <c r="B1549" s="1" t="s">
        <v>31</v>
      </c>
      <c r="C1549" s="1">
        <v>2018</v>
      </c>
      <c r="D1549" s="1" t="s">
        <v>14</v>
      </c>
      <c r="E1549" s="1" t="s">
        <v>16</v>
      </c>
      <c r="F1549" s="1">
        <v>25.522892020600001</v>
      </c>
      <c r="G1549" s="1">
        <v>67242.268876875605</v>
      </c>
    </row>
    <row r="1550" spans="1:7" x14ac:dyDescent="0.3">
      <c r="A1550" s="1" t="s">
        <v>30</v>
      </c>
      <c r="B1550" s="1" t="s">
        <v>31</v>
      </c>
      <c r="C1550" s="1">
        <v>2018</v>
      </c>
      <c r="D1550" s="1" t="s">
        <v>14</v>
      </c>
      <c r="E1550" s="1" t="s">
        <v>15</v>
      </c>
      <c r="F1550" s="1">
        <v>34.588348268300003</v>
      </c>
      <c r="G1550" s="1">
        <v>91125.998275803897</v>
      </c>
    </row>
    <row r="1551" spans="1:7" x14ac:dyDescent="0.3">
      <c r="A1551" s="1" t="s">
        <v>30</v>
      </c>
      <c r="B1551" s="1" t="s">
        <v>31</v>
      </c>
      <c r="C1551" s="1">
        <v>2019</v>
      </c>
      <c r="D1551" s="1" t="s">
        <v>9</v>
      </c>
      <c r="E1551" s="1" t="s">
        <v>16</v>
      </c>
      <c r="F1551" s="1">
        <v>1.8284776174999999</v>
      </c>
      <c r="G1551" s="1">
        <v>4817.2825982814002</v>
      </c>
    </row>
    <row r="1552" spans="1:7" x14ac:dyDescent="0.3">
      <c r="A1552" s="1" t="s">
        <v>30</v>
      </c>
      <c r="B1552" s="1" t="s">
        <v>31</v>
      </c>
      <c r="C1552" s="1">
        <v>2019</v>
      </c>
      <c r="D1552" s="1" t="s">
        <v>14</v>
      </c>
      <c r="E1552" s="1" t="s">
        <v>16</v>
      </c>
      <c r="F1552" s="1">
        <v>27.397535364500001</v>
      </c>
      <c r="G1552" s="1">
        <v>72181.179078566303</v>
      </c>
    </row>
    <row r="1553" spans="1:7" x14ac:dyDescent="0.3">
      <c r="A1553" s="1" t="s">
        <v>30</v>
      </c>
      <c r="B1553" s="1" t="s">
        <v>31</v>
      </c>
      <c r="C1553" s="1">
        <v>2019</v>
      </c>
      <c r="D1553" s="1" t="s">
        <v>14</v>
      </c>
      <c r="E1553" s="1" t="s">
        <v>15</v>
      </c>
      <c r="F1553" s="1">
        <v>34.291130920900002</v>
      </c>
      <c r="G1553" s="1">
        <v>90342.953440120895</v>
      </c>
    </row>
    <row r="1554" spans="1:7" x14ac:dyDescent="0.3">
      <c r="A1554" s="1" t="s">
        <v>32</v>
      </c>
      <c r="B1554" s="1" t="s">
        <v>33</v>
      </c>
      <c r="C1554" s="1">
        <v>1950</v>
      </c>
      <c r="D1554" s="1" t="s">
        <v>9</v>
      </c>
      <c r="E1554" s="1" t="s">
        <v>13</v>
      </c>
      <c r="F1554" s="1">
        <v>3.2417635543999999</v>
      </c>
      <c r="G1554" s="1">
        <v>0.13233870160519601</v>
      </c>
    </row>
    <row r="1555" spans="1:7" x14ac:dyDescent="0.3">
      <c r="A1555" s="1" t="s">
        <v>32</v>
      </c>
      <c r="B1555" s="1" t="s">
        <v>33</v>
      </c>
      <c r="C1555" s="1">
        <v>1950</v>
      </c>
      <c r="D1555" s="1" t="s">
        <v>14</v>
      </c>
      <c r="E1555" s="1" t="s">
        <v>13</v>
      </c>
      <c r="F1555" s="1">
        <v>40.846220785900002</v>
      </c>
      <c r="G1555" s="1">
        <v>1.66746764022548</v>
      </c>
    </row>
    <row r="1556" spans="1:7" x14ac:dyDescent="0.3">
      <c r="A1556" s="1" t="s">
        <v>32</v>
      </c>
      <c r="B1556" s="1" t="s">
        <v>33</v>
      </c>
      <c r="C1556" s="1">
        <v>1950</v>
      </c>
      <c r="D1556" s="1" t="s">
        <v>14</v>
      </c>
      <c r="E1556" s="1" t="s">
        <v>15</v>
      </c>
      <c r="F1556" s="1">
        <v>47.809556081499998</v>
      </c>
      <c r="G1556" s="1">
        <v>1.9517322808704001</v>
      </c>
    </row>
    <row r="1557" spans="1:7" x14ac:dyDescent="0.3">
      <c r="A1557" s="1" t="s">
        <v>32</v>
      </c>
      <c r="B1557" s="1" t="s">
        <v>33</v>
      </c>
      <c r="C1557" s="1">
        <v>1951</v>
      </c>
      <c r="D1557" s="1" t="s">
        <v>9</v>
      </c>
      <c r="E1557" s="1" t="s">
        <v>13</v>
      </c>
      <c r="F1557" s="1">
        <v>3.2417635543999999</v>
      </c>
      <c r="G1557" s="1">
        <v>0.19825676386410901</v>
      </c>
    </row>
    <row r="1558" spans="1:7" x14ac:dyDescent="0.3">
      <c r="A1558" s="1" t="s">
        <v>32</v>
      </c>
      <c r="B1558" s="1" t="s">
        <v>33</v>
      </c>
      <c r="C1558" s="1">
        <v>1951</v>
      </c>
      <c r="D1558" s="1" t="s">
        <v>14</v>
      </c>
      <c r="E1558" s="1" t="s">
        <v>13</v>
      </c>
      <c r="F1558" s="1">
        <v>41.878047037599998</v>
      </c>
      <c r="G1558" s="1">
        <v>2.5611386960178399</v>
      </c>
    </row>
    <row r="1559" spans="1:7" x14ac:dyDescent="0.3">
      <c r="A1559" s="1" t="s">
        <v>32</v>
      </c>
      <c r="B1559" s="1" t="s">
        <v>33</v>
      </c>
      <c r="C1559" s="1">
        <v>1951</v>
      </c>
      <c r="D1559" s="1" t="s">
        <v>14</v>
      </c>
      <c r="E1559" s="1" t="s">
        <v>15</v>
      </c>
      <c r="F1559" s="1">
        <v>48.466546058399999</v>
      </c>
      <c r="G1559" s="1">
        <v>2.9640719984188699</v>
      </c>
    </row>
    <row r="1560" spans="1:7" x14ac:dyDescent="0.3">
      <c r="A1560" s="1" t="s">
        <v>32</v>
      </c>
      <c r="B1560" s="1" t="s">
        <v>33</v>
      </c>
      <c r="C1560" s="1">
        <v>1952</v>
      </c>
      <c r="D1560" s="1" t="s">
        <v>9</v>
      </c>
      <c r="E1560" s="1" t="s">
        <v>13</v>
      </c>
      <c r="F1560" s="1">
        <v>3.2417635543999999</v>
      </c>
      <c r="G1560" s="1">
        <v>0.18522941608599899</v>
      </c>
    </row>
    <row r="1561" spans="1:7" x14ac:dyDescent="0.3">
      <c r="A1561" s="1" t="s">
        <v>32</v>
      </c>
      <c r="B1561" s="1" t="s">
        <v>33</v>
      </c>
      <c r="C1561" s="1">
        <v>1952</v>
      </c>
      <c r="D1561" s="1" t="s">
        <v>14</v>
      </c>
      <c r="E1561" s="1" t="s">
        <v>13</v>
      </c>
      <c r="F1561" s="1">
        <v>42.902822044099999</v>
      </c>
      <c r="G1561" s="1">
        <v>2.45140169609058</v>
      </c>
    </row>
    <row r="1562" spans="1:7" x14ac:dyDescent="0.3">
      <c r="A1562" s="1" t="s">
        <v>32</v>
      </c>
      <c r="B1562" s="1" t="s">
        <v>33</v>
      </c>
      <c r="C1562" s="1">
        <v>1952</v>
      </c>
      <c r="D1562" s="1" t="s">
        <v>14</v>
      </c>
      <c r="E1562" s="1" t="s">
        <v>15</v>
      </c>
      <c r="F1562" s="1">
        <v>49.075555038600001</v>
      </c>
      <c r="G1562" s="1">
        <v>2.8041022274578502</v>
      </c>
    </row>
    <row r="1563" spans="1:7" x14ac:dyDescent="0.3">
      <c r="A1563" s="1" t="s">
        <v>32</v>
      </c>
      <c r="B1563" s="1" t="s">
        <v>33</v>
      </c>
      <c r="C1563" s="1">
        <v>1953</v>
      </c>
      <c r="D1563" s="1" t="s">
        <v>9</v>
      </c>
      <c r="E1563" s="1" t="s">
        <v>13</v>
      </c>
      <c r="F1563" s="1">
        <v>3.2417635543999999</v>
      </c>
      <c r="G1563" s="1">
        <v>0.17947214450798299</v>
      </c>
    </row>
    <row r="1564" spans="1:7" x14ac:dyDescent="0.3">
      <c r="A1564" s="1" t="s">
        <v>32</v>
      </c>
      <c r="B1564" s="1" t="s">
        <v>33</v>
      </c>
      <c r="C1564" s="1">
        <v>1953</v>
      </c>
      <c r="D1564" s="1" t="s">
        <v>14</v>
      </c>
      <c r="E1564" s="1" t="s">
        <v>13</v>
      </c>
      <c r="F1564" s="1">
        <v>43.920545805700002</v>
      </c>
      <c r="G1564" s="1">
        <v>2.4315513489291898</v>
      </c>
    </row>
    <row r="1565" spans="1:7" x14ac:dyDescent="0.3">
      <c r="A1565" s="1" t="s">
        <v>32</v>
      </c>
      <c r="B1565" s="1" t="s">
        <v>33</v>
      </c>
      <c r="C1565" s="1">
        <v>1953</v>
      </c>
      <c r="D1565" s="1" t="s">
        <v>14</v>
      </c>
      <c r="E1565" s="1" t="s">
        <v>15</v>
      </c>
      <c r="F1565" s="1">
        <v>49.636583022099998</v>
      </c>
      <c r="G1565" s="1">
        <v>2.7480054764717901</v>
      </c>
    </row>
    <row r="1566" spans="1:7" x14ac:dyDescent="0.3">
      <c r="A1566" s="1" t="s">
        <v>32</v>
      </c>
      <c r="B1566" s="1" t="s">
        <v>33</v>
      </c>
      <c r="C1566" s="1">
        <v>1954</v>
      </c>
      <c r="D1566" s="1" t="s">
        <v>9</v>
      </c>
      <c r="E1566" s="1" t="s">
        <v>13</v>
      </c>
      <c r="F1566" s="1">
        <v>6.4835271088999997</v>
      </c>
      <c r="G1566" s="1">
        <v>0.36584977703614702</v>
      </c>
    </row>
    <row r="1567" spans="1:7" x14ac:dyDescent="0.3">
      <c r="A1567" s="1" t="s">
        <v>32</v>
      </c>
      <c r="B1567" s="1" t="s">
        <v>33</v>
      </c>
      <c r="C1567" s="1">
        <v>1954</v>
      </c>
      <c r="D1567" s="1" t="s">
        <v>14</v>
      </c>
      <c r="E1567" s="1" t="s">
        <v>13</v>
      </c>
      <c r="F1567" s="1">
        <v>46.098253201799999</v>
      </c>
      <c r="G1567" s="1">
        <v>2.6012131008955999</v>
      </c>
    </row>
    <row r="1568" spans="1:7" x14ac:dyDescent="0.3">
      <c r="A1568" s="1" t="s">
        <v>32</v>
      </c>
      <c r="B1568" s="1" t="s">
        <v>33</v>
      </c>
      <c r="C1568" s="1">
        <v>1954</v>
      </c>
      <c r="D1568" s="1" t="s">
        <v>14</v>
      </c>
      <c r="E1568" s="1" t="s">
        <v>15</v>
      </c>
      <c r="F1568" s="1">
        <v>50.149630008899997</v>
      </c>
      <c r="G1568" s="1">
        <v>2.8298225100483498</v>
      </c>
    </row>
    <row r="1569" spans="1:7" x14ac:dyDescent="0.3">
      <c r="A1569" s="1" t="s">
        <v>32</v>
      </c>
      <c r="B1569" s="1" t="s">
        <v>33</v>
      </c>
      <c r="C1569" s="1">
        <v>1955</v>
      </c>
      <c r="D1569" s="1" t="s">
        <v>9</v>
      </c>
      <c r="E1569" s="1" t="s">
        <v>13</v>
      </c>
      <c r="F1569" s="1">
        <v>3.2417635543999999</v>
      </c>
      <c r="G1569" s="1">
        <v>0.18079924794661001</v>
      </c>
    </row>
    <row r="1570" spans="1:7" x14ac:dyDescent="0.3">
      <c r="A1570" s="1" t="s">
        <v>32</v>
      </c>
      <c r="B1570" s="1" t="s">
        <v>33</v>
      </c>
      <c r="C1570" s="1">
        <v>1955</v>
      </c>
      <c r="D1570" s="1" t="s">
        <v>14</v>
      </c>
      <c r="E1570" s="1" t="s">
        <v>13</v>
      </c>
      <c r="F1570" s="1">
        <v>45.934839593699998</v>
      </c>
      <c r="G1570" s="1">
        <v>2.5618723616365902</v>
      </c>
    </row>
    <row r="1571" spans="1:7" x14ac:dyDescent="0.3">
      <c r="A1571" s="1" t="s">
        <v>32</v>
      </c>
      <c r="B1571" s="1" t="s">
        <v>33</v>
      </c>
      <c r="C1571" s="1">
        <v>1955</v>
      </c>
      <c r="D1571" s="1" t="s">
        <v>14</v>
      </c>
      <c r="E1571" s="1" t="s">
        <v>15</v>
      </c>
      <c r="F1571" s="1">
        <v>50.6146959991</v>
      </c>
      <c r="G1571" s="1">
        <v>2.8228767514976401</v>
      </c>
    </row>
    <row r="1572" spans="1:7" x14ac:dyDescent="0.3">
      <c r="A1572" s="1" t="s">
        <v>32</v>
      </c>
      <c r="B1572" s="1" t="s">
        <v>33</v>
      </c>
      <c r="C1572" s="1">
        <v>1956</v>
      </c>
      <c r="D1572" s="1" t="s">
        <v>9</v>
      </c>
      <c r="E1572" s="1" t="s">
        <v>13</v>
      </c>
      <c r="F1572" s="1">
        <v>6.4835271088999997</v>
      </c>
      <c r="G1572" s="1">
        <v>0.42172900201899</v>
      </c>
    </row>
    <row r="1573" spans="1:7" x14ac:dyDescent="0.3">
      <c r="A1573" s="1" t="s">
        <v>32</v>
      </c>
      <c r="B1573" s="1" t="s">
        <v>33</v>
      </c>
      <c r="C1573" s="1">
        <v>1956</v>
      </c>
      <c r="D1573" s="1" t="s">
        <v>14</v>
      </c>
      <c r="E1573" s="1" t="s">
        <v>13</v>
      </c>
      <c r="F1573" s="1">
        <v>48.098444499700001</v>
      </c>
      <c r="G1573" s="1">
        <v>3.1286225316666401</v>
      </c>
    </row>
    <row r="1574" spans="1:7" x14ac:dyDescent="0.3">
      <c r="A1574" s="1" t="s">
        <v>32</v>
      </c>
      <c r="B1574" s="1" t="s">
        <v>33</v>
      </c>
      <c r="C1574" s="1">
        <v>1956</v>
      </c>
      <c r="D1574" s="1" t="s">
        <v>14</v>
      </c>
      <c r="E1574" s="1" t="s">
        <v>15</v>
      </c>
      <c r="F1574" s="1">
        <v>51.031780992500003</v>
      </c>
      <c r="G1574" s="1">
        <v>3.3194250147825599</v>
      </c>
    </row>
    <row r="1575" spans="1:7" x14ac:dyDescent="0.3">
      <c r="A1575" s="1" t="s">
        <v>32</v>
      </c>
      <c r="B1575" s="1" t="s">
        <v>33</v>
      </c>
      <c r="C1575" s="1">
        <v>1957</v>
      </c>
      <c r="D1575" s="1" t="s">
        <v>9</v>
      </c>
      <c r="E1575" s="1" t="s">
        <v>13</v>
      </c>
      <c r="F1575" s="1">
        <v>3.2417635543999999</v>
      </c>
      <c r="G1575" s="1">
        <v>0.21958618057752299</v>
      </c>
    </row>
    <row r="1576" spans="1:7" x14ac:dyDescent="0.3">
      <c r="A1576" s="1" t="s">
        <v>32</v>
      </c>
      <c r="B1576" s="1" t="s">
        <v>33</v>
      </c>
      <c r="C1576" s="1">
        <v>1957</v>
      </c>
      <c r="D1576" s="1" t="s">
        <v>14</v>
      </c>
      <c r="E1576" s="1" t="s">
        <v>13</v>
      </c>
      <c r="F1576" s="1">
        <v>47.920928401499999</v>
      </c>
      <c r="G1576" s="1">
        <v>3.2460028193583299</v>
      </c>
    </row>
    <row r="1577" spans="1:7" x14ac:dyDescent="0.3">
      <c r="A1577" s="1" t="s">
        <v>32</v>
      </c>
      <c r="B1577" s="1" t="s">
        <v>33</v>
      </c>
      <c r="C1577" s="1">
        <v>1957</v>
      </c>
      <c r="D1577" s="1" t="s">
        <v>14</v>
      </c>
      <c r="E1577" s="1" t="s">
        <v>15</v>
      </c>
      <c r="F1577" s="1">
        <v>51.400884989300003</v>
      </c>
      <c r="G1577" s="1">
        <v>3.4817233964055201</v>
      </c>
    </row>
    <row r="1578" spans="1:7" x14ac:dyDescent="0.3">
      <c r="A1578" s="1" t="s">
        <v>32</v>
      </c>
      <c r="B1578" s="1" t="s">
        <v>33</v>
      </c>
      <c r="C1578" s="1">
        <v>1958</v>
      </c>
      <c r="D1578" s="1" t="s">
        <v>9</v>
      </c>
      <c r="E1578" s="1" t="s">
        <v>13</v>
      </c>
      <c r="F1578" s="1">
        <v>6.4835271088999997</v>
      </c>
      <c r="G1578" s="1">
        <v>0.49049330998635599</v>
      </c>
    </row>
    <row r="1579" spans="1:7" x14ac:dyDescent="0.3">
      <c r="A1579" s="1" t="s">
        <v>32</v>
      </c>
      <c r="B1579" s="1" t="s">
        <v>33</v>
      </c>
      <c r="C1579" s="1">
        <v>1958</v>
      </c>
      <c r="D1579" s="1" t="s">
        <v>14</v>
      </c>
      <c r="E1579" s="1" t="s">
        <v>13</v>
      </c>
      <c r="F1579" s="1">
        <v>50.070430817400002</v>
      </c>
      <c r="G1579" s="1">
        <v>3.7879399486789702</v>
      </c>
    </row>
    <row r="1580" spans="1:7" x14ac:dyDescent="0.3">
      <c r="A1580" s="1" t="s">
        <v>32</v>
      </c>
      <c r="B1580" s="1" t="s">
        <v>33</v>
      </c>
      <c r="C1580" s="1">
        <v>1958</v>
      </c>
      <c r="D1580" s="1" t="s">
        <v>14</v>
      </c>
      <c r="E1580" s="1" t="s">
        <v>15</v>
      </c>
      <c r="F1580" s="1">
        <v>51.722007989399998</v>
      </c>
      <c r="G1580" s="1">
        <v>3.9128854513643998</v>
      </c>
    </row>
    <row r="1581" spans="1:7" x14ac:dyDescent="0.3">
      <c r="A1581" s="1" t="s">
        <v>32</v>
      </c>
      <c r="B1581" s="1" t="s">
        <v>33</v>
      </c>
      <c r="C1581" s="1">
        <v>1959</v>
      </c>
      <c r="D1581" s="1" t="s">
        <v>9</v>
      </c>
      <c r="E1581" s="1" t="s">
        <v>13</v>
      </c>
      <c r="F1581" s="1">
        <v>3.2417635543999999</v>
      </c>
      <c r="G1581" s="1">
        <v>0.27000853524388702</v>
      </c>
    </row>
    <row r="1582" spans="1:7" x14ac:dyDescent="0.3">
      <c r="A1582" s="1" t="s">
        <v>32</v>
      </c>
      <c r="B1582" s="1" t="s">
        <v>33</v>
      </c>
      <c r="C1582" s="1">
        <v>1959</v>
      </c>
      <c r="D1582" s="1" t="s">
        <v>14</v>
      </c>
      <c r="E1582" s="1" t="s">
        <v>13</v>
      </c>
      <c r="F1582" s="1">
        <v>49.878812229099999</v>
      </c>
      <c r="G1582" s="1">
        <v>4.1544377939717299</v>
      </c>
    </row>
    <row r="1583" spans="1:7" x14ac:dyDescent="0.3">
      <c r="A1583" s="1" t="s">
        <v>32</v>
      </c>
      <c r="B1583" s="1" t="s">
        <v>33</v>
      </c>
      <c r="C1583" s="1">
        <v>1959</v>
      </c>
      <c r="D1583" s="1" t="s">
        <v>14</v>
      </c>
      <c r="E1583" s="1" t="s">
        <v>15</v>
      </c>
      <c r="F1583" s="1">
        <v>51.995149992800002</v>
      </c>
      <c r="G1583" s="1">
        <v>4.3307089038358102</v>
      </c>
    </row>
    <row r="1584" spans="1:7" x14ac:dyDescent="0.3">
      <c r="A1584" s="1" t="s">
        <v>32</v>
      </c>
      <c r="B1584" s="1" t="s">
        <v>33</v>
      </c>
      <c r="C1584" s="1">
        <v>1960</v>
      </c>
      <c r="D1584" s="1" t="s">
        <v>9</v>
      </c>
      <c r="E1584" s="1" t="s">
        <v>13</v>
      </c>
      <c r="F1584" s="1">
        <v>3.2417635543999999</v>
      </c>
      <c r="G1584" s="1">
        <v>0.27009403675763499</v>
      </c>
    </row>
    <row r="1585" spans="1:7" x14ac:dyDescent="0.3">
      <c r="A1585" s="1" t="s">
        <v>32</v>
      </c>
      <c r="B1585" s="1" t="s">
        <v>33</v>
      </c>
      <c r="C1585" s="1">
        <v>1960</v>
      </c>
      <c r="D1585" s="1" t="s">
        <v>14</v>
      </c>
      <c r="E1585" s="1" t="s">
        <v>13</v>
      </c>
      <c r="F1585" s="1">
        <v>50.8471772754</v>
      </c>
      <c r="G1585" s="1">
        <v>4.2364346249823903</v>
      </c>
    </row>
    <row r="1586" spans="1:7" x14ac:dyDescent="0.3">
      <c r="A1586" s="1" t="s">
        <v>32</v>
      </c>
      <c r="B1586" s="1" t="s">
        <v>33</v>
      </c>
      <c r="C1586" s="1">
        <v>1960</v>
      </c>
      <c r="D1586" s="1" t="s">
        <v>14</v>
      </c>
      <c r="E1586" s="1" t="s">
        <v>15</v>
      </c>
      <c r="F1586" s="1">
        <v>52.220310999500001</v>
      </c>
      <c r="G1586" s="1">
        <v>4.3508400170896797</v>
      </c>
    </row>
    <row r="1587" spans="1:7" x14ac:dyDescent="0.3">
      <c r="A1587" s="1" t="s">
        <v>32</v>
      </c>
      <c r="B1587" s="1" t="s">
        <v>33</v>
      </c>
      <c r="C1587" s="1">
        <v>1961</v>
      </c>
      <c r="D1587" s="1" t="s">
        <v>9</v>
      </c>
      <c r="E1587" s="1" t="s">
        <v>13</v>
      </c>
      <c r="F1587" s="1">
        <v>1.6208817771999999</v>
      </c>
      <c r="G1587" s="1">
        <v>0.144198883212283</v>
      </c>
    </row>
    <row r="1588" spans="1:7" x14ac:dyDescent="0.3">
      <c r="A1588" s="1" t="s">
        <v>32</v>
      </c>
      <c r="B1588" s="1" t="s">
        <v>33</v>
      </c>
      <c r="C1588" s="1">
        <v>1961</v>
      </c>
      <c r="D1588" s="1" t="s">
        <v>14</v>
      </c>
      <c r="E1588" s="1" t="s">
        <v>13</v>
      </c>
      <c r="F1588" s="1">
        <v>51.224973636800001</v>
      </c>
      <c r="G1588" s="1">
        <v>4.5571392650691998</v>
      </c>
    </row>
    <row r="1589" spans="1:7" x14ac:dyDescent="0.3">
      <c r="A1589" s="1" t="s">
        <v>32</v>
      </c>
      <c r="B1589" s="1" t="s">
        <v>33</v>
      </c>
      <c r="C1589" s="1">
        <v>1961</v>
      </c>
      <c r="D1589" s="1" t="s">
        <v>14</v>
      </c>
      <c r="E1589" s="1" t="s">
        <v>15</v>
      </c>
      <c r="F1589" s="1">
        <v>52.780352039299999</v>
      </c>
      <c r="G1589" s="1">
        <v>4.6955107562955396</v>
      </c>
    </row>
    <row r="1590" spans="1:7" x14ac:dyDescent="0.3">
      <c r="A1590" s="1" t="s">
        <v>32</v>
      </c>
      <c r="B1590" s="1" t="s">
        <v>33</v>
      </c>
      <c r="C1590" s="1">
        <v>1962</v>
      </c>
      <c r="D1590" s="1" t="s">
        <v>9</v>
      </c>
      <c r="E1590" s="1" t="s">
        <v>13</v>
      </c>
      <c r="F1590" s="1">
        <v>3.2417635543999999</v>
      </c>
      <c r="G1590" s="1">
        <v>0.30640583104651697</v>
      </c>
    </row>
    <row r="1591" spans="1:7" x14ac:dyDescent="0.3">
      <c r="A1591" s="1" t="s">
        <v>32</v>
      </c>
      <c r="B1591" s="1" t="s">
        <v>33</v>
      </c>
      <c r="C1591" s="1">
        <v>1962</v>
      </c>
      <c r="D1591" s="1" t="s">
        <v>14</v>
      </c>
      <c r="E1591" s="1" t="s">
        <v>13</v>
      </c>
      <c r="F1591" s="1">
        <v>52.846500269700002</v>
      </c>
      <c r="G1591" s="1">
        <v>4.9949589355065402</v>
      </c>
    </row>
    <row r="1592" spans="1:7" x14ac:dyDescent="0.3">
      <c r="A1592" s="1" t="s">
        <v>32</v>
      </c>
      <c r="B1592" s="1" t="s">
        <v>33</v>
      </c>
      <c r="C1592" s="1">
        <v>1962</v>
      </c>
      <c r="D1592" s="1" t="s">
        <v>14</v>
      </c>
      <c r="E1592" s="1" t="s">
        <v>15</v>
      </c>
      <c r="F1592" s="1">
        <v>53.204053364099998</v>
      </c>
      <c r="G1592" s="1">
        <v>5.0287542296980199</v>
      </c>
    </row>
    <row r="1593" spans="1:7" x14ac:dyDescent="0.3">
      <c r="A1593" s="1" t="s">
        <v>32</v>
      </c>
      <c r="B1593" s="1" t="s">
        <v>33</v>
      </c>
      <c r="C1593" s="1">
        <v>1963</v>
      </c>
      <c r="D1593" s="1" t="s">
        <v>9</v>
      </c>
      <c r="E1593" s="1" t="s">
        <v>13</v>
      </c>
      <c r="F1593" s="1">
        <v>3.2417635543999999</v>
      </c>
      <c r="G1593" s="1">
        <v>0.33682706540707902</v>
      </c>
    </row>
    <row r="1594" spans="1:7" x14ac:dyDescent="0.3">
      <c r="A1594" s="1" t="s">
        <v>32</v>
      </c>
      <c r="B1594" s="1" t="s">
        <v>33</v>
      </c>
      <c r="C1594" s="1">
        <v>1963</v>
      </c>
      <c r="D1594" s="1" t="s">
        <v>14</v>
      </c>
      <c r="E1594" s="1" t="s">
        <v>13</v>
      </c>
      <c r="F1594" s="1">
        <v>53.876928141699999</v>
      </c>
      <c r="G1594" s="1">
        <v>5.5979430005846798</v>
      </c>
    </row>
    <row r="1595" spans="1:7" x14ac:dyDescent="0.3">
      <c r="A1595" s="1" t="s">
        <v>32</v>
      </c>
      <c r="B1595" s="1" t="s">
        <v>33</v>
      </c>
      <c r="C1595" s="1">
        <v>1963</v>
      </c>
      <c r="D1595" s="1" t="s">
        <v>14</v>
      </c>
      <c r="E1595" s="1" t="s">
        <v>15</v>
      </c>
      <c r="F1595" s="1">
        <v>53.569159450400001</v>
      </c>
      <c r="G1595" s="1">
        <v>5.5659650899895103</v>
      </c>
    </row>
    <row r="1596" spans="1:7" x14ac:dyDescent="0.3">
      <c r="A1596" s="1" t="s">
        <v>32</v>
      </c>
      <c r="B1596" s="1" t="s">
        <v>33</v>
      </c>
      <c r="C1596" s="1">
        <v>1964</v>
      </c>
      <c r="D1596" s="1" t="s">
        <v>9</v>
      </c>
      <c r="E1596" s="1" t="s">
        <v>13</v>
      </c>
      <c r="F1596" s="1">
        <v>3.2417635543999999</v>
      </c>
      <c r="G1596" s="1">
        <v>0.34793661828401801</v>
      </c>
    </row>
    <row r="1597" spans="1:7" x14ac:dyDescent="0.3">
      <c r="A1597" s="1" t="s">
        <v>32</v>
      </c>
      <c r="B1597" s="1" t="s">
        <v>33</v>
      </c>
      <c r="C1597" s="1">
        <v>1964</v>
      </c>
      <c r="D1597" s="1" t="s">
        <v>14</v>
      </c>
      <c r="E1597" s="1" t="s">
        <v>13</v>
      </c>
      <c r="F1597" s="1">
        <v>54.899774692599998</v>
      </c>
      <c r="G1597" s="1">
        <v>5.8923612503836802</v>
      </c>
    </row>
    <row r="1598" spans="1:7" x14ac:dyDescent="0.3">
      <c r="A1598" s="1" t="s">
        <v>32</v>
      </c>
      <c r="B1598" s="1" t="s">
        <v>33</v>
      </c>
      <c r="C1598" s="1">
        <v>1964</v>
      </c>
      <c r="D1598" s="1" t="s">
        <v>14</v>
      </c>
      <c r="E1598" s="1" t="s">
        <v>15</v>
      </c>
      <c r="F1598" s="1">
        <v>53.875670298300001</v>
      </c>
      <c r="G1598" s="1">
        <v>5.7824447146068403</v>
      </c>
    </row>
    <row r="1599" spans="1:7" x14ac:dyDescent="0.3">
      <c r="A1599" s="1" t="s">
        <v>32</v>
      </c>
      <c r="B1599" s="1" t="s">
        <v>33</v>
      </c>
      <c r="C1599" s="1">
        <v>1965</v>
      </c>
      <c r="D1599" s="1" t="s">
        <v>9</v>
      </c>
      <c r="E1599" s="1" t="s">
        <v>13</v>
      </c>
      <c r="F1599" s="1">
        <v>3.2417635543999999</v>
      </c>
      <c r="G1599" s="1">
        <v>0.35150653907954699</v>
      </c>
    </row>
    <row r="1600" spans="1:7" x14ac:dyDescent="0.3">
      <c r="A1600" s="1" t="s">
        <v>32</v>
      </c>
      <c r="B1600" s="1" t="s">
        <v>33</v>
      </c>
      <c r="C1600" s="1">
        <v>1965</v>
      </c>
      <c r="D1600" s="1" t="s">
        <v>14</v>
      </c>
      <c r="E1600" s="1" t="s">
        <v>13</v>
      </c>
      <c r="F1600" s="1">
        <v>55.915039922299997</v>
      </c>
      <c r="G1600" s="1">
        <v>6.0629042912920497</v>
      </c>
    </row>
    <row r="1601" spans="1:7" x14ac:dyDescent="0.3">
      <c r="A1601" s="1" t="s">
        <v>32</v>
      </c>
      <c r="B1601" s="1" t="s">
        <v>33</v>
      </c>
      <c r="C1601" s="1">
        <v>1965</v>
      </c>
      <c r="D1601" s="1" t="s">
        <v>14</v>
      </c>
      <c r="E1601" s="1" t="s">
        <v>15</v>
      </c>
      <c r="F1601" s="1">
        <v>54.123585907699997</v>
      </c>
      <c r="G1601" s="1">
        <v>5.8686557626754503</v>
      </c>
    </row>
    <row r="1602" spans="1:7" x14ac:dyDescent="0.3">
      <c r="A1602" s="1" t="s">
        <v>32</v>
      </c>
      <c r="B1602" s="1" t="s">
        <v>33</v>
      </c>
      <c r="C1602" s="1">
        <v>1966</v>
      </c>
      <c r="D1602" s="1" t="s">
        <v>9</v>
      </c>
      <c r="E1602" s="1" t="s">
        <v>13</v>
      </c>
      <c r="F1602" s="1">
        <v>3.2417635543999999</v>
      </c>
      <c r="G1602" s="1">
        <v>0.43516477634556</v>
      </c>
    </row>
    <row r="1603" spans="1:7" x14ac:dyDescent="0.3">
      <c r="A1603" s="1" t="s">
        <v>32</v>
      </c>
      <c r="B1603" s="1" t="s">
        <v>33</v>
      </c>
      <c r="C1603" s="1">
        <v>1966</v>
      </c>
      <c r="D1603" s="1" t="s">
        <v>14</v>
      </c>
      <c r="E1603" s="1" t="s">
        <v>13</v>
      </c>
      <c r="F1603" s="1">
        <v>57.055406794699998</v>
      </c>
      <c r="G1603" s="1">
        <v>7.6589494946671799</v>
      </c>
    </row>
    <row r="1604" spans="1:7" x14ac:dyDescent="0.3">
      <c r="A1604" s="1" t="s">
        <v>32</v>
      </c>
      <c r="B1604" s="1" t="s">
        <v>33</v>
      </c>
      <c r="C1604" s="1">
        <v>1966</v>
      </c>
      <c r="D1604" s="1" t="s">
        <v>14</v>
      </c>
      <c r="E1604" s="1" t="s">
        <v>15</v>
      </c>
      <c r="F1604" s="1">
        <v>54.196994452299997</v>
      </c>
      <c r="G1604" s="1">
        <v>7.2752446541456299</v>
      </c>
    </row>
    <row r="1605" spans="1:7" x14ac:dyDescent="0.3">
      <c r="A1605" s="1" t="s">
        <v>32</v>
      </c>
      <c r="B1605" s="1" t="s">
        <v>33</v>
      </c>
      <c r="C1605" s="1">
        <v>1967</v>
      </c>
      <c r="D1605" s="1" t="s">
        <v>9</v>
      </c>
      <c r="E1605" s="1" t="s">
        <v>13</v>
      </c>
      <c r="F1605" s="1">
        <v>3.2417635543999999</v>
      </c>
      <c r="G1605" s="1">
        <v>0.45516611384951899</v>
      </c>
    </row>
    <row r="1606" spans="1:7" x14ac:dyDescent="0.3">
      <c r="A1606" s="1" t="s">
        <v>32</v>
      </c>
      <c r="B1606" s="1" t="s">
        <v>33</v>
      </c>
      <c r="C1606" s="1">
        <v>1967</v>
      </c>
      <c r="D1606" s="1" t="s">
        <v>14</v>
      </c>
      <c r="E1606" s="1" t="s">
        <v>13</v>
      </c>
      <c r="F1606" s="1">
        <v>58.187341758700001</v>
      </c>
      <c r="G1606" s="1">
        <v>8.1699068358203402</v>
      </c>
    </row>
    <row r="1607" spans="1:7" x14ac:dyDescent="0.3">
      <c r="A1607" s="1" t="s">
        <v>32</v>
      </c>
      <c r="B1607" s="1" t="s">
        <v>33</v>
      </c>
      <c r="C1607" s="1">
        <v>1967</v>
      </c>
      <c r="D1607" s="1" t="s">
        <v>14</v>
      </c>
      <c r="E1607" s="1" t="s">
        <v>15</v>
      </c>
      <c r="F1607" s="1">
        <v>54.214754737900002</v>
      </c>
      <c r="G1607" s="1">
        <v>7.6121280324583296</v>
      </c>
    </row>
    <row r="1608" spans="1:7" x14ac:dyDescent="0.3">
      <c r="A1608" s="1" t="s">
        <v>32</v>
      </c>
      <c r="B1608" s="1" t="s">
        <v>33</v>
      </c>
      <c r="C1608" s="1">
        <v>1968</v>
      </c>
      <c r="D1608" s="1" t="s">
        <v>9</v>
      </c>
      <c r="E1608" s="1" t="s">
        <v>13</v>
      </c>
      <c r="F1608" s="1">
        <v>6.4835271088999997</v>
      </c>
      <c r="G1608" s="1">
        <v>1.09954400119054</v>
      </c>
    </row>
    <row r="1609" spans="1:7" x14ac:dyDescent="0.3">
      <c r="A1609" s="1" t="s">
        <v>32</v>
      </c>
      <c r="B1609" s="1" t="s">
        <v>33</v>
      </c>
      <c r="C1609" s="1">
        <v>1968</v>
      </c>
      <c r="D1609" s="1" t="s">
        <v>14</v>
      </c>
      <c r="E1609" s="1" t="s">
        <v>13</v>
      </c>
      <c r="F1609" s="1">
        <v>60.4778796939</v>
      </c>
      <c r="G1609" s="1">
        <v>10.256468231783201</v>
      </c>
    </row>
    <row r="1610" spans="1:7" x14ac:dyDescent="0.3">
      <c r="A1610" s="1" t="s">
        <v>32</v>
      </c>
      <c r="B1610" s="1" t="s">
        <v>33</v>
      </c>
      <c r="C1610" s="1">
        <v>1968</v>
      </c>
      <c r="D1610" s="1" t="s">
        <v>14</v>
      </c>
      <c r="E1610" s="1" t="s">
        <v>15</v>
      </c>
      <c r="F1610" s="1">
        <v>54.176866764499998</v>
      </c>
      <c r="G1610" s="1">
        <v>9.1878768845707999</v>
      </c>
    </row>
    <row r="1611" spans="1:7" x14ac:dyDescent="0.3">
      <c r="A1611" s="1" t="s">
        <v>32</v>
      </c>
      <c r="B1611" s="1" t="s">
        <v>33</v>
      </c>
      <c r="C1611" s="1">
        <v>1969</v>
      </c>
      <c r="D1611" s="1" t="s">
        <v>9</v>
      </c>
      <c r="E1611" s="1" t="s">
        <v>13</v>
      </c>
      <c r="F1611" s="1">
        <v>3.2417635543999999</v>
      </c>
      <c r="G1611" s="1">
        <v>0.73335854602186101</v>
      </c>
    </row>
    <row r="1612" spans="1:7" x14ac:dyDescent="0.3">
      <c r="A1612" s="1" t="s">
        <v>32</v>
      </c>
      <c r="B1612" s="1" t="s">
        <v>33</v>
      </c>
      <c r="C1612" s="1">
        <v>1969</v>
      </c>
      <c r="D1612" s="1" t="s">
        <v>14</v>
      </c>
      <c r="E1612" s="1" t="s">
        <v>13</v>
      </c>
      <c r="F1612" s="1">
        <v>60.425915961500003</v>
      </c>
      <c r="G1612" s="1">
        <v>13.669677361527601</v>
      </c>
    </row>
    <row r="1613" spans="1:7" x14ac:dyDescent="0.3">
      <c r="A1613" s="1" t="s">
        <v>32</v>
      </c>
      <c r="B1613" s="1" t="s">
        <v>33</v>
      </c>
      <c r="C1613" s="1">
        <v>1969</v>
      </c>
      <c r="D1613" s="1" t="s">
        <v>14</v>
      </c>
      <c r="E1613" s="1" t="s">
        <v>15</v>
      </c>
      <c r="F1613" s="1">
        <v>54.083330531999998</v>
      </c>
      <c r="G1613" s="1">
        <v>12.234844391613301</v>
      </c>
    </row>
    <row r="1614" spans="1:7" x14ac:dyDescent="0.3">
      <c r="A1614" s="1" t="s">
        <v>32</v>
      </c>
      <c r="B1614" s="1" t="s">
        <v>33</v>
      </c>
      <c r="C1614" s="1">
        <v>1970</v>
      </c>
      <c r="D1614" s="1" t="s">
        <v>9</v>
      </c>
      <c r="E1614" s="1" t="s">
        <v>13</v>
      </c>
      <c r="F1614" s="1">
        <v>3.2417635543999999</v>
      </c>
      <c r="G1614" s="1">
        <v>0.86113069201140502</v>
      </c>
    </row>
    <row r="1615" spans="1:7" x14ac:dyDescent="0.3">
      <c r="A1615" s="1" t="s">
        <v>32</v>
      </c>
      <c r="B1615" s="1" t="s">
        <v>33</v>
      </c>
      <c r="C1615" s="1">
        <v>1970</v>
      </c>
      <c r="D1615" s="1" t="s">
        <v>14</v>
      </c>
      <c r="E1615" s="1" t="s">
        <v>13</v>
      </c>
      <c r="F1615" s="1">
        <v>61.532555200300003</v>
      </c>
      <c r="G1615" s="1">
        <v>16.345291984134501</v>
      </c>
    </row>
    <row r="1616" spans="1:7" x14ac:dyDescent="0.3">
      <c r="A1616" s="1" t="s">
        <v>32</v>
      </c>
      <c r="B1616" s="1" t="s">
        <v>33</v>
      </c>
      <c r="C1616" s="1">
        <v>1970</v>
      </c>
      <c r="D1616" s="1" t="s">
        <v>14</v>
      </c>
      <c r="E1616" s="1" t="s">
        <v>15</v>
      </c>
      <c r="F1616" s="1">
        <v>53.934146040500003</v>
      </c>
      <c r="G1616" s="1">
        <v>14.326877245357901</v>
      </c>
    </row>
    <row r="1617" spans="1:7" x14ac:dyDescent="0.3">
      <c r="A1617" s="1" t="s">
        <v>32</v>
      </c>
      <c r="B1617" s="1" t="s">
        <v>33</v>
      </c>
      <c r="C1617" s="1">
        <v>1971</v>
      </c>
      <c r="D1617" s="1" t="s">
        <v>9</v>
      </c>
      <c r="E1617" s="1" t="s">
        <v>13</v>
      </c>
      <c r="F1617" s="1">
        <v>3.2417635543999999</v>
      </c>
      <c r="G1617" s="1">
        <v>1.20095226194134</v>
      </c>
    </row>
    <row r="1618" spans="1:7" x14ac:dyDescent="0.3">
      <c r="A1618" s="1" t="s">
        <v>32</v>
      </c>
      <c r="B1618" s="1" t="s">
        <v>33</v>
      </c>
      <c r="C1618" s="1">
        <v>1971</v>
      </c>
      <c r="D1618" s="1" t="s">
        <v>14</v>
      </c>
      <c r="E1618" s="1" t="s">
        <v>13</v>
      </c>
      <c r="F1618" s="1">
        <v>61.654426997199998</v>
      </c>
      <c r="G1618" s="1">
        <v>22.8406613615055</v>
      </c>
    </row>
    <row r="1619" spans="1:7" x14ac:dyDescent="0.3">
      <c r="A1619" s="1" t="s">
        <v>32</v>
      </c>
      <c r="B1619" s="1" t="s">
        <v>33</v>
      </c>
      <c r="C1619" s="1">
        <v>1971</v>
      </c>
      <c r="D1619" s="1" t="s">
        <v>14</v>
      </c>
      <c r="E1619" s="1" t="s">
        <v>15</v>
      </c>
      <c r="F1619" s="1">
        <v>53.9031968679</v>
      </c>
      <c r="G1619" s="1">
        <v>19.969120238789799</v>
      </c>
    </row>
    <row r="1620" spans="1:7" x14ac:dyDescent="0.3">
      <c r="A1620" s="1" t="s">
        <v>32</v>
      </c>
      <c r="B1620" s="1" t="s">
        <v>33</v>
      </c>
      <c r="C1620" s="1">
        <v>1972</v>
      </c>
      <c r="D1620" s="1" t="s">
        <v>9</v>
      </c>
      <c r="E1620" s="1" t="s">
        <v>13</v>
      </c>
      <c r="F1620" s="1">
        <v>8.1044089000000003E-3</v>
      </c>
      <c r="G1620" s="1">
        <v>5.00614378647188E-3</v>
      </c>
    </row>
    <row r="1621" spans="1:7" x14ac:dyDescent="0.3">
      <c r="A1621" s="1" t="s">
        <v>32</v>
      </c>
      <c r="B1621" s="1" t="s">
        <v>33</v>
      </c>
      <c r="C1621" s="1">
        <v>1972</v>
      </c>
      <c r="D1621" s="1" t="s">
        <v>14</v>
      </c>
      <c r="E1621" s="1" t="s">
        <v>13</v>
      </c>
      <c r="F1621" s="1">
        <v>60.610110506799998</v>
      </c>
      <c r="G1621" s="1">
        <v>37.439242315522797</v>
      </c>
    </row>
    <row r="1622" spans="1:7" x14ac:dyDescent="0.3">
      <c r="A1622" s="1" t="s">
        <v>32</v>
      </c>
      <c r="B1622" s="1" t="s">
        <v>33</v>
      </c>
      <c r="C1622" s="1">
        <v>1972</v>
      </c>
      <c r="D1622" s="1" t="s">
        <v>14</v>
      </c>
      <c r="E1622" s="1" t="s">
        <v>15</v>
      </c>
      <c r="F1622" s="1">
        <v>53.8193316248</v>
      </c>
      <c r="G1622" s="1">
        <v>33.244535954727297</v>
      </c>
    </row>
    <row r="1623" spans="1:7" x14ac:dyDescent="0.3">
      <c r="A1623" s="1" t="s">
        <v>32</v>
      </c>
      <c r="B1623" s="1" t="s">
        <v>33</v>
      </c>
      <c r="C1623" s="1">
        <v>1973</v>
      </c>
      <c r="D1623" s="1" t="s">
        <v>9</v>
      </c>
      <c r="E1623" s="1" t="s">
        <v>13</v>
      </c>
      <c r="F1623" s="1">
        <v>8.1044089000000003E-3</v>
      </c>
      <c r="G1623" s="1">
        <v>1.0929833946696299E-2</v>
      </c>
    </row>
    <row r="1624" spans="1:7" x14ac:dyDescent="0.3">
      <c r="A1624" s="1" t="s">
        <v>32</v>
      </c>
      <c r="B1624" s="1" t="s">
        <v>33</v>
      </c>
      <c r="C1624" s="1">
        <v>1973</v>
      </c>
      <c r="D1624" s="1" t="s">
        <v>14</v>
      </c>
      <c r="E1624" s="1" t="s">
        <v>13</v>
      </c>
      <c r="F1624" s="1">
        <v>60.727840313599998</v>
      </c>
      <c r="G1624" s="1">
        <v>81.899274814207203</v>
      </c>
    </row>
    <row r="1625" spans="1:7" x14ac:dyDescent="0.3">
      <c r="A1625" s="1" t="s">
        <v>32</v>
      </c>
      <c r="B1625" s="1" t="s">
        <v>33</v>
      </c>
      <c r="C1625" s="1">
        <v>1973</v>
      </c>
      <c r="D1625" s="1" t="s">
        <v>14</v>
      </c>
      <c r="E1625" s="1" t="s">
        <v>15</v>
      </c>
      <c r="F1625" s="1">
        <v>53.682550311500002</v>
      </c>
      <c r="G1625" s="1">
        <v>72.397798406450505</v>
      </c>
    </row>
    <row r="1626" spans="1:7" x14ac:dyDescent="0.3">
      <c r="A1626" s="1" t="s">
        <v>32</v>
      </c>
      <c r="B1626" s="1" t="s">
        <v>33</v>
      </c>
      <c r="C1626" s="1">
        <v>1974</v>
      </c>
      <c r="D1626" s="1" t="s">
        <v>9</v>
      </c>
      <c r="E1626" s="1" t="s">
        <v>13</v>
      </c>
      <c r="F1626" s="1">
        <v>2.0098934038</v>
      </c>
      <c r="G1626" s="1">
        <v>3.9757397644346901</v>
      </c>
    </row>
    <row r="1627" spans="1:7" x14ac:dyDescent="0.3">
      <c r="A1627" s="1" t="s">
        <v>32</v>
      </c>
      <c r="B1627" s="1" t="s">
        <v>33</v>
      </c>
      <c r="C1627" s="1">
        <v>1974</v>
      </c>
      <c r="D1627" s="1" t="s">
        <v>14</v>
      </c>
      <c r="E1627" s="1" t="s">
        <v>13</v>
      </c>
      <c r="F1627" s="1">
        <v>61.564143163600001</v>
      </c>
      <c r="G1627" s="1">
        <v>121.779101111459</v>
      </c>
    </row>
    <row r="1628" spans="1:7" x14ac:dyDescent="0.3">
      <c r="A1628" s="1" t="s">
        <v>32</v>
      </c>
      <c r="B1628" s="1" t="s">
        <v>33</v>
      </c>
      <c r="C1628" s="1">
        <v>1974</v>
      </c>
      <c r="D1628" s="1" t="s">
        <v>14</v>
      </c>
      <c r="E1628" s="1" t="s">
        <v>15</v>
      </c>
      <c r="F1628" s="1">
        <v>53.4928529277</v>
      </c>
      <c r="G1628" s="1">
        <v>105.81340388531</v>
      </c>
    </row>
    <row r="1629" spans="1:7" x14ac:dyDescent="0.3">
      <c r="A1629" s="1" t="s">
        <v>32</v>
      </c>
      <c r="B1629" s="1" t="s">
        <v>33</v>
      </c>
      <c r="C1629" s="1">
        <v>1975</v>
      </c>
      <c r="D1629" s="1" t="s">
        <v>9</v>
      </c>
      <c r="E1629" s="1" t="s">
        <v>13</v>
      </c>
      <c r="F1629" s="1">
        <v>2.9824224700999999</v>
      </c>
      <c r="G1629" s="1">
        <v>8.8838378575752408</v>
      </c>
    </row>
    <row r="1630" spans="1:7" x14ac:dyDescent="0.3">
      <c r="A1630" s="1" t="s">
        <v>32</v>
      </c>
      <c r="B1630" s="1" t="s">
        <v>33</v>
      </c>
      <c r="C1630" s="1">
        <v>1975</v>
      </c>
      <c r="D1630" s="1" t="s">
        <v>14</v>
      </c>
      <c r="E1630" s="1" t="s">
        <v>13</v>
      </c>
      <c r="F1630" s="1">
        <v>62.027841444300002</v>
      </c>
      <c r="G1630" s="1">
        <v>184.76432885460801</v>
      </c>
    </row>
    <row r="1631" spans="1:7" x14ac:dyDescent="0.3">
      <c r="A1631" s="1" t="s">
        <v>32</v>
      </c>
      <c r="B1631" s="1" t="s">
        <v>33</v>
      </c>
      <c r="C1631" s="1">
        <v>1975</v>
      </c>
      <c r="D1631" s="1" t="s">
        <v>14</v>
      </c>
      <c r="E1631" s="1" t="s">
        <v>15</v>
      </c>
      <c r="F1631" s="1">
        <v>53.250239473599997</v>
      </c>
      <c r="G1631" s="1">
        <v>158.618203190706</v>
      </c>
    </row>
    <row r="1632" spans="1:7" x14ac:dyDescent="0.3">
      <c r="A1632" s="1" t="s">
        <v>32</v>
      </c>
      <c r="B1632" s="1" t="s">
        <v>33</v>
      </c>
      <c r="C1632" s="1">
        <v>1976</v>
      </c>
      <c r="D1632" s="1" t="s">
        <v>9</v>
      </c>
      <c r="E1632" s="1" t="s">
        <v>13</v>
      </c>
      <c r="F1632" s="1">
        <v>6.1269331179000002</v>
      </c>
      <c r="G1632" s="1">
        <v>18.746907527016599</v>
      </c>
    </row>
    <row r="1633" spans="1:7" x14ac:dyDescent="0.3">
      <c r="A1633" s="1" t="s">
        <v>32</v>
      </c>
      <c r="B1633" s="1" t="s">
        <v>33</v>
      </c>
      <c r="C1633" s="1">
        <v>1976</v>
      </c>
      <c r="D1633" s="1" t="s">
        <v>14</v>
      </c>
      <c r="E1633" s="1" t="s">
        <v>13</v>
      </c>
      <c r="F1633" s="1">
        <v>63.271382099199997</v>
      </c>
      <c r="G1633" s="1">
        <v>193.59485838948299</v>
      </c>
    </row>
    <row r="1634" spans="1:7" x14ac:dyDescent="0.3">
      <c r="A1634" s="1" t="s">
        <v>32</v>
      </c>
      <c r="B1634" s="1" t="s">
        <v>33</v>
      </c>
      <c r="C1634" s="1">
        <v>1976</v>
      </c>
      <c r="D1634" s="1" t="s">
        <v>14</v>
      </c>
      <c r="E1634" s="1" t="s">
        <v>15</v>
      </c>
      <c r="F1634" s="1">
        <v>52.9547099491</v>
      </c>
      <c r="G1634" s="1">
        <v>162.02838050202701</v>
      </c>
    </row>
    <row r="1635" spans="1:7" x14ac:dyDescent="0.3">
      <c r="A1635" s="1" t="s">
        <v>32</v>
      </c>
      <c r="B1635" s="1" t="s">
        <v>33</v>
      </c>
      <c r="C1635" s="1">
        <v>1977</v>
      </c>
      <c r="D1635" s="1" t="s">
        <v>9</v>
      </c>
      <c r="E1635" s="1" t="s">
        <v>13</v>
      </c>
      <c r="F1635" s="1">
        <v>15.884641416799999</v>
      </c>
      <c r="G1635" s="1">
        <v>70.971296134237704</v>
      </c>
    </row>
    <row r="1636" spans="1:7" x14ac:dyDescent="0.3">
      <c r="A1636" s="1" t="s">
        <v>32</v>
      </c>
      <c r="B1636" s="1" t="s">
        <v>33</v>
      </c>
      <c r="C1636" s="1">
        <v>1977</v>
      </c>
      <c r="D1636" s="1" t="s">
        <v>14</v>
      </c>
      <c r="E1636" s="1" t="s">
        <v>13</v>
      </c>
      <c r="F1636" s="1">
        <v>61.175132003400002</v>
      </c>
      <c r="G1636" s="1">
        <v>273.32555363111601</v>
      </c>
    </row>
    <row r="1637" spans="1:7" x14ac:dyDescent="0.3">
      <c r="A1637" s="1" t="s">
        <v>32</v>
      </c>
      <c r="B1637" s="1" t="s">
        <v>33</v>
      </c>
      <c r="C1637" s="1">
        <v>1977</v>
      </c>
      <c r="D1637" s="1" t="s">
        <v>14</v>
      </c>
      <c r="E1637" s="1" t="s">
        <v>15</v>
      </c>
      <c r="F1637" s="1">
        <v>52.606264354300002</v>
      </c>
      <c r="G1637" s="1">
        <v>235.04054438814501</v>
      </c>
    </row>
    <row r="1638" spans="1:7" x14ac:dyDescent="0.3">
      <c r="A1638" s="1" t="s">
        <v>32</v>
      </c>
      <c r="B1638" s="1" t="s">
        <v>33</v>
      </c>
      <c r="C1638" s="1">
        <v>1978</v>
      </c>
      <c r="D1638" s="1" t="s">
        <v>9</v>
      </c>
      <c r="E1638" s="1" t="s">
        <v>13</v>
      </c>
      <c r="F1638" s="1">
        <v>13.064307124400001</v>
      </c>
      <c r="G1638" s="1">
        <v>88.197554239629994</v>
      </c>
    </row>
    <row r="1639" spans="1:7" x14ac:dyDescent="0.3">
      <c r="A1639" s="1" t="s">
        <v>32</v>
      </c>
      <c r="B1639" s="1" t="s">
        <v>33</v>
      </c>
      <c r="C1639" s="1">
        <v>1978</v>
      </c>
      <c r="D1639" s="1" t="s">
        <v>14</v>
      </c>
      <c r="E1639" s="1" t="s">
        <v>13</v>
      </c>
      <c r="F1639" s="1">
        <v>61.282506835100001</v>
      </c>
      <c r="G1639" s="1">
        <v>413.72015898449399</v>
      </c>
    </row>
    <row r="1640" spans="1:7" x14ac:dyDescent="0.3">
      <c r="A1640" s="1" t="s">
        <v>32</v>
      </c>
      <c r="B1640" s="1" t="s">
        <v>33</v>
      </c>
      <c r="C1640" s="1">
        <v>1978</v>
      </c>
      <c r="D1640" s="1" t="s">
        <v>14</v>
      </c>
      <c r="E1640" s="1" t="s">
        <v>15</v>
      </c>
      <c r="F1640" s="1">
        <v>52.204902689100003</v>
      </c>
      <c r="G1640" s="1">
        <v>352.43696375603298</v>
      </c>
    </row>
    <row r="1641" spans="1:7" x14ac:dyDescent="0.3">
      <c r="A1641" s="1" t="s">
        <v>32</v>
      </c>
      <c r="B1641" s="1" t="s">
        <v>33</v>
      </c>
      <c r="C1641" s="1">
        <v>1979</v>
      </c>
      <c r="D1641" s="1" t="s">
        <v>9</v>
      </c>
      <c r="E1641" s="1" t="s">
        <v>13</v>
      </c>
      <c r="F1641" s="1">
        <v>9.5956201210999996</v>
      </c>
      <c r="G1641" s="1">
        <v>112.028976703317</v>
      </c>
    </row>
    <row r="1642" spans="1:7" x14ac:dyDescent="0.3">
      <c r="A1642" s="1" t="s">
        <v>32</v>
      </c>
      <c r="B1642" s="1" t="s">
        <v>33</v>
      </c>
      <c r="C1642" s="1">
        <v>1979</v>
      </c>
      <c r="D1642" s="1" t="s">
        <v>14</v>
      </c>
      <c r="E1642" s="1" t="s">
        <v>13</v>
      </c>
      <c r="F1642" s="1">
        <v>61.387810671700002</v>
      </c>
      <c r="G1642" s="1">
        <v>716.70340475958596</v>
      </c>
    </row>
    <row r="1643" spans="1:7" x14ac:dyDescent="0.3">
      <c r="A1643" s="1" t="s">
        <v>32</v>
      </c>
      <c r="B1643" s="1" t="s">
        <v>33</v>
      </c>
      <c r="C1643" s="1">
        <v>1979</v>
      </c>
      <c r="D1643" s="1" t="s">
        <v>14</v>
      </c>
      <c r="E1643" s="1" t="s">
        <v>15</v>
      </c>
      <c r="F1643" s="1">
        <v>51.750624953600003</v>
      </c>
      <c r="G1643" s="1">
        <v>604.18914922768602</v>
      </c>
    </row>
    <row r="1644" spans="1:7" x14ac:dyDescent="0.3">
      <c r="A1644" s="1" t="s">
        <v>32</v>
      </c>
      <c r="B1644" s="1" t="s">
        <v>33</v>
      </c>
      <c r="C1644" s="1">
        <v>1980</v>
      </c>
      <c r="D1644" s="1" t="s">
        <v>9</v>
      </c>
      <c r="E1644" s="1" t="s">
        <v>13</v>
      </c>
      <c r="F1644" s="1">
        <v>12.3187015069</v>
      </c>
      <c r="G1644" s="1">
        <v>235.66653360743501</v>
      </c>
    </row>
    <row r="1645" spans="1:7" x14ac:dyDescent="0.3">
      <c r="A1645" s="1" t="s">
        <v>32</v>
      </c>
      <c r="B1645" s="1" t="s">
        <v>33</v>
      </c>
      <c r="C1645" s="1">
        <v>1980</v>
      </c>
      <c r="D1645" s="1" t="s">
        <v>14</v>
      </c>
      <c r="E1645" s="1" t="s">
        <v>13</v>
      </c>
      <c r="F1645" s="1">
        <v>61.491043513199998</v>
      </c>
      <c r="G1645" s="1">
        <v>1176.37245001632</v>
      </c>
    </row>
    <row r="1646" spans="1:7" x14ac:dyDescent="0.3">
      <c r="A1646" s="1" t="s">
        <v>32</v>
      </c>
      <c r="B1646" s="1" t="s">
        <v>33</v>
      </c>
      <c r="C1646" s="1">
        <v>1980</v>
      </c>
      <c r="D1646" s="1" t="s">
        <v>14</v>
      </c>
      <c r="E1646" s="1" t="s">
        <v>15</v>
      </c>
      <c r="F1646" s="1">
        <v>51.243431147700001</v>
      </c>
      <c r="G1646" s="1">
        <v>980.32749490550998</v>
      </c>
    </row>
    <row r="1647" spans="1:7" x14ac:dyDescent="0.3">
      <c r="A1647" s="1" t="s">
        <v>32</v>
      </c>
      <c r="B1647" s="1" t="s">
        <v>33</v>
      </c>
      <c r="C1647" s="1">
        <v>1981</v>
      </c>
      <c r="D1647" s="1" t="s">
        <v>9</v>
      </c>
      <c r="E1647" s="1" t="s">
        <v>13</v>
      </c>
      <c r="F1647" s="1">
        <v>9.6928730277999993</v>
      </c>
      <c r="G1647" s="1">
        <v>255.943084266255</v>
      </c>
    </row>
    <row r="1648" spans="1:7" x14ac:dyDescent="0.3">
      <c r="A1648" s="1" t="s">
        <v>32</v>
      </c>
      <c r="B1648" s="1" t="s">
        <v>33</v>
      </c>
      <c r="C1648" s="1">
        <v>1981</v>
      </c>
      <c r="D1648" s="1" t="s">
        <v>14</v>
      </c>
      <c r="E1648" s="1" t="s">
        <v>13</v>
      </c>
      <c r="F1648" s="1">
        <v>61.813860618200003</v>
      </c>
      <c r="G1648" s="1">
        <v>1632.2126671527501</v>
      </c>
    </row>
    <row r="1649" spans="1:7" x14ac:dyDescent="0.3">
      <c r="A1649" s="1" t="s">
        <v>32</v>
      </c>
      <c r="B1649" s="1" t="s">
        <v>33</v>
      </c>
      <c r="C1649" s="1">
        <v>1981</v>
      </c>
      <c r="D1649" s="1" t="s">
        <v>14</v>
      </c>
      <c r="E1649" s="1" t="s">
        <v>15</v>
      </c>
      <c r="F1649" s="1">
        <v>51.584738817000002</v>
      </c>
      <c r="G1649" s="1">
        <v>1362.10978066598</v>
      </c>
    </row>
    <row r="1650" spans="1:7" x14ac:dyDescent="0.3">
      <c r="A1650" s="1" t="s">
        <v>32</v>
      </c>
      <c r="B1650" s="1" t="s">
        <v>33</v>
      </c>
      <c r="C1650" s="1">
        <v>1982</v>
      </c>
      <c r="D1650" s="1" t="s">
        <v>9</v>
      </c>
      <c r="E1650" s="1" t="s">
        <v>13</v>
      </c>
      <c r="F1650" s="1">
        <v>12.578042591199999</v>
      </c>
      <c r="G1650" s="1">
        <v>343.05301566935299</v>
      </c>
    </row>
    <row r="1651" spans="1:7" x14ac:dyDescent="0.3">
      <c r="A1651" s="1" t="s">
        <v>32</v>
      </c>
      <c r="B1651" s="1" t="s">
        <v>33</v>
      </c>
      <c r="C1651" s="1">
        <v>1982</v>
      </c>
      <c r="D1651" s="1" t="s">
        <v>14</v>
      </c>
      <c r="E1651" s="1" t="s">
        <v>13</v>
      </c>
      <c r="F1651" s="1">
        <v>62.133113998100001</v>
      </c>
      <c r="G1651" s="1">
        <v>1694.6159925414299</v>
      </c>
    </row>
    <row r="1652" spans="1:7" x14ac:dyDescent="0.3">
      <c r="A1652" s="1" t="s">
        <v>32</v>
      </c>
      <c r="B1652" s="1" t="s">
        <v>33</v>
      </c>
      <c r="C1652" s="1">
        <v>1982</v>
      </c>
      <c r="D1652" s="1" t="s">
        <v>14</v>
      </c>
      <c r="E1652" s="1" t="s">
        <v>15</v>
      </c>
      <c r="F1652" s="1">
        <v>51.826926401100003</v>
      </c>
      <c r="G1652" s="1">
        <v>1413.52545643134</v>
      </c>
    </row>
    <row r="1653" spans="1:7" x14ac:dyDescent="0.3">
      <c r="A1653" s="1" t="s">
        <v>32</v>
      </c>
      <c r="B1653" s="1" t="s">
        <v>33</v>
      </c>
      <c r="C1653" s="1">
        <v>1983</v>
      </c>
      <c r="D1653" s="1" t="s">
        <v>9</v>
      </c>
      <c r="E1653" s="1" t="s">
        <v>13</v>
      </c>
      <c r="F1653" s="1">
        <v>16.435741221000001</v>
      </c>
      <c r="G1653" s="1">
        <v>542.66006638838996</v>
      </c>
    </row>
    <row r="1654" spans="1:7" x14ac:dyDescent="0.3">
      <c r="A1654" s="1" t="s">
        <v>32</v>
      </c>
      <c r="B1654" s="1" t="s">
        <v>33</v>
      </c>
      <c r="C1654" s="1">
        <v>1983</v>
      </c>
      <c r="D1654" s="1" t="s">
        <v>14</v>
      </c>
      <c r="E1654" s="1" t="s">
        <v>13</v>
      </c>
      <c r="F1654" s="1">
        <v>62.448803652599999</v>
      </c>
      <c r="G1654" s="1">
        <v>2061.8767039654999</v>
      </c>
    </row>
    <row r="1655" spans="1:7" x14ac:dyDescent="0.3">
      <c r="A1655" s="1" t="s">
        <v>32</v>
      </c>
      <c r="B1655" s="1" t="s">
        <v>33</v>
      </c>
      <c r="C1655" s="1">
        <v>1983</v>
      </c>
      <c r="D1655" s="1" t="s">
        <v>14</v>
      </c>
      <c r="E1655" s="1" t="s">
        <v>15</v>
      </c>
      <c r="F1655" s="1">
        <v>51.9699939001</v>
      </c>
      <c r="G1655" s="1">
        <v>1715.8970782510501</v>
      </c>
    </row>
    <row r="1656" spans="1:7" x14ac:dyDescent="0.3">
      <c r="A1656" s="1" t="s">
        <v>32</v>
      </c>
      <c r="B1656" s="1" t="s">
        <v>33</v>
      </c>
      <c r="C1656" s="1">
        <v>1984</v>
      </c>
      <c r="D1656" s="1" t="s">
        <v>9</v>
      </c>
      <c r="E1656" s="1" t="s">
        <v>13</v>
      </c>
      <c r="F1656" s="1">
        <v>9.8225435700000006</v>
      </c>
      <c r="G1656" s="1">
        <v>422.91573068803899</v>
      </c>
    </row>
    <row r="1657" spans="1:7" x14ac:dyDescent="0.3">
      <c r="A1657" s="1" t="s">
        <v>32</v>
      </c>
      <c r="B1657" s="1" t="s">
        <v>33</v>
      </c>
      <c r="C1657" s="1">
        <v>1984</v>
      </c>
      <c r="D1657" s="1" t="s">
        <v>14</v>
      </c>
      <c r="E1657" s="1" t="s">
        <v>13</v>
      </c>
      <c r="F1657" s="1">
        <v>62.760929581900001</v>
      </c>
      <c r="G1657" s="1">
        <v>2702.21090940256</v>
      </c>
    </row>
    <row r="1658" spans="1:7" x14ac:dyDescent="0.3">
      <c r="A1658" s="1" t="s">
        <v>32</v>
      </c>
      <c r="B1658" s="1" t="s">
        <v>33</v>
      </c>
      <c r="C1658" s="1">
        <v>1984</v>
      </c>
      <c r="D1658" s="1" t="s">
        <v>14</v>
      </c>
      <c r="E1658" s="1" t="s">
        <v>15</v>
      </c>
      <c r="F1658" s="1">
        <v>52.013941313899998</v>
      </c>
      <c r="G1658" s="1">
        <v>2239.49263651111</v>
      </c>
    </row>
    <row r="1659" spans="1:7" x14ac:dyDescent="0.3">
      <c r="A1659" s="1" t="s">
        <v>32</v>
      </c>
      <c r="B1659" s="1" t="s">
        <v>33</v>
      </c>
      <c r="C1659" s="1">
        <v>1985</v>
      </c>
      <c r="D1659" s="1" t="s">
        <v>9</v>
      </c>
      <c r="E1659" s="1" t="s">
        <v>13</v>
      </c>
      <c r="F1659" s="1">
        <v>9.8549612055000004</v>
      </c>
      <c r="G1659" s="1">
        <v>426.27448130111298</v>
      </c>
    </row>
    <row r="1660" spans="1:7" x14ac:dyDescent="0.3">
      <c r="A1660" s="1" t="s">
        <v>32</v>
      </c>
      <c r="B1660" s="1" t="s">
        <v>33</v>
      </c>
      <c r="C1660" s="1">
        <v>1985</v>
      </c>
      <c r="D1660" s="1" t="s">
        <v>14</v>
      </c>
      <c r="E1660" s="1" t="s">
        <v>13</v>
      </c>
      <c r="F1660" s="1">
        <v>63.069491786</v>
      </c>
      <c r="G1660" s="1">
        <v>2728.0589275192701</v>
      </c>
    </row>
    <row r="1661" spans="1:7" x14ac:dyDescent="0.3">
      <c r="A1661" s="1" t="s">
        <v>32</v>
      </c>
      <c r="B1661" s="1" t="s">
        <v>33</v>
      </c>
      <c r="C1661" s="1">
        <v>1985</v>
      </c>
      <c r="D1661" s="1" t="s">
        <v>14</v>
      </c>
      <c r="E1661" s="1" t="s">
        <v>15</v>
      </c>
      <c r="F1661" s="1">
        <v>51.958768642499997</v>
      </c>
      <c r="G1661" s="1">
        <v>2247.4667013160702</v>
      </c>
    </row>
    <row r="1662" spans="1:7" x14ac:dyDescent="0.3">
      <c r="A1662" s="1" t="s">
        <v>32</v>
      </c>
      <c r="B1662" s="1" t="s">
        <v>33</v>
      </c>
      <c r="C1662" s="1">
        <v>1986</v>
      </c>
      <c r="D1662" s="1" t="s">
        <v>9</v>
      </c>
      <c r="E1662" s="1" t="s">
        <v>13</v>
      </c>
      <c r="F1662" s="1">
        <v>13.3884834798</v>
      </c>
      <c r="G1662" s="1">
        <v>686.12774545776801</v>
      </c>
    </row>
    <row r="1663" spans="1:7" x14ac:dyDescent="0.3">
      <c r="A1663" s="1" t="s">
        <v>32</v>
      </c>
      <c r="B1663" s="1" t="s">
        <v>33</v>
      </c>
      <c r="C1663" s="1">
        <v>1986</v>
      </c>
      <c r="D1663" s="1" t="s">
        <v>14</v>
      </c>
      <c r="E1663" s="1" t="s">
        <v>13</v>
      </c>
      <c r="F1663" s="1">
        <v>63.374490264899997</v>
      </c>
      <c r="G1663" s="1">
        <v>3247.7909981703901</v>
      </c>
    </row>
    <row r="1664" spans="1:7" x14ac:dyDescent="0.3">
      <c r="A1664" s="1" t="s">
        <v>32</v>
      </c>
      <c r="B1664" s="1" t="s">
        <v>33</v>
      </c>
      <c r="C1664" s="1">
        <v>1986</v>
      </c>
      <c r="D1664" s="1" t="s">
        <v>14</v>
      </c>
      <c r="E1664" s="1" t="s">
        <v>15</v>
      </c>
      <c r="F1664" s="1">
        <v>51.804475885899997</v>
      </c>
      <c r="G1664" s="1">
        <v>2654.8554433183099</v>
      </c>
    </row>
    <row r="1665" spans="1:7" x14ac:dyDescent="0.3">
      <c r="A1665" s="1" t="s">
        <v>32</v>
      </c>
      <c r="B1665" s="1" t="s">
        <v>33</v>
      </c>
      <c r="C1665" s="1">
        <v>1987</v>
      </c>
      <c r="D1665" s="1" t="s">
        <v>9</v>
      </c>
      <c r="E1665" s="1" t="s">
        <v>13</v>
      </c>
      <c r="F1665" s="1">
        <v>14.976947621500001</v>
      </c>
      <c r="G1665" s="1">
        <v>982.80729025939502</v>
      </c>
    </row>
    <row r="1666" spans="1:7" x14ac:dyDescent="0.3">
      <c r="A1666" s="1" t="s">
        <v>32</v>
      </c>
      <c r="B1666" s="1" t="s">
        <v>33</v>
      </c>
      <c r="C1666" s="1">
        <v>1987</v>
      </c>
      <c r="D1666" s="1" t="s">
        <v>14</v>
      </c>
      <c r="E1666" s="1" t="s">
        <v>13</v>
      </c>
      <c r="F1666" s="1">
        <v>63.675925018500003</v>
      </c>
      <c r="G1666" s="1">
        <v>4178.4991777806999</v>
      </c>
    </row>
    <row r="1667" spans="1:7" x14ac:dyDescent="0.3">
      <c r="A1667" s="1" t="s">
        <v>32</v>
      </c>
      <c r="B1667" s="1" t="s">
        <v>33</v>
      </c>
      <c r="C1667" s="1">
        <v>1987</v>
      </c>
      <c r="D1667" s="1" t="s">
        <v>14</v>
      </c>
      <c r="E1667" s="1" t="s">
        <v>15</v>
      </c>
      <c r="F1667" s="1">
        <v>51.551063044199999</v>
      </c>
      <c r="G1667" s="1">
        <v>3382.84955391429</v>
      </c>
    </row>
    <row r="1668" spans="1:7" x14ac:dyDescent="0.3">
      <c r="A1668" s="1" t="s">
        <v>32</v>
      </c>
      <c r="B1668" s="1" t="s">
        <v>33</v>
      </c>
      <c r="C1668" s="1">
        <v>1988</v>
      </c>
      <c r="D1668" s="1" t="s">
        <v>9</v>
      </c>
      <c r="E1668" s="1" t="s">
        <v>13</v>
      </c>
      <c r="F1668" s="1">
        <v>13.4209011154</v>
      </c>
      <c r="G1668" s="1">
        <v>1059.22730958224</v>
      </c>
    </row>
    <row r="1669" spans="1:7" x14ac:dyDescent="0.3">
      <c r="A1669" s="1" t="s">
        <v>32</v>
      </c>
      <c r="B1669" s="1" t="s">
        <v>33</v>
      </c>
      <c r="C1669" s="1">
        <v>1988</v>
      </c>
      <c r="D1669" s="1" t="s">
        <v>14</v>
      </c>
      <c r="E1669" s="1" t="s">
        <v>13</v>
      </c>
      <c r="F1669" s="1">
        <v>63.973796046799997</v>
      </c>
      <c r="G1669" s="1">
        <v>5049.0493363943897</v>
      </c>
    </row>
    <row r="1670" spans="1:7" x14ac:dyDescent="0.3">
      <c r="A1670" s="1" t="s">
        <v>32</v>
      </c>
      <c r="B1670" s="1" t="s">
        <v>33</v>
      </c>
      <c r="C1670" s="1">
        <v>1988</v>
      </c>
      <c r="D1670" s="1" t="s">
        <v>14</v>
      </c>
      <c r="E1670" s="1" t="s">
        <v>15</v>
      </c>
      <c r="F1670" s="1">
        <v>51.198530117300002</v>
      </c>
      <c r="G1670" s="1">
        <v>4040.7779510801201</v>
      </c>
    </row>
    <row r="1671" spans="1:7" x14ac:dyDescent="0.3">
      <c r="A1671" s="1" t="s">
        <v>32</v>
      </c>
      <c r="B1671" s="1" t="s">
        <v>33</v>
      </c>
      <c r="C1671" s="1">
        <v>1989</v>
      </c>
      <c r="D1671" s="1" t="s">
        <v>9</v>
      </c>
      <c r="E1671" s="1" t="s">
        <v>13</v>
      </c>
      <c r="F1671" s="1">
        <v>9.8549612055000004</v>
      </c>
      <c r="G1671" s="1">
        <v>972.29624606346101</v>
      </c>
    </row>
    <row r="1672" spans="1:7" x14ac:dyDescent="0.3">
      <c r="A1672" s="1" t="s">
        <v>32</v>
      </c>
      <c r="B1672" s="1" t="s">
        <v>33</v>
      </c>
      <c r="C1672" s="1">
        <v>1989</v>
      </c>
      <c r="D1672" s="1" t="s">
        <v>14</v>
      </c>
      <c r="E1672" s="1" t="s">
        <v>13</v>
      </c>
      <c r="F1672" s="1">
        <v>64.268103349900002</v>
      </c>
      <c r="G1672" s="1">
        <v>6340.7287279724897</v>
      </c>
    </row>
    <row r="1673" spans="1:7" x14ac:dyDescent="0.3">
      <c r="A1673" s="1" t="s">
        <v>32</v>
      </c>
      <c r="B1673" s="1" t="s">
        <v>33</v>
      </c>
      <c r="C1673" s="1">
        <v>1989</v>
      </c>
      <c r="D1673" s="1" t="s">
        <v>14</v>
      </c>
      <c r="E1673" s="1" t="s">
        <v>15</v>
      </c>
      <c r="F1673" s="1">
        <v>50.746877105199999</v>
      </c>
      <c r="G1673" s="1">
        <v>5006.7166252527104</v>
      </c>
    </row>
    <row r="1674" spans="1:7" x14ac:dyDescent="0.3">
      <c r="A1674" s="1" t="s">
        <v>32</v>
      </c>
      <c r="B1674" s="1" t="s">
        <v>33</v>
      </c>
      <c r="C1674" s="1">
        <v>1990</v>
      </c>
      <c r="D1674" s="1" t="s">
        <v>9</v>
      </c>
      <c r="E1674" s="1" t="s">
        <v>13</v>
      </c>
      <c r="F1674" s="1">
        <v>9.5632024855999997</v>
      </c>
      <c r="G1674" s="1">
        <v>959.68248598397201</v>
      </c>
    </row>
    <row r="1675" spans="1:7" x14ac:dyDescent="0.3">
      <c r="A1675" s="1" t="s">
        <v>32</v>
      </c>
      <c r="B1675" s="1" t="s">
        <v>33</v>
      </c>
      <c r="C1675" s="1">
        <v>1990</v>
      </c>
      <c r="D1675" s="1" t="s">
        <v>14</v>
      </c>
      <c r="E1675" s="1" t="s">
        <v>13</v>
      </c>
      <c r="F1675" s="1">
        <v>64.558846927800005</v>
      </c>
      <c r="G1675" s="1">
        <v>6478.5823373739704</v>
      </c>
    </row>
    <row r="1676" spans="1:7" x14ac:dyDescent="0.3">
      <c r="A1676" s="1" t="s">
        <v>32</v>
      </c>
      <c r="B1676" s="1" t="s">
        <v>33</v>
      </c>
      <c r="C1676" s="1">
        <v>1990</v>
      </c>
      <c r="D1676" s="1" t="s">
        <v>14</v>
      </c>
      <c r="E1676" s="1" t="s">
        <v>15</v>
      </c>
      <c r="F1676" s="1">
        <v>50.196104007899997</v>
      </c>
      <c r="G1676" s="1">
        <v>5037.2583821727303</v>
      </c>
    </row>
    <row r="1677" spans="1:7" x14ac:dyDescent="0.3">
      <c r="A1677" s="1" t="s">
        <v>32</v>
      </c>
      <c r="B1677" s="1" t="s">
        <v>33</v>
      </c>
      <c r="C1677" s="1">
        <v>1991</v>
      </c>
      <c r="D1677" s="1" t="s">
        <v>9</v>
      </c>
      <c r="E1677" s="1" t="s">
        <v>13</v>
      </c>
      <c r="F1677" s="1">
        <v>12.7725484045</v>
      </c>
      <c r="G1677" s="1">
        <v>1380.49708882404</v>
      </c>
    </row>
    <row r="1678" spans="1:7" x14ac:dyDescent="0.3">
      <c r="A1678" s="1" t="s">
        <v>32</v>
      </c>
      <c r="B1678" s="1" t="s">
        <v>33</v>
      </c>
      <c r="C1678" s="1">
        <v>1991</v>
      </c>
      <c r="D1678" s="1" t="s">
        <v>14</v>
      </c>
      <c r="E1678" s="1" t="s">
        <v>13</v>
      </c>
      <c r="F1678" s="1">
        <v>62.233980882399997</v>
      </c>
      <c r="G1678" s="1">
        <v>6726.4438319855099</v>
      </c>
    </row>
    <row r="1679" spans="1:7" x14ac:dyDescent="0.3">
      <c r="A1679" s="1" t="s">
        <v>32</v>
      </c>
      <c r="B1679" s="1" t="s">
        <v>33</v>
      </c>
      <c r="C1679" s="1">
        <v>1991</v>
      </c>
      <c r="D1679" s="1" t="s">
        <v>14</v>
      </c>
      <c r="E1679" s="1" t="s">
        <v>15</v>
      </c>
      <c r="F1679" s="1">
        <v>46.6029185951</v>
      </c>
      <c r="G1679" s="1">
        <v>5036.98959783599</v>
      </c>
    </row>
    <row r="1680" spans="1:7" x14ac:dyDescent="0.3">
      <c r="A1680" s="1" t="s">
        <v>32</v>
      </c>
      <c r="B1680" s="1" t="s">
        <v>33</v>
      </c>
      <c r="C1680" s="1">
        <v>1992</v>
      </c>
      <c r="D1680" s="1" t="s">
        <v>9</v>
      </c>
      <c r="E1680" s="1" t="s">
        <v>13</v>
      </c>
      <c r="F1680" s="1">
        <v>10.276390467600001</v>
      </c>
      <c r="G1680" s="1">
        <v>1733.73028383525</v>
      </c>
    </row>
    <row r="1681" spans="1:7" x14ac:dyDescent="0.3">
      <c r="A1681" s="1" t="s">
        <v>32</v>
      </c>
      <c r="B1681" s="1" t="s">
        <v>33</v>
      </c>
      <c r="C1681" s="1">
        <v>1992</v>
      </c>
      <c r="D1681" s="1" t="s">
        <v>14</v>
      </c>
      <c r="E1681" s="1" t="s">
        <v>13</v>
      </c>
      <c r="F1681" s="1">
        <v>60.173663334300002</v>
      </c>
      <c r="G1681" s="1">
        <v>10151.9013646975</v>
      </c>
    </row>
    <row r="1682" spans="1:7" x14ac:dyDescent="0.3">
      <c r="A1682" s="1" t="s">
        <v>32</v>
      </c>
      <c r="B1682" s="1" t="s">
        <v>33</v>
      </c>
      <c r="C1682" s="1">
        <v>1992</v>
      </c>
      <c r="D1682" s="1" t="s">
        <v>14</v>
      </c>
      <c r="E1682" s="1" t="s">
        <v>15</v>
      </c>
      <c r="F1682" s="1">
        <v>48.142798906199999</v>
      </c>
      <c r="G1682" s="1">
        <v>8122.1737024926197</v>
      </c>
    </row>
    <row r="1683" spans="1:7" x14ac:dyDescent="0.3">
      <c r="A1683" s="1" t="s">
        <v>32</v>
      </c>
      <c r="B1683" s="1" t="s">
        <v>33</v>
      </c>
      <c r="C1683" s="1">
        <v>1993</v>
      </c>
      <c r="D1683" s="1" t="s">
        <v>9</v>
      </c>
      <c r="E1683" s="1" t="s">
        <v>13</v>
      </c>
      <c r="F1683" s="1">
        <v>7.0346269131000003</v>
      </c>
      <c r="G1683" s="1">
        <v>1421.2564223557799</v>
      </c>
    </row>
    <row r="1684" spans="1:7" x14ac:dyDescent="0.3">
      <c r="A1684" s="1" t="s">
        <v>32</v>
      </c>
      <c r="B1684" s="1" t="s">
        <v>33</v>
      </c>
      <c r="C1684" s="1">
        <v>1993</v>
      </c>
      <c r="D1684" s="1" t="s">
        <v>14</v>
      </c>
      <c r="E1684" s="1" t="s">
        <v>13</v>
      </c>
      <c r="F1684" s="1">
        <v>61.0937138002</v>
      </c>
      <c r="G1684" s="1">
        <v>12343.203722989199</v>
      </c>
    </row>
    <row r="1685" spans="1:7" x14ac:dyDescent="0.3">
      <c r="A1685" s="1" t="s">
        <v>32</v>
      </c>
      <c r="B1685" s="1" t="s">
        <v>33</v>
      </c>
      <c r="C1685" s="1">
        <v>1993</v>
      </c>
      <c r="D1685" s="1" t="s">
        <v>14</v>
      </c>
      <c r="E1685" s="1" t="s">
        <v>15</v>
      </c>
      <c r="F1685" s="1">
        <v>47.408455434499999</v>
      </c>
      <c r="G1685" s="1">
        <v>9578.2722512837008</v>
      </c>
    </row>
    <row r="1686" spans="1:7" x14ac:dyDescent="0.3">
      <c r="A1686" s="1" t="s">
        <v>32</v>
      </c>
      <c r="B1686" s="1" t="s">
        <v>33</v>
      </c>
      <c r="C1686" s="1">
        <v>1994</v>
      </c>
      <c r="D1686" s="1" t="s">
        <v>9</v>
      </c>
      <c r="E1686" s="1" t="s">
        <v>13</v>
      </c>
      <c r="F1686" s="1">
        <v>4.7005571539000002</v>
      </c>
      <c r="G1686" s="1">
        <v>962.48668169137102</v>
      </c>
    </row>
    <row r="1687" spans="1:7" x14ac:dyDescent="0.3">
      <c r="A1687" s="1" t="s">
        <v>32</v>
      </c>
      <c r="B1687" s="1" t="s">
        <v>33</v>
      </c>
      <c r="C1687" s="1">
        <v>1994</v>
      </c>
      <c r="D1687" s="1" t="s">
        <v>14</v>
      </c>
      <c r="E1687" s="1" t="s">
        <v>13</v>
      </c>
      <c r="F1687" s="1">
        <v>59.676635509999997</v>
      </c>
      <c r="G1687" s="1">
        <v>12219.3954898294</v>
      </c>
    </row>
    <row r="1688" spans="1:7" x14ac:dyDescent="0.3">
      <c r="A1688" s="1" t="s">
        <v>32</v>
      </c>
      <c r="B1688" s="1" t="s">
        <v>33</v>
      </c>
      <c r="C1688" s="1">
        <v>1994</v>
      </c>
      <c r="D1688" s="1" t="s">
        <v>14</v>
      </c>
      <c r="E1688" s="1" t="s">
        <v>15</v>
      </c>
      <c r="F1688" s="1">
        <v>47.989883210999999</v>
      </c>
      <c r="G1688" s="1">
        <v>9826.4146001997597</v>
      </c>
    </row>
    <row r="1689" spans="1:7" x14ac:dyDescent="0.3">
      <c r="A1689" s="1" t="s">
        <v>32</v>
      </c>
      <c r="B1689" s="1" t="s">
        <v>33</v>
      </c>
      <c r="C1689" s="1">
        <v>1995</v>
      </c>
      <c r="D1689" s="1" t="s">
        <v>9</v>
      </c>
      <c r="E1689" s="1" t="s">
        <v>13</v>
      </c>
      <c r="F1689" s="1">
        <v>5.3813275004000003</v>
      </c>
      <c r="G1689" s="1">
        <v>998.93938471821104</v>
      </c>
    </row>
    <row r="1690" spans="1:7" x14ac:dyDescent="0.3">
      <c r="A1690" s="1" t="s">
        <v>32</v>
      </c>
      <c r="B1690" s="1" t="s">
        <v>33</v>
      </c>
      <c r="C1690" s="1">
        <v>1995</v>
      </c>
      <c r="D1690" s="1" t="s">
        <v>14</v>
      </c>
      <c r="E1690" s="1" t="s">
        <v>13</v>
      </c>
      <c r="F1690" s="1">
        <v>58.085375166799999</v>
      </c>
      <c r="G1690" s="1">
        <v>10782.426627307599</v>
      </c>
    </row>
    <row r="1691" spans="1:7" x14ac:dyDescent="0.3">
      <c r="A1691" s="1" t="s">
        <v>32</v>
      </c>
      <c r="B1691" s="1" t="s">
        <v>33</v>
      </c>
      <c r="C1691" s="1">
        <v>1995</v>
      </c>
      <c r="D1691" s="1" t="s">
        <v>14</v>
      </c>
      <c r="E1691" s="1" t="s">
        <v>15</v>
      </c>
      <c r="F1691" s="1">
        <v>48.430715636400002</v>
      </c>
      <c r="G1691" s="1">
        <v>8990.2257901847006</v>
      </c>
    </row>
    <row r="1692" spans="1:7" x14ac:dyDescent="0.3">
      <c r="A1692" s="1" t="s">
        <v>32</v>
      </c>
      <c r="B1692" s="1" t="s">
        <v>33</v>
      </c>
      <c r="C1692" s="1">
        <v>1996</v>
      </c>
      <c r="D1692" s="1" t="s">
        <v>9</v>
      </c>
      <c r="E1692" s="1" t="s">
        <v>13</v>
      </c>
      <c r="F1692" s="1">
        <v>12.967054217799999</v>
      </c>
      <c r="G1692" s="1">
        <v>3161.0751609532799</v>
      </c>
    </row>
    <row r="1693" spans="1:7" x14ac:dyDescent="0.3">
      <c r="A1693" s="1" t="s">
        <v>32</v>
      </c>
      <c r="B1693" s="1" t="s">
        <v>33</v>
      </c>
      <c r="C1693" s="1">
        <v>1996</v>
      </c>
      <c r="D1693" s="1" t="s">
        <v>14</v>
      </c>
      <c r="E1693" s="1" t="s">
        <v>13</v>
      </c>
      <c r="F1693" s="1">
        <v>56.319932770599998</v>
      </c>
      <c r="G1693" s="1">
        <v>13729.5285080174</v>
      </c>
    </row>
    <row r="1694" spans="1:7" x14ac:dyDescent="0.3">
      <c r="A1694" s="1" t="s">
        <v>32</v>
      </c>
      <c r="B1694" s="1" t="s">
        <v>33</v>
      </c>
      <c r="C1694" s="1">
        <v>1996</v>
      </c>
      <c r="D1694" s="1" t="s">
        <v>14</v>
      </c>
      <c r="E1694" s="1" t="s">
        <v>15</v>
      </c>
      <c r="F1694" s="1">
        <v>48.730952710499999</v>
      </c>
      <c r="G1694" s="1">
        <v>11879.506447337501</v>
      </c>
    </row>
    <row r="1695" spans="1:7" x14ac:dyDescent="0.3">
      <c r="A1695" s="1" t="s">
        <v>32</v>
      </c>
      <c r="B1695" s="1" t="s">
        <v>33</v>
      </c>
      <c r="C1695" s="1">
        <v>1997</v>
      </c>
      <c r="D1695" s="1" t="s">
        <v>9</v>
      </c>
      <c r="E1695" s="1" t="s">
        <v>13</v>
      </c>
      <c r="F1695" s="1">
        <v>3.9225339009</v>
      </c>
      <c r="G1695" s="1">
        <v>1067.9272274152099</v>
      </c>
    </row>
    <row r="1696" spans="1:7" x14ac:dyDescent="0.3">
      <c r="A1696" s="1" t="s">
        <v>32</v>
      </c>
      <c r="B1696" s="1" t="s">
        <v>33</v>
      </c>
      <c r="C1696" s="1">
        <v>1997</v>
      </c>
      <c r="D1696" s="1" t="s">
        <v>14</v>
      </c>
      <c r="E1696" s="1" t="s">
        <v>13</v>
      </c>
      <c r="F1696" s="1">
        <v>54.380308321400001</v>
      </c>
      <c r="G1696" s="1">
        <v>14805.279790889699</v>
      </c>
    </row>
    <row r="1697" spans="1:7" x14ac:dyDescent="0.3">
      <c r="A1697" s="1" t="s">
        <v>32</v>
      </c>
      <c r="B1697" s="1" t="s">
        <v>33</v>
      </c>
      <c r="C1697" s="1">
        <v>1997</v>
      </c>
      <c r="D1697" s="1" t="s">
        <v>14</v>
      </c>
      <c r="E1697" s="1" t="s">
        <v>15</v>
      </c>
      <c r="F1697" s="1">
        <v>46.878681838600002</v>
      </c>
      <c r="G1697" s="1">
        <v>12762.9287562483</v>
      </c>
    </row>
    <row r="1698" spans="1:7" x14ac:dyDescent="0.3">
      <c r="A1698" s="1" t="s">
        <v>32</v>
      </c>
      <c r="B1698" s="1" t="s">
        <v>33</v>
      </c>
      <c r="C1698" s="1">
        <v>1998</v>
      </c>
      <c r="D1698" s="1" t="s">
        <v>9</v>
      </c>
      <c r="E1698" s="1" t="s">
        <v>13</v>
      </c>
      <c r="F1698" s="1">
        <v>4.3115455273999999</v>
      </c>
      <c r="G1698" s="1">
        <v>1315.6898690037899</v>
      </c>
    </row>
    <row r="1699" spans="1:7" x14ac:dyDescent="0.3">
      <c r="A1699" s="1" t="s">
        <v>32</v>
      </c>
      <c r="B1699" s="1" t="s">
        <v>33</v>
      </c>
      <c r="C1699" s="1">
        <v>1998</v>
      </c>
      <c r="D1699" s="1" t="s">
        <v>14</v>
      </c>
      <c r="E1699" s="1" t="s">
        <v>13</v>
      </c>
      <c r="F1699" s="1">
        <v>52.907914942700003</v>
      </c>
      <c r="G1699" s="1">
        <v>16145.117159899401</v>
      </c>
    </row>
    <row r="1700" spans="1:7" x14ac:dyDescent="0.3">
      <c r="A1700" s="1" t="s">
        <v>32</v>
      </c>
      <c r="B1700" s="1" t="s">
        <v>33</v>
      </c>
      <c r="C1700" s="1">
        <v>1998</v>
      </c>
      <c r="D1700" s="1" t="s">
        <v>14</v>
      </c>
      <c r="E1700" s="1" t="s">
        <v>15</v>
      </c>
      <c r="F1700" s="1">
        <v>44.565449596000001</v>
      </c>
      <c r="G1700" s="1">
        <v>13599.3717724624</v>
      </c>
    </row>
    <row r="1701" spans="1:7" x14ac:dyDescent="0.3">
      <c r="A1701" s="1" t="s">
        <v>32</v>
      </c>
      <c r="B1701" s="1" t="s">
        <v>33</v>
      </c>
      <c r="C1701" s="1">
        <v>1999</v>
      </c>
      <c r="D1701" s="1" t="s">
        <v>9</v>
      </c>
      <c r="E1701" s="1" t="s">
        <v>13</v>
      </c>
      <c r="F1701" s="1">
        <v>6.5483623800000004</v>
      </c>
      <c r="G1701" s="1">
        <v>2210.18214154112</v>
      </c>
    </row>
    <row r="1702" spans="1:7" x14ac:dyDescent="0.3">
      <c r="A1702" s="1" t="s">
        <v>32</v>
      </c>
      <c r="B1702" s="1" t="s">
        <v>33</v>
      </c>
      <c r="C1702" s="1">
        <v>1999</v>
      </c>
      <c r="D1702" s="1" t="s">
        <v>14</v>
      </c>
      <c r="E1702" s="1" t="s">
        <v>13</v>
      </c>
      <c r="F1702" s="1">
        <v>48.108104004899999</v>
      </c>
      <c r="G1702" s="1">
        <v>16237.292038125501</v>
      </c>
    </row>
    <row r="1703" spans="1:7" x14ac:dyDescent="0.3">
      <c r="A1703" s="1" t="s">
        <v>32</v>
      </c>
      <c r="B1703" s="1" t="s">
        <v>33</v>
      </c>
      <c r="C1703" s="1">
        <v>1999</v>
      </c>
      <c r="D1703" s="1" t="s">
        <v>14</v>
      </c>
      <c r="E1703" s="1" t="s">
        <v>15</v>
      </c>
      <c r="F1703" s="1">
        <v>43.629828609299999</v>
      </c>
      <c r="G1703" s="1">
        <v>14725.798976202899</v>
      </c>
    </row>
    <row r="1704" spans="1:7" x14ac:dyDescent="0.3">
      <c r="A1704" s="1" t="s">
        <v>32</v>
      </c>
      <c r="B1704" s="1" t="s">
        <v>33</v>
      </c>
      <c r="C1704" s="1">
        <v>2000</v>
      </c>
      <c r="D1704" s="1" t="s">
        <v>9</v>
      </c>
      <c r="E1704" s="1" t="s">
        <v>13</v>
      </c>
      <c r="F1704" s="1">
        <v>3.8576986297999998</v>
      </c>
      <c r="G1704" s="1">
        <v>1749.6088481966599</v>
      </c>
    </row>
    <row r="1705" spans="1:7" x14ac:dyDescent="0.3">
      <c r="A1705" s="1" t="s">
        <v>32</v>
      </c>
      <c r="B1705" s="1" t="s">
        <v>33</v>
      </c>
      <c r="C1705" s="1">
        <v>2000</v>
      </c>
      <c r="D1705" s="1" t="s">
        <v>14</v>
      </c>
      <c r="E1705" s="1" t="s">
        <v>13</v>
      </c>
      <c r="F1705" s="1">
        <v>42.096627111099998</v>
      </c>
      <c r="G1705" s="1">
        <v>19092.375621101401</v>
      </c>
    </row>
    <row r="1706" spans="1:7" x14ac:dyDescent="0.3">
      <c r="A1706" s="1" t="s">
        <v>32</v>
      </c>
      <c r="B1706" s="1" t="s">
        <v>33</v>
      </c>
      <c r="C1706" s="1">
        <v>2000</v>
      </c>
      <c r="D1706" s="1" t="s">
        <v>14</v>
      </c>
      <c r="E1706" s="1" t="s">
        <v>15</v>
      </c>
      <c r="F1706" s="1">
        <v>43.715416970299998</v>
      </c>
      <c r="G1706" s="1">
        <v>19826.5566271278</v>
      </c>
    </row>
    <row r="1707" spans="1:7" x14ac:dyDescent="0.3">
      <c r="A1707" s="1" t="s">
        <v>32</v>
      </c>
      <c r="B1707" s="1" t="s">
        <v>33</v>
      </c>
      <c r="C1707" s="1">
        <v>2001</v>
      </c>
      <c r="D1707" s="1" t="s">
        <v>9</v>
      </c>
      <c r="E1707" s="1" t="s">
        <v>13</v>
      </c>
      <c r="F1707" s="1">
        <v>2.0793189703000001</v>
      </c>
      <c r="G1707" s="1">
        <v>1190.08538053133</v>
      </c>
    </row>
    <row r="1708" spans="1:7" x14ac:dyDescent="0.3">
      <c r="A1708" s="1" t="s">
        <v>32</v>
      </c>
      <c r="B1708" s="1" t="s">
        <v>33</v>
      </c>
      <c r="C1708" s="1">
        <v>2001</v>
      </c>
      <c r="D1708" s="1" t="s">
        <v>14</v>
      </c>
      <c r="E1708" s="1" t="s">
        <v>13</v>
      </c>
      <c r="F1708" s="1">
        <v>39.245422089800002</v>
      </c>
      <c r="G1708" s="1">
        <v>22461.875137807201</v>
      </c>
    </row>
    <row r="1709" spans="1:7" x14ac:dyDescent="0.3">
      <c r="A1709" s="1" t="s">
        <v>32</v>
      </c>
      <c r="B1709" s="1" t="s">
        <v>33</v>
      </c>
      <c r="C1709" s="1">
        <v>2001</v>
      </c>
      <c r="D1709" s="1" t="s">
        <v>14</v>
      </c>
      <c r="E1709" s="1" t="s">
        <v>15</v>
      </c>
      <c r="F1709" s="1">
        <v>42.557182739700004</v>
      </c>
      <c r="G1709" s="1">
        <v>24357.340907898</v>
      </c>
    </row>
    <row r="1710" spans="1:7" x14ac:dyDescent="0.3">
      <c r="A1710" s="1" t="s">
        <v>32</v>
      </c>
      <c r="B1710" s="1" t="s">
        <v>33</v>
      </c>
      <c r="C1710" s="1">
        <v>2002</v>
      </c>
      <c r="D1710" s="1" t="s">
        <v>9</v>
      </c>
      <c r="E1710" s="1" t="s">
        <v>13</v>
      </c>
      <c r="F1710" s="1">
        <v>2.5391168593</v>
      </c>
      <c r="G1710" s="1">
        <v>1456.1494910957199</v>
      </c>
    </row>
    <row r="1711" spans="1:7" x14ac:dyDescent="0.3">
      <c r="A1711" s="1" t="s">
        <v>32</v>
      </c>
      <c r="B1711" s="1" t="s">
        <v>33</v>
      </c>
      <c r="C1711" s="1">
        <v>2002</v>
      </c>
      <c r="D1711" s="1" t="s">
        <v>14</v>
      </c>
      <c r="E1711" s="1" t="s">
        <v>13</v>
      </c>
      <c r="F1711" s="1">
        <v>36.238748706599999</v>
      </c>
      <c r="G1711" s="1">
        <v>20782.436733279501</v>
      </c>
    </row>
    <row r="1712" spans="1:7" x14ac:dyDescent="0.3">
      <c r="A1712" s="1" t="s">
        <v>32</v>
      </c>
      <c r="B1712" s="1" t="s">
        <v>33</v>
      </c>
      <c r="C1712" s="1">
        <v>2002</v>
      </c>
      <c r="D1712" s="1" t="s">
        <v>14</v>
      </c>
      <c r="E1712" s="1" t="s">
        <v>15</v>
      </c>
      <c r="F1712" s="1">
        <v>41.247562268599999</v>
      </c>
      <c r="G1712" s="1">
        <v>23654.924185952499</v>
      </c>
    </row>
    <row r="1713" spans="1:7" x14ac:dyDescent="0.3">
      <c r="A1713" s="1" t="s">
        <v>32</v>
      </c>
      <c r="B1713" s="1" t="s">
        <v>33</v>
      </c>
      <c r="C1713" s="1">
        <v>2003</v>
      </c>
      <c r="D1713" s="1" t="s">
        <v>9</v>
      </c>
      <c r="E1713" s="1" t="s">
        <v>13</v>
      </c>
      <c r="F1713" s="1">
        <v>1.7807223537000001</v>
      </c>
      <c r="G1713" s="1">
        <v>1075.6589554997099</v>
      </c>
    </row>
    <row r="1714" spans="1:7" x14ac:dyDescent="0.3">
      <c r="A1714" s="1" t="s">
        <v>32</v>
      </c>
      <c r="B1714" s="1" t="s">
        <v>33</v>
      </c>
      <c r="C1714" s="1">
        <v>2003</v>
      </c>
      <c r="D1714" s="1" t="s">
        <v>14</v>
      </c>
      <c r="E1714" s="1" t="s">
        <v>13</v>
      </c>
      <c r="F1714" s="1">
        <v>33.101302267400001</v>
      </c>
      <c r="G1714" s="1">
        <v>19995.0947702265</v>
      </c>
    </row>
    <row r="1715" spans="1:7" x14ac:dyDescent="0.3">
      <c r="A1715" s="1" t="s">
        <v>32</v>
      </c>
      <c r="B1715" s="1" t="s">
        <v>33</v>
      </c>
      <c r="C1715" s="1">
        <v>2003</v>
      </c>
      <c r="D1715" s="1" t="s">
        <v>14</v>
      </c>
      <c r="E1715" s="1" t="s">
        <v>15</v>
      </c>
      <c r="F1715" s="1">
        <v>39.798679696699999</v>
      </c>
      <c r="G1715" s="1">
        <v>24040.696823221999</v>
      </c>
    </row>
    <row r="1716" spans="1:7" x14ac:dyDescent="0.3">
      <c r="A1716" s="1" t="s">
        <v>32</v>
      </c>
      <c r="B1716" s="1" t="s">
        <v>33</v>
      </c>
      <c r="C1716" s="1">
        <v>2004</v>
      </c>
      <c r="D1716" s="1" t="s">
        <v>9</v>
      </c>
      <c r="E1716" s="1" t="s">
        <v>13</v>
      </c>
      <c r="F1716" s="1">
        <v>1.2656882656999999</v>
      </c>
      <c r="G1716" s="1">
        <v>874.62522968994404</v>
      </c>
    </row>
    <row r="1717" spans="1:7" x14ac:dyDescent="0.3">
      <c r="A1717" s="1" t="s">
        <v>32</v>
      </c>
      <c r="B1717" s="1" t="s">
        <v>33</v>
      </c>
      <c r="C1717" s="1">
        <v>2004</v>
      </c>
      <c r="D1717" s="1" t="s">
        <v>14</v>
      </c>
      <c r="E1717" s="1" t="s">
        <v>13</v>
      </c>
      <c r="F1717" s="1">
        <v>29.8575159068</v>
      </c>
      <c r="G1717" s="1">
        <v>20632.360602242399</v>
      </c>
    </row>
    <row r="1718" spans="1:7" x14ac:dyDescent="0.3">
      <c r="A1718" s="1" t="s">
        <v>32</v>
      </c>
      <c r="B1718" s="1" t="s">
        <v>33</v>
      </c>
      <c r="C1718" s="1">
        <v>2004</v>
      </c>
      <c r="D1718" s="1" t="s">
        <v>14</v>
      </c>
      <c r="E1718" s="1" t="s">
        <v>15</v>
      </c>
      <c r="F1718" s="1">
        <v>38.222788619900001</v>
      </c>
      <c r="G1718" s="1">
        <v>26412.992979372801</v>
      </c>
    </row>
    <row r="1719" spans="1:7" x14ac:dyDescent="0.3">
      <c r="A1719" s="1" t="s">
        <v>32</v>
      </c>
      <c r="B1719" s="1" t="s">
        <v>33</v>
      </c>
      <c r="C1719" s="1">
        <v>2005</v>
      </c>
      <c r="D1719" s="1" t="s">
        <v>9</v>
      </c>
      <c r="E1719" s="1" t="s">
        <v>13</v>
      </c>
      <c r="F1719" s="1">
        <v>1.5040392611</v>
      </c>
      <c r="G1719" s="1">
        <v>1178.4624390957999</v>
      </c>
    </row>
    <row r="1720" spans="1:7" x14ac:dyDescent="0.3">
      <c r="A1720" s="1" t="s">
        <v>32</v>
      </c>
      <c r="B1720" s="1" t="s">
        <v>33</v>
      </c>
      <c r="C1720" s="1">
        <v>2005</v>
      </c>
      <c r="D1720" s="1" t="s">
        <v>14</v>
      </c>
      <c r="E1720" s="1" t="s">
        <v>13</v>
      </c>
      <c r="F1720" s="1">
        <v>26.5315605883</v>
      </c>
      <c r="G1720" s="1">
        <v>20788.318771368598</v>
      </c>
    </row>
    <row r="1721" spans="1:7" x14ac:dyDescent="0.3">
      <c r="A1721" s="1" t="s">
        <v>32</v>
      </c>
      <c r="B1721" s="1" t="s">
        <v>33</v>
      </c>
      <c r="C1721" s="1">
        <v>2005</v>
      </c>
      <c r="D1721" s="1" t="s">
        <v>14</v>
      </c>
      <c r="E1721" s="1" t="s">
        <v>15</v>
      </c>
      <c r="F1721" s="1">
        <v>36.532272090299998</v>
      </c>
      <c r="G1721" s="1">
        <v>28624.193255798</v>
      </c>
    </row>
    <row r="1722" spans="1:7" x14ac:dyDescent="0.3">
      <c r="A1722" s="1" t="s">
        <v>32</v>
      </c>
      <c r="B1722" s="1" t="s">
        <v>33</v>
      </c>
      <c r="C1722" s="1">
        <v>2006</v>
      </c>
      <c r="D1722" s="1" t="s">
        <v>9</v>
      </c>
      <c r="E1722" s="1" t="s">
        <v>13</v>
      </c>
      <c r="F1722" s="1">
        <v>1.8857660790999999</v>
      </c>
      <c r="G1722" s="1">
        <v>1716.54022187754</v>
      </c>
    </row>
    <row r="1723" spans="1:7" x14ac:dyDescent="0.3">
      <c r="A1723" s="1" t="s">
        <v>32</v>
      </c>
      <c r="B1723" s="1" t="s">
        <v>33</v>
      </c>
      <c r="C1723" s="1">
        <v>2006</v>
      </c>
      <c r="D1723" s="1" t="s">
        <v>14</v>
      </c>
      <c r="E1723" s="1" t="s">
        <v>13</v>
      </c>
      <c r="F1723" s="1">
        <v>23.147345104100001</v>
      </c>
      <c r="G1723" s="1">
        <v>21070.1366102211</v>
      </c>
    </row>
    <row r="1724" spans="1:7" x14ac:dyDescent="0.3">
      <c r="A1724" s="1" t="s">
        <v>32</v>
      </c>
      <c r="B1724" s="1" t="s">
        <v>33</v>
      </c>
      <c r="C1724" s="1">
        <v>2006</v>
      </c>
      <c r="D1724" s="1" t="s">
        <v>14</v>
      </c>
      <c r="E1724" s="1" t="s">
        <v>15</v>
      </c>
      <c r="F1724" s="1">
        <v>34.739642616700003</v>
      </c>
      <c r="G1724" s="1">
        <v>31622.158499435202</v>
      </c>
    </row>
    <row r="1725" spans="1:7" x14ac:dyDescent="0.3">
      <c r="A1725" s="1" t="s">
        <v>32</v>
      </c>
      <c r="B1725" s="1" t="s">
        <v>33</v>
      </c>
      <c r="C1725" s="1">
        <v>2007</v>
      </c>
      <c r="D1725" s="1" t="s">
        <v>9</v>
      </c>
      <c r="E1725" s="1" t="s">
        <v>13</v>
      </c>
      <c r="F1725" s="1">
        <v>2.4204600287</v>
      </c>
      <c r="G1725" s="1">
        <v>1944.8525876220101</v>
      </c>
    </row>
    <row r="1726" spans="1:7" x14ac:dyDescent="0.3">
      <c r="A1726" s="1" t="s">
        <v>32</v>
      </c>
      <c r="B1726" s="1" t="s">
        <v>33</v>
      </c>
      <c r="C1726" s="1">
        <v>2007</v>
      </c>
      <c r="D1726" s="1" t="s">
        <v>14</v>
      </c>
      <c r="E1726" s="1" t="s">
        <v>13</v>
      </c>
      <c r="F1726" s="1">
        <v>19.728516075600002</v>
      </c>
      <c r="G1726" s="1">
        <v>15851.9682557093</v>
      </c>
    </row>
    <row r="1727" spans="1:7" x14ac:dyDescent="0.3">
      <c r="A1727" s="1" t="s">
        <v>32</v>
      </c>
      <c r="B1727" s="1" t="s">
        <v>33</v>
      </c>
      <c r="C1727" s="1">
        <v>2007</v>
      </c>
      <c r="D1727" s="1" t="s">
        <v>14</v>
      </c>
      <c r="E1727" s="1" t="s">
        <v>15</v>
      </c>
      <c r="F1727" s="1">
        <v>32.857542163700003</v>
      </c>
      <c r="G1727" s="1">
        <v>26401.210985375001</v>
      </c>
    </row>
    <row r="1728" spans="1:7" x14ac:dyDescent="0.3">
      <c r="A1728" s="1" t="s">
        <v>32</v>
      </c>
      <c r="B1728" s="1" t="s">
        <v>33</v>
      </c>
      <c r="C1728" s="1">
        <v>2008</v>
      </c>
      <c r="D1728" s="1" t="s">
        <v>9</v>
      </c>
      <c r="E1728" s="1" t="s">
        <v>13</v>
      </c>
      <c r="F1728" s="1">
        <v>1.3058961982999999</v>
      </c>
      <c r="G1728" s="1">
        <v>1364.4800037003499</v>
      </c>
    </row>
    <row r="1729" spans="1:7" x14ac:dyDescent="0.3">
      <c r="A1729" s="1" t="s">
        <v>32</v>
      </c>
      <c r="B1729" s="1" t="s">
        <v>33</v>
      </c>
      <c r="C1729" s="1">
        <v>2008</v>
      </c>
      <c r="D1729" s="1" t="s">
        <v>14</v>
      </c>
      <c r="E1729" s="1" t="s">
        <v>13</v>
      </c>
      <c r="F1729" s="1">
        <v>16.298457952700002</v>
      </c>
      <c r="G1729" s="1">
        <v>17029.623026016299</v>
      </c>
    </row>
    <row r="1730" spans="1:7" x14ac:dyDescent="0.3">
      <c r="A1730" s="1" t="s">
        <v>32</v>
      </c>
      <c r="B1730" s="1" t="s">
        <v>33</v>
      </c>
      <c r="C1730" s="1">
        <v>2008</v>
      </c>
      <c r="D1730" s="1" t="s">
        <v>14</v>
      </c>
      <c r="E1730" s="1" t="s">
        <v>15</v>
      </c>
      <c r="F1730" s="1">
        <v>30.898742152600001</v>
      </c>
      <c r="G1730" s="1">
        <v>32284.890531602399</v>
      </c>
    </row>
    <row r="1731" spans="1:7" x14ac:dyDescent="0.3">
      <c r="A1731" s="1" t="s">
        <v>32</v>
      </c>
      <c r="B1731" s="1" t="s">
        <v>33</v>
      </c>
      <c r="C1731" s="1">
        <v>2009</v>
      </c>
      <c r="D1731" s="1" t="s">
        <v>9</v>
      </c>
      <c r="E1731" s="1" t="s">
        <v>16</v>
      </c>
      <c r="F1731" s="1">
        <v>0.4598061738</v>
      </c>
      <c r="G1731" s="1">
        <v>436.67833148121201</v>
      </c>
    </row>
    <row r="1732" spans="1:7" x14ac:dyDescent="0.3">
      <c r="A1732" s="1" t="s">
        <v>32</v>
      </c>
      <c r="B1732" s="1" t="s">
        <v>33</v>
      </c>
      <c r="C1732" s="1">
        <v>2009</v>
      </c>
      <c r="D1732" s="1" t="s">
        <v>14</v>
      </c>
      <c r="E1732" s="1" t="s">
        <v>16</v>
      </c>
      <c r="F1732" s="1">
        <v>16.276705243799999</v>
      </c>
      <c r="G1732" s="1">
        <v>15458.0014221073</v>
      </c>
    </row>
    <row r="1733" spans="1:7" x14ac:dyDescent="0.3">
      <c r="A1733" s="1" t="s">
        <v>32</v>
      </c>
      <c r="B1733" s="1" t="s">
        <v>33</v>
      </c>
      <c r="C1733" s="1">
        <v>2009</v>
      </c>
      <c r="D1733" s="1" t="s">
        <v>14</v>
      </c>
      <c r="E1733" s="1" t="s">
        <v>15</v>
      </c>
      <c r="F1733" s="1">
        <v>29.634694785600001</v>
      </c>
      <c r="G1733" s="1">
        <v>28144.095950502</v>
      </c>
    </row>
    <row r="1734" spans="1:7" x14ac:dyDescent="0.3">
      <c r="A1734" s="1" t="s">
        <v>32</v>
      </c>
      <c r="B1734" s="1" t="s">
        <v>33</v>
      </c>
      <c r="C1734" s="1">
        <v>2010</v>
      </c>
      <c r="D1734" s="1" t="s">
        <v>9</v>
      </c>
      <c r="E1734" s="1" t="s">
        <v>16</v>
      </c>
      <c r="F1734" s="1">
        <v>1.7232573466000001</v>
      </c>
      <c r="G1734" s="1">
        <v>1769.92959023816</v>
      </c>
    </row>
    <row r="1735" spans="1:7" x14ac:dyDescent="0.3">
      <c r="A1735" s="1" t="s">
        <v>32</v>
      </c>
      <c r="B1735" s="1" t="s">
        <v>33</v>
      </c>
      <c r="C1735" s="1">
        <v>2010</v>
      </c>
      <c r="D1735" s="1" t="s">
        <v>14</v>
      </c>
      <c r="E1735" s="1" t="s">
        <v>16</v>
      </c>
      <c r="F1735" s="1">
        <v>14.5767404865</v>
      </c>
      <c r="G1735" s="1">
        <v>14971.5330483859</v>
      </c>
    </row>
    <row r="1736" spans="1:7" x14ac:dyDescent="0.3">
      <c r="A1736" s="1" t="s">
        <v>32</v>
      </c>
      <c r="B1736" s="1" t="s">
        <v>33</v>
      </c>
      <c r="C1736" s="1">
        <v>2010</v>
      </c>
      <c r="D1736" s="1" t="s">
        <v>14</v>
      </c>
      <c r="E1736" s="1" t="s">
        <v>15</v>
      </c>
      <c r="F1736" s="1">
        <v>28.3812600979</v>
      </c>
      <c r="G1736" s="1">
        <v>29149.930596992999</v>
      </c>
    </row>
    <row r="1737" spans="1:7" x14ac:dyDescent="0.3">
      <c r="A1737" s="1" t="s">
        <v>32</v>
      </c>
      <c r="B1737" s="1" t="s">
        <v>33</v>
      </c>
      <c r="C1737" s="1">
        <v>2011</v>
      </c>
      <c r="D1737" s="1" t="s">
        <v>9</v>
      </c>
      <c r="E1737" s="1" t="s">
        <v>16</v>
      </c>
      <c r="F1737" s="1">
        <v>3.3113812963</v>
      </c>
      <c r="G1737" s="1">
        <v>6145.3329453612096</v>
      </c>
    </row>
    <row r="1738" spans="1:7" x14ac:dyDescent="0.3">
      <c r="A1738" s="1" t="s">
        <v>32</v>
      </c>
      <c r="B1738" s="1" t="s">
        <v>33</v>
      </c>
      <c r="C1738" s="1">
        <v>2011</v>
      </c>
      <c r="D1738" s="1" t="s">
        <v>14</v>
      </c>
      <c r="E1738" s="1" t="s">
        <v>16</v>
      </c>
      <c r="F1738" s="1">
        <v>12.570763039999999</v>
      </c>
      <c r="G1738" s="1">
        <v>23329.093615838799</v>
      </c>
    </row>
    <row r="1739" spans="1:7" x14ac:dyDescent="0.3">
      <c r="A1739" s="1" t="s">
        <v>32</v>
      </c>
      <c r="B1739" s="1" t="s">
        <v>33</v>
      </c>
      <c r="C1739" s="1">
        <v>2011</v>
      </c>
      <c r="D1739" s="1" t="s">
        <v>14</v>
      </c>
      <c r="E1739" s="1" t="s">
        <v>15</v>
      </c>
      <c r="F1739" s="1">
        <v>26.908472036700001</v>
      </c>
      <c r="G1739" s="1">
        <v>49937.323709485703</v>
      </c>
    </row>
    <row r="1740" spans="1:7" x14ac:dyDescent="0.3">
      <c r="A1740" s="1" t="s">
        <v>32</v>
      </c>
      <c r="B1740" s="1" t="s">
        <v>33</v>
      </c>
      <c r="C1740" s="1">
        <v>2012</v>
      </c>
      <c r="D1740" s="1" t="s">
        <v>9</v>
      </c>
      <c r="E1740" s="1" t="s">
        <v>16</v>
      </c>
      <c r="F1740" s="1">
        <v>4.4424548320000001</v>
      </c>
      <c r="G1740" s="1">
        <v>6713.6287365946</v>
      </c>
    </row>
    <row r="1741" spans="1:7" x14ac:dyDescent="0.3">
      <c r="A1741" s="1" t="s">
        <v>32</v>
      </c>
      <c r="B1741" s="1" t="s">
        <v>33</v>
      </c>
      <c r="C1741" s="1">
        <v>2012</v>
      </c>
      <c r="D1741" s="1" t="s">
        <v>14</v>
      </c>
      <c r="E1741" s="1" t="s">
        <v>16</v>
      </c>
      <c r="F1741" s="1">
        <v>11.009330076199999</v>
      </c>
      <c r="G1741" s="1">
        <v>16637.7729352264</v>
      </c>
    </row>
    <row r="1742" spans="1:7" x14ac:dyDescent="0.3">
      <c r="A1742" s="1" t="s">
        <v>32</v>
      </c>
      <c r="B1742" s="1" t="s">
        <v>33</v>
      </c>
      <c r="C1742" s="1">
        <v>2012</v>
      </c>
      <c r="D1742" s="1" t="s">
        <v>14</v>
      </c>
      <c r="E1742" s="1" t="s">
        <v>15</v>
      </c>
      <c r="F1742" s="1">
        <v>25.400711554800001</v>
      </c>
      <c r="G1742" s="1">
        <v>38386.647354400797</v>
      </c>
    </row>
    <row r="1743" spans="1:7" x14ac:dyDescent="0.3">
      <c r="A1743" s="1" t="s">
        <v>32</v>
      </c>
      <c r="B1743" s="1" t="s">
        <v>33</v>
      </c>
      <c r="C1743" s="1">
        <v>2013</v>
      </c>
      <c r="D1743" s="1" t="s">
        <v>9</v>
      </c>
      <c r="E1743" s="1" t="s">
        <v>16</v>
      </c>
      <c r="F1743" s="1">
        <v>5.7534598690000003</v>
      </c>
      <c r="G1743" s="1">
        <v>9983.21164073822</v>
      </c>
    </row>
    <row r="1744" spans="1:7" x14ac:dyDescent="0.3">
      <c r="A1744" s="1" t="s">
        <v>32</v>
      </c>
      <c r="B1744" s="1" t="s">
        <v>33</v>
      </c>
      <c r="C1744" s="1">
        <v>2013</v>
      </c>
      <c r="D1744" s="1" t="s">
        <v>14</v>
      </c>
      <c r="E1744" s="1" t="s">
        <v>16</v>
      </c>
      <c r="F1744" s="1">
        <v>9.2548947391999992</v>
      </c>
      <c r="G1744" s="1">
        <v>16058.7846266047</v>
      </c>
    </row>
    <row r="1745" spans="1:7" x14ac:dyDescent="0.3">
      <c r="A1745" s="1" t="s">
        <v>32</v>
      </c>
      <c r="B1745" s="1" t="s">
        <v>33</v>
      </c>
      <c r="C1745" s="1">
        <v>2013</v>
      </c>
      <c r="D1745" s="1" t="s">
        <v>14</v>
      </c>
      <c r="E1745" s="1" t="s">
        <v>15</v>
      </c>
      <c r="F1745" s="1">
        <v>23.863500931499999</v>
      </c>
      <c r="G1745" s="1">
        <v>41407.150777679402</v>
      </c>
    </row>
    <row r="1746" spans="1:7" x14ac:dyDescent="0.3">
      <c r="A1746" s="1" t="s">
        <v>32</v>
      </c>
      <c r="B1746" s="1" t="s">
        <v>33</v>
      </c>
      <c r="C1746" s="1">
        <v>2014</v>
      </c>
      <c r="D1746" s="1" t="s">
        <v>9</v>
      </c>
      <c r="E1746" s="1" t="s">
        <v>16</v>
      </c>
      <c r="F1746" s="1">
        <v>3.5539363515</v>
      </c>
      <c r="G1746" s="1">
        <v>6635.6722221484697</v>
      </c>
    </row>
    <row r="1747" spans="1:7" x14ac:dyDescent="0.3">
      <c r="A1747" s="1" t="s">
        <v>32</v>
      </c>
      <c r="B1747" s="1" t="s">
        <v>33</v>
      </c>
      <c r="C1747" s="1">
        <v>2014</v>
      </c>
      <c r="D1747" s="1" t="s">
        <v>14</v>
      </c>
      <c r="E1747" s="1" t="s">
        <v>16</v>
      </c>
      <c r="F1747" s="1">
        <v>10.997349488799999</v>
      </c>
      <c r="G1747" s="1">
        <v>20533.515319750899</v>
      </c>
    </row>
    <row r="1748" spans="1:7" x14ac:dyDescent="0.3">
      <c r="A1748" s="1" t="s">
        <v>32</v>
      </c>
      <c r="B1748" s="1" t="s">
        <v>33</v>
      </c>
      <c r="C1748" s="1">
        <v>2014</v>
      </c>
      <c r="D1748" s="1" t="s">
        <v>14</v>
      </c>
      <c r="E1748" s="1" t="s">
        <v>15</v>
      </c>
      <c r="F1748" s="1">
        <v>22.302807591000001</v>
      </c>
      <c r="G1748" s="1">
        <v>41642.310432141101</v>
      </c>
    </row>
    <row r="1749" spans="1:7" x14ac:dyDescent="0.3">
      <c r="A1749" s="1" t="s">
        <v>32</v>
      </c>
      <c r="B1749" s="1" t="s">
        <v>33</v>
      </c>
      <c r="C1749" s="1">
        <v>2015</v>
      </c>
      <c r="D1749" s="1" t="s">
        <v>9</v>
      </c>
      <c r="E1749" s="1" t="s">
        <v>16</v>
      </c>
      <c r="F1749" s="1">
        <v>1.6662530137</v>
      </c>
      <c r="G1749" s="1">
        <v>2932.0714815490001</v>
      </c>
    </row>
    <row r="1750" spans="1:7" x14ac:dyDescent="0.3">
      <c r="A1750" s="1" t="s">
        <v>32</v>
      </c>
      <c r="B1750" s="1" t="s">
        <v>33</v>
      </c>
      <c r="C1750" s="1">
        <v>2015</v>
      </c>
      <c r="D1750" s="1" t="s">
        <v>14</v>
      </c>
      <c r="E1750" s="1" t="s">
        <v>16</v>
      </c>
      <c r="F1750" s="1">
        <v>12.4324065155</v>
      </c>
      <c r="G1750" s="1">
        <v>21877.052459856</v>
      </c>
    </row>
    <row r="1751" spans="1:7" x14ac:dyDescent="0.3">
      <c r="A1751" s="1" t="s">
        <v>32</v>
      </c>
      <c r="B1751" s="1" t="s">
        <v>33</v>
      </c>
      <c r="C1751" s="1">
        <v>2015</v>
      </c>
      <c r="D1751" s="1" t="s">
        <v>14</v>
      </c>
      <c r="E1751" s="1" t="s">
        <v>15</v>
      </c>
      <c r="F1751" s="1">
        <v>20.724822576800001</v>
      </c>
      <c r="G1751" s="1">
        <v>36469.0480615489</v>
      </c>
    </row>
    <row r="1752" spans="1:7" x14ac:dyDescent="0.3">
      <c r="A1752" s="1" t="s">
        <v>32</v>
      </c>
      <c r="B1752" s="1" t="s">
        <v>33</v>
      </c>
      <c r="C1752" s="1">
        <v>2016</v>
      </c>
      <c r="D1752" s="1" t="s">
        <v>9</v>
      </c>
      <c r="E1752" s="1" t="s">
        <v>16</v>
      </c>
      <c r="F1752" s="1">
        <v>1.5493726018</v>
      </c>
      <c r="G1752" s="1">
        <v>3248.8386493019502</v>
      </c>
    </row>
    <row r="1753" spans="1:7" x14ac:dyDescent="0.3">
      <c r="A1753" s="1" t="s">
        <v>32</v>
      </c>
      <c r="B1753" s="1" t="s">
        <v>33</v>
      </c>
      <c r="C1753" s="1">
        <v>2016</v>
      </c>
      <c r="D1753" s="1" t="s">
        <v>14</v>
      </c>
      <c r="E1753" s="1" t="s">
        <v>16</v>
      </c>
      <c r="F1753" s="1">
        <v>12.044310707499999</v>
      </c>
      <c r="G1753" s="1">
        <v>25255.3982728626</v>
      </c>
    </row>
    <row r="1754" spans="1:7" x14ac:dyDescent="0.3">
      <c r="A1754" s="1" t="s">
        <v>32</v>
      </c>
      <c r="B1754" s="1" t="s">
        <v>33</v>
      </c>
      <c r="C1754" s="1">
        <v>2016</v>
      </c>
      <c r="D1754" s="1" t="s">
        <v>14</v>
      </c>
      <c r="E1754" s="1" t="s">
        <v>15</v>
      </c>
      <c r="F1754" s="1">
        <v>19.1363342641</v>
      </c>
      <c r="G1754" s="1">
        <v>40126.475898749602</v>
      </c>
    </row>
    <row r="1755" spans="1:7" x14ac:dyDescent="0.3">
      <c r="A1755" s="1" t="s">
        <v>32</v>
      </c>
      <c r="B1755" s="1" t="s">
        <v>33</v>
      </c>
      <c r="C1755" s="1">
        <v>2017</v>
      </c>
      <c r="D1755" s="1" t="s">
        <v>9</v>
      </c>
      <c r="E1755" s="1" t="s">
        <v>16</v>
      </c>
      <c r="F1755" s="1">
        <v>1.0137490192</v>
      </c>
      <c r="G1755" s="1">
        <v>2516.0619668603199</v>
      </c>
    </row>
    <row r="1756" spans="1:7" x14ac:dyDescent="0.3">
      <c r="A1756" s="1" t="s">
        <v>32</v>
      </c>
      <c r="B1756" s="1" t="s">
        <v>33</v>
      </c>
      <c r="C1756" s="1">
        <v>2017</v>
      </c>
      <c r="D1756" s="1" t="s">
        <v>14</v>
      </c>
      <c r="E1756" s="1" t="s">
        <v>16</v>
      </c>
      <c r="F1756" s="1">
        <v>12.0780900058</v>
      </c>
      <c r="G1756" s="1">
        <v>29977.0676179615</v>
      </c>
    </row>
    <row r="1757" spans="1:7" x14ac:dyDescent="0.3">
      <c r="A1757" s="1" t="s">
        <v>32</v>
      </c>
      <c r="B1757" s="1" t="s">
        <v>33</v>
      </c>
      <c r="C1757" s="1">
        <v>2017</v>
      </c>
      <c r="D1757" s="1" t="s">
        <v>14</v>
      </c>
      <c r="E1757" s="1" t="s">
        <v>15</v>
      </c>
      <c r="F1757" s="1">
        <v>17.544419703199999</v>
      </c>
      <c r="G1757" s="1">
        <v>43544.157686028302</v>
      </c>
    </row>
    <row r="1758" spans="1:7" x14ac:dyDescent="0.3">
      <c r="A1758" s="1" t="s">
        <v>32</v>
      </c>
      <c r="B1758" s="1" t="s">
        <v>33</v>
      </c>
      <c r="C1758" s="1">
        <v>2018</v>
      </c>
      <c r="D1758" s="1" t="s">
        <v>9</v>
      </c>
      <c r="E1758" s="1" t="s">
        <v>16</v>
      </c>
      <c r="F1758" s="1">
        <v>0.79913767469999997</v>
      </c>
      <c r="G1758" s="1">
        <v>1688.4423400272101</v>
      </c>
    </row>
    <row r="1759" spans="1:7" x14ac:dyDescent="0.3">
      <c r="A1759" s="1" t="s">
        <v>32</v>
      </c>
      <c r="B1759" s="1" t="s">
        <v>33</v>
      </c>
      <c r="C1759" s="1">
        <v>2018</v>
      </c>
      <c r="D1759" s="1" t="s">
        <v>14</v>
      </c>
      <c r="E1759" s="1" t="s">
        <v>16</v>
      </c>
      <c r="F1759" s="1">
        <v>11.774512526900001</v>
      </c>
      <c r="G1759" s="1">
        <v>24877.5475292806</v>
      </c>
    </row>
    <row r="1760" spans="1:7" x14ac:dyDescent="0.3">
      <c r="A1760" s="1" t="s">
        <v>32</v>
      </c>
      <c r="B1760" s="1" t="s">
        <v>33</v>
      </c>
      <c r="C1760" s="1">
        <v>2018</v>
      </c>
      <c r="D1760" s="1" t="s">
        <v>14</v>
      </c>
      <c r="E1760" s="1" t="s">
        <v>15</v>
      </c>
      <c r="F1760" s="1">
        <v>15.9566925112</v>
      </c>
      <c r="G1760" s="1">
        <v>33713.78436695</v>
      </c>
    </row>
    <row r="1761" spans="1:7" x14ac:dyDescent="0.3">
      <c r="A1761" s="1" t="s">
        <v>32</v>
      </c>
      <c r="B1761" s="1" t="s">
        <v>33</v>
      </c>
      <c r="C1761" s="1">
        <v>2019</v>
      </c>
      <c r="D1761" s="1" t="s">
        <v>9</v>
      </c>
      <c r="E1761" s="1" t="s">
        <v>16</v>
      </c>
      <c r="F1761" s="1">
        <v>0.7534845</v>
      </c>
      <c r="G1761" s="1">
        <v>1591.9849265874</v>
      </c>
    </row>
    <row r="1762" spans="1:7" x14ac:dyDescent="0.3">
      <c r="A1762" s="1" t="s">
        <v>32</v>
      </c>
      <c r="B1762" s="1" t="s">
        <v>33</v>
      </c>
      <c r="C1762" s="1">
        <v>2019</v>
      </c>
      <c r="D1762" s="1" t="s">
        <v>14</v>
      </c>
      <c r="E1762" s="1" t="s">
        <v>16</v>
      </c>
      <c r="F1762" s="1">
        <v>11.2900579354</v>
      </c>
      <c r="G1762" s="1">
        <v>23853.977160770799</v>
      </c>
    </row>
    <row r="1763" spans="1:7" x14ac:dyDescent="0.3">
      <c r="A1763" s="1" t="s">
        <v>32</v>
      </c>
      <c r="B1763" s="1" t="s">
        <v>33</v>
      </c>
      <c r="C1763" s="1">
        <v>2019</v>
      </c>
      <c r="D1763" s="1" t="s">
        <v>14</v>
      </c>
      <c r="E1763" s="1" t="s">
        <v>15</v>
      </c>
      <c r="F1763" s="1">
        <v>14.1307913145</v>
      </c>
      <c r="G1763" s="1">
        <v>29855.964885964899</v>
      </c>
    </row>
    <row r="1764" spans="1:7" x14ac:dyDescent="0.3">
      <c r="A1764" s="1" t="s">
        <v>34</v>
      </c>
      <c r="B1764" s="1" t="s">
        <v>35</v>
      </c>
      <c r="C1764" s="1">
        <v>1950</v>
      </c>
      <c r="D1764" s="1" t="s">
        <v>9</v>
      </c>
      <c r="E1764" s="1" t="s">
        <v>13</v>
      </c>
      <c r="F1764" s="1">
        <v>0.7692307692</v>
      </c>
      <c r="G1764" s="1">
        <v>3.1402352307692297E-2</v>
      </c>
    </row>
    <row r="1765" spans="1:7" x14ac:dyDescent="0.3">
      <c r="A1765" s="1" t="s">
        <v>34</v>
      </c>
      <c r="B1765" s="1" t="s">
        <v>35</v>
      </c>
      <c r="C1765" s="1">
        <v>1950</v>
      </c>
      <c r="D1765" s="1" t="s">
        <v>14</v>
      </c>
      <c r="E1765" s="1" t="s">
        <v>13</v>
      </c>
      <c r="F1765" s="1">
        <v>9.6923076923</v>
      </c>
      <c r="G1765" s="1">
        <v>0.39566963907692299</v>
      </c>
    </row>
    <row r="1766" spans="1:7" x14ac:dyDescent="0.3">
      <c r="A1766" s="1" t="s">
        <v>34</v>
      </c>
      <c r="B1766" s="1" t="s">
        <v>35</v>
      </c>
      <c r="C1766" s="1">
        <v>1950</v>
      </c>
      <c r="D1766" s="1" t="s">
        <v>14</v>
      </c>
      <c r="E1766" s="1" t="s">
        <v>15</v>
      </c>
      <c r="F1766" s="1">
        <v>11.3446218342</v>
      </c>
      <c r="G1766" s="1">
        <v>0.46312215512760901</v>
      </c>
    </row>
    <row r="1767" spans="1:7" x14ac:dyDescent="0.3">
      <c r="A1767" s="1" t="s">
        <v>34</v>
      </c>
      <c r="B1767" s="1" t="s">
        <v>35</v>
      </c>
      <c r="C1767" s="1">
        <v>1951</v>
      </c>
      <c r="D1767" s="1" t="s">
        <v>9</v>
      </c>
      <c r="E1767" s="1" t="s">
        <v>13</v>
      </c>
      <c r="F1767" s="1">
        <v>0.7692307692</v>
      </c>
      <c r="G1767" s="1">
        <v>4.7043900769230797E-2</v>
      </c>
    </row>
    <row r="1768" spans="1:7" x14ac:dyDescent="0.3">
      <c r="A1768" s="1" t="s">
        <v>34</v>
      </c>
      <c r="B1768" s="1" t="s">
        <v>35</v>
      </c>
      <c r="C1768" s="1">
        <v>1951</v>
      </c>
      <c r="D1768" s="1" t="s">
        <v>14</v>
      </c>
      <c r="E1768" s="1" t="s">
        <v>13</v>
      </c>
      <c r="F1768" s="1">
        <v>9.9371474186000004</v>
      </c>
      <c r="G1768" s="1">
        <v>0.60772683021440399</v>
      </c>
    </row>
    <row r="1769" spans="1:7" x14ac:dyDescent="0.3">
      <c r="A1769" s="1" t="s">
        <v>34</v>
      </c>
      <c r="B1769" s="1" t="s">
        <v>35</v>
      </c>
      <c r="C1769" s="1">
        <v>1951</v>
      </c>
      <c r="D1769" s="1" t="s">
        <v>14</v>
      </c>
      <c r="E1769" s="1" t="s">
        <v>15</v>
      </c>
      <c r="F1769" s="1">
        <v>11.5005175055</v>
      </c>
      <c r="G1769" s="1">
        <v>0.70333796561942596</v>
      </c>
    </row>
    <row r="1770" spans="1:7" x14ac:dyDescent="0.3">
      <c r="A1770" s="1" t="s">
        <v>34</v>
      </c>
      <c r="B1770" s="1" t="s">
        <v>35</v>
      </c>
      <c r="C1770" s="1">
        <v>1952</v>
      </c>
      <c r="D1770" s="1" t="s">
        <v>9</v>
      </c>
      <c r="E1770" s="1" t="s">
        <v>13</v>
      </c>
      <c r="F1770" s="1">
        <v>0.7692307692</v>
      </c>
      <c r="G1770" s="1">
        <v>4.3952670769230803E-2</v>
      </c>
    </row>
    <row r="1771" spans="1:7" x14ac:dyDescent="0.3">
      <c r="A1771" s="1" t="s">
        <v>34</v>
      </c>
      <c r="B1771" s="1" t="s">
        <v>35</v>
      </c>
      <c r="C1771" s="1">
        <v>1952</v>
      </c>
      <c r="D1771" s="1" t="s">
        <v>14</v>
      </c>
      <c r="E1771" s="1" t="s">
        <v>13</v>
      </c>
      <c r="F1771" s="1">
        <v>10.1803139708</v>
      </c>
      <c r="G1771" s="1">
        <v>0.58168758476989602</v>
      </c>
    </row>
    <row r="1772" spans="1:7" x14ac:dyDescent="0.3">
      <c r="A1772" s="1" t="s">
        <v>34</v>
      </c>
      <c r="B1772" s="1" t="s">
        <v>35</v>
      </c>
      <c r="C1772" s="1">
        <v>1952</v>
      </c>
      <c r="D1772" s="1" t="s">
        <v>14</v>
      </c>
      <c r="E1772" s="1" t="s">
        <v>15</v>
      </c>
      <c r="F1772" s="1">
        <v>11.6450278741</v>
      </c>
      <c r="G1772" s="1">
        <v>0.66537909912483695</v>
      </c>
    </row>
    <row r="1773" spans="1:7" x14ac:dyDescent="0.3">
      <c r="A1773" s="1" t="s">
        <v>34</v>
      </c>
      <c r="B1773" s="1" t="s">
        <v>35</v>
      </c>
      <c r="C1773" s="1">
        <v>1953</v>
      </c>
      <c r="D1773" s="1" t="s">
        <v>9</v>
      </c>
      <c r="E1773" s="1" t="s">
        <v>13</v>
      </c>
      <c r="F1773" s="1">
        <v>0.7692307692</v>
      </c>
      <c r="G1773" s="1">
        <v>4.2586540769230803E-2</v>
      </c>
    </row>
    <row r="1774" spans="1:7" x14ac:dyDescent="0.3">
      <c r="A1774" s="1" t="s">
        <v>34</v>
      </c>
      <c r="B1774" s="1" t="s">
        <v>35</v>
      </c>
      <c r="C1774" s="1">
        <v>1953</v>
      </c>
      <c r="D1774" s="1" t="s">
        <v>14</v>
      </c>
      <c r="E1774" s="1" t="s">
        <v>13</v>
      </c>
      <c r="F1774" s="1">
        <v>10.4218073489</v>
      </c>
      <c r="G1774" s="1">
        <v>0.57697734062037098</v>
      </c>
    </row>
    <row r="1775" spans="1:7" x14ac:dyDescent="0.3">
      <c r="A1775" s="1" t="s">
        <v>34</v>
      </c>
      <c r="B1775" s="1" t="s">
        <v>35</v>
      </c>
      <c r="C1775" s="1">
        <v>1953</v>
      </c>
      <c r="D1775" s="1" t="s">
        <v>14</v>
      </c>
      <c r="E1775" s="1" t="s">
        <v>15</v>
      </c>
      <c r="F1775" s="1">
        <v>11.7781529402</v>
      </c>
      <c r="G1775" s="1">
        <v>0.65206802748506298</v>
      </c>
    </row>
    <row r="1776" spans="1:7" x14ac:dyDescent="0.3">
      <c r="A1776" s="1" t="s">
        <v>34</v>
      </c>
      <c r="B1776" s="1" t="s">
        <v>35</v>
      </c>
      <c r="C1776" s="1">
        <v>1954</v>
      </c>
      <c r="D1776" s="1" t="s">
        <v>9</v>
      </c>
      <c r="E1776" s="1" t="s">
        <v>13</v>
      </c>
      <c r="F1776" s="1">
        <v>1.5384615385</v>
      </c>
      <c r="G1776" s="1">
        <v>8.6811669230769301E-2</v>
      </c>
    </row>
    <row r="1777" spans="1:7" x14ac:dyDescent="0.3">
      <c r="A1777" s="1" t="s">
        <v>34</v>
      </c>
      <c r="B1777" s="1" t="s">
        <v>35</v>
      </c>
      <c r="C1777" s="1">
        <v>1954</v>
      </c>
      <c r="D1777" s="1" t="s">
        <v>14</v>
      </c>
      <c r="E1777" s="1" t="s">
        <v>13</v>
      </c>
      <c r="F1777" s="1">
        <v>10.93855063</v>
      </c>
      <c r="G1777" s="1">
        <v>0.617235995448979</v>
      </c>
    </row>
    <row r="1778" spans="1:7" x14ac:dyDescent="0.3">
      <c r="A1778" s="1" t="s">
        <v>34</v>
      </c>
      <c r="B1778" s="1" t="s">
        <v>35</v>
      </c>
      <c r="C1778" s="1">
        <v>1954</v>
      </c>
      <c r="D1778" s="1" t="s">
        <v>14</v>
      </c>
      <c r="E1778" s="1" t="s">
        <v>15</v>
      </c>
      <c r="F1778" s="1">
        <v>11.899892703600001</v>
      </c>
      <c r="G1778" s="1">
        <v>0.67148220702572903</v>
      </c>
    </row>
    <row r="1779" spans="1:7" x14ac:dyDescent="0.3">
      <c r="A1779" s="1" t="s">
        <v>34</v>
      </c>
      <c r="B1779" s="1" t="s">
        <v>35</v>
      </c>
      <c r="C1779" s="1">
        <v>1955</v>
      </c>
      <c r="D1779" s="1" t="s">
        <v>9</v>
      </c>
      <c r="E1779" s="1" t="s">
        <v>13</v>
      </c>
      <c r="F1779" s="1">
        <v>0.7692307692</v>
      </c>
      <c r="G1779" s="1">
        <v>4.2901446153846098E-2</v>
      </c>
    </row>
    <row r="1780" spans="1:7" x14ac:dyDescent="0.3">
      <c r="A1780" s="1" t="s">
        <v>34</v>
      </c>
      <c r="B1780" s="1" t="s">
        <v>35</v>
      </c>
      <c r="C1780" s="1">
        <v>1955</v>
      </c>
      <c r="D1780" s="1" t="s">
        <v>14</v>
      </c>
      <c r="E1780" s="1" t="s">
        <v>13</v>
      </c>
      <c r="F1780" s="1">
        <v>10.899774583099999</v>
      </c>
      <c r="G1780" s="1">
        <v>0.607900920075926</v>
      </c>
    </row>
    <row r="1781" spans="1:7" x14ac:dyDescent="0.3">
      <c r="A1781" s="1" t="s">
        <v>34</v>
      </c>
      <c r="B1781" s="1" t="s">
        <v>35</v>
      </c>
      <c r="C1781" s="1">
        <v>1955</v>
      </c>
      <c r="D1781" s="1" t="s">
        <v>14</v>
      </c>
      <c r="E1781" s="1" t="s">
        <v>15</v>
      </c>
      <c r="F1781" s="1">
        <v>12.010247164500001</v>
      </c>
      <c r="G1781" s="1">
        <v>0.669834063629972</v>
      </c>
    </row>
    <row r="1782" spans="1:7" x14ac:dyDescent="0.3">
      <c r="A1782" s="1" t="s">
        <v>34</v>
      </c>
      <c r="B1782" s="1" t="s">
        <v>35</v>
      </c>
      <c r="C1782" s="1">
        <v>1956</v>
      </c>
      <c r="D1782" s="1" t="s">
        <v>9</v>
      </c>
      <c r="E1782" s="1" t="s">
        <v>13</v>
      </c>
      <c r="F1782" s="1">
        <v>1.5384615385</v>
      </c>
      <c r="G1782" s="1">
        <v>0.100071124615385</v>
      </c>
    </row>
    <row r="1783" spans="1:7" x14ac:dyDescent="0.3">
      <c r="A1783" s="1" t="s">
        <v>34</v>
      </c>
      <c r="B1783" s="1" t="s">
        <v>35</v>
      </c>
      <c r="C1783" s="1">
        <v>1956</v>
      </c>
      <c r="D1783" s="1" t="s">
        <v>14</v>
      </c>
      <c r="E1783" s="1" t="s">
        <v>13</v>
      </c>
      <c r="F1783" s="1">
        <v>11.413171516</v>
      </c>
      <c r="G1783" s="1">
        <v>0.74238379087529605</v>
      </c>
    </row>
    <row r="1784" spans="1:7" x14ac:dyDescent="0.3">
      <c r="A1784" s="1" t="s">
        <v>34</v>
      </c>
      <c r="B1784" s="1" t="s">
        <v>35</v>
      </c>
      <c r="C1784" s="1">
        <v>1956</v>
      </c>
      <c r="D1784" s="1" t="s">
        <v>14</v>
      </c>
      <c r="E1784" s="1" t="s">
        <v>15</v>
      </c>
      <c r="F1784" s="1">
        <v>12.1092163228</v>
      </c>
      <c r="G1784" s="1">
        <v>0.78765888216237201</v>
      </c>
    </row>
    <row r="1785" spans="1:7" x14ac:dyDescent="0.3">
      <c r="A1785" s="1" t="s">
        <v>34</v>
      </c>
      <c r="B1785" s="1" t="s">
        <v>35</v>
      </c>
      <c r="C1785" s="1">
        <v>1957</v>
      </c>
      <c r="D1785" s="1" t="s">
        <v>9</v>
      </c>
      <c r="E1785" s="1" t="s">
        <v>13</v>
      </c>
      <c r="F1785" s="1">
        <v>0.7692307692</v>
      </c>
      <c r="G1785" s="1">
        <v>5.2105110000000003E-2</v>
      </c>
    </row>
    <row r="1786" spans="1:7" x14ac:dyDescent="0.3">
      <c r="A1786" s="1" t="s">
        <v>34</v>
      </c>
      <c r="B1786" s="1" t="s">
        <v>35</v>
      </c>
      <c r="C1786" s="1">
        <v>1957</v>
      </c>
      <c r="D1786" s="1" t="s">
        <v>14</v>
      </c>
      <c r="E1786" s="1" t="s">
        <v>13</v>
      </c>
      <c r="F1786" s="1">
        <v>11.3710491211</v>
      </c>
      <c r="G1786" s="1">
        <v>0.77023669485095403</v>
      </c>
    </row>
    <row r="1787" spans="1:7" x14ac:dyDescent="0.3">
      <c r="A1787" s="1" t="s">
        <v>34</v>
      </c>
      <c r="B1787" s="1" t="s">
        <v>35</v>
      </c>
      <c r="C1787" s="1">
        <v>1957</v>
      </c>
      <c r="D1787" s="1" t="s">
        <v>14</v>
      </c>
      <c r="E1787" s="1" t="s">
        <v>15</v>
      </c>
      <c r="F1787" s="1">
        <v>12.1968001785</v>
      </c>
      <c r="G1787" s="1">
        <v>0.82617029943391895</v>
      </c>
    </row>
    <row r="1788" spans="1:7" x14ac:dyDescent="0.3">
      <c r="A1788" s="1" t="s">
        <v>34</v>
      </c>
      <c r="B1788" s="1" t="s">
        <v>35</v>
      </c>
      <c r="C1788" s="1">
        <v>1958</v>
      </c>
      <c r="D1788" s="1" t="s">
        <v>9</v>
      </c>
      <c r="E1788" s="1" t="s">
        <v>13</v>
      </c>
      <c r="F1788" s="1">
        <v>1.5384615385</v>
      </c>
      <c r="G1788" s="1">
        <v>0.116388052307692</v>
      </c>
    </row>
    <row r="1789" spans="1:7" x14ac:dyDescent="0.3">
      <c r="A1789" s="1" t="s">
        <v>34</v>
      </c>
      <c r="B1789" s="1" t="s">
        <v>35</v>
      </c>
      <c r="C1789" s="1">
        <v>1958</v>
      </c>
      <c r="D1789" s="1" t="s">
        <v>14</v>
      </c>
      <c r="E1789" s="1" t="s">
        <v>13</v>
      </c>
      <c r="F1789" s="1">
        <v>11.881099705900001</v>
      </c>
      <c r="G1789" s="1">
        <v>0.89883173513112702</v>
      </c>
    </row>
    <row r="1790" spans="1:7" x14ac:dyDescent="0.3">
      <c r="A1790" s="1" t="s">
        <v>34</v>
      </c>
      <c r="B1790" s="1" t="s">
        <v>35</v>
      </c>
      <c r="C1790" s="1">
        <v>1958</v>
      </c>
      <c r="D1790" s="1" t="s">
        <v>14</v>
      </c>
      <c r="E1790" s="1" t="s">
        <v>15</v>
      </c>
      <c r="F1790" s="1">
        <v>12.2729987316</v>
      </c>
      <c r="G1790" s="1">
        <v>0.92847977192609799</v>
      </c>
    </row>
    <row r="1791" spans="1:7" x14ac:dyDescent="0.3">
      <c r="A1791" s="1" t="s">
        <v>34</v>
      </c>
      <c r="B1791" s="1" t="s">
        <v>35</v>
      </c>
      <c r="C1791" s="1">
        <v>1959</v>
      </c>
      <c r="D1791" s="1" t="s">
        <v>9</v>
      </c>
      <c r="E1791" s="1" t="s">
        <v>13</v>
      </c>
      <c r="F1791" s="1">
        <v>0.7692307692</v>
      </c>
      <c r="G1791" s="1">
        <v>6.4069716923076905E-2</v>
      </c>
    </row>
    <row r="1792" spans="1:7" x14ac:dyDescent="0.3">
      <c r="A1792" s="1" t="s">
        <v>34</v>
      </c>
      <c r="B1792" s="1" t="s">
        <v>35</v>
      </c>
      <c r="C1792" s="1">
        <v>1959</v>
      </c>
      <c r="D1792" s="1" t="s">
        <v>14</v>
      </c>
      <c r="E1792" s="1" t="s">
        <v>13</v>
      </c>
      <c r="F1792" s="1">
        <v>11.8356309629</v>
      </c>
      <c r="G1792" s="1">
        <v>0.98579718301822605</v>
      </c>
    </row>
    <row r="1793" spans="1:7" x14ac:dyDescent="0.3">
      <c r="A1793" s="1" t="s">
        <v>34</v>
      </c>
      <c r="B1793" s="1" t="s">
        <v>35</v>
      </c>
      <c r="C1793" s="1">
        <v>1959</v>
      </c>
      <c r="D1793" s="1" t="s">
        <v>14</v>
      </c>
      <c r="E1793" s="1" t="s">
        <v>15</v>
      </c>
      <c r="F1793" s="1">
        <v>12.3378119821</v>
      </c>
      <c r="G1793" s="1">
        <v>1.0276241574896401</v>
      </c>
    </row>
    <row r="1794" spans="1:7" x14ac:dyDescent="0.3">
      <c r="A1794" s="1" t="s">
        <v>34</v>
      </c>
      <c r="B1794" s="1" t="s">
        <v>35</v>
      </c>
      <c r="C1794" s="1">
        <v>1960</v>
      </c>
      <c r="D1794" s="1" t="s">
        <v>9</v>
      </c>
      <c r="E1794" s="1" t="s">
        <v>13</v>
      </c>
      <c r="F1794" s="1">
        <v>0.7692307692</v>
      </c>
      <c r="G1794" s="1">
        <v>6.4090005384615401E-2</v>
      </c>
    </row>
    <row r="1795" spans="1:7" x14ac:dyDescent="0.3">
      <c r="A1795" s="1" t="s">
        <v>34</v>
      </c>
      <c r="B1795" s="1" t="s">
        <v>35</v>
      </c>
      <c r="C1795" s="1">
        <v>1960</v>
      </c>
      <c r="D1795" s="1" t="s">
        <v>14</v>
      </c>
      <c r="E1795" s="1" t="s">
        <v>13</v>
      </c>
      <c r="F1795" s="1">
        <v>12.0654121227</v>
      </c>
      <c r="G1795" s="1">
        <v>1.0052540262869001</v>
      </c>
    </row>
    <row r="1796" spans="1:7" x14ac:dyDescent="0.3">
      <c r="A1796" s="1" t="s">
        <v>34</v>
      </c>
      <c r="B1796" s="1" t="s">
        <v>35</v>
      </c>
      <c r="C1796" s="1">
        <v>1960</v>
      </c>
      <c r="D1796" s="1" t="s">
        <v>14</v>
      </c>
      <c r="E1796" s="1" t="s">
        <v>15</v>
      </c>
      <c r="F1796" s="1">
        <v>12.391239930099999</v>
      </c>
      <c r="G1796" s="1">
        <v>1.0324010239926</v>
      </c>
    </row>
    <row r="1797" spans="1:7" x14ac:dyDescent="0.3">
      <c r="A1797" s="1" t="s">
        <v>34</v>
      </c>
      <c r="B1797" s="1" t="s">
        <v>35</v>
      </c>
      <c r="C1797" s="1">
        <v>1961</v>
      </c>
      <c r="D1797" s="1" t="s">
        <v>9</v>
      </c>
      <c r="E1797" s="1" t="s">
        <v>13</v>
      </c>
      <c r="F1797" s="1">
        <v>0.3846153846</v>
      </c>
      <c r="G1797" s="1">
        <v>3.4216628076923099E-2</v>
      </c>
    </row>
    <row r="1798" spans="1:7" x14ac:dyDescent="0.3">
      <c r="A1798" s="1" t="s">
        <v>34</v>
      </c>
      <c r="B1798" s="1" t="s">
        <v>35</v>
      </c>
      <c r="C1798" s="1">
        <v>1961</v>
      </c>
      <c r="D1798" s="1" t="s">
        <v>14</v>
      </c>
      <c r="E1798" s="1" t="s">
        <v>13</v>
      </c>
      <c r="F1798" s="1">
        <v>12.15505857</v>
      </c>
      <c r="G1798" s="1">
        <v>1.0813533076955999</v>
      </c>
    </row>
    <row r="1799" spans="1:7" x14ac:dyDescent="0.3">
      <c r="A1799" s="1" t="s">
        <v>34</v>
      </c>
      <c r="B1799" s="1" t="s">
        <v>35</v>
      </c>
      <c r="C1799" s="1">
        <v>1961</v>
      </c>
      <c r="D1799" s="1" t="s">
        <v>14</v>
      </c>
      <c r="E1799" s="1" t="s">
        <v>15</v>
      </c>
      <c r="F1799" s="1">
        <v>12.524130806500001</v>
      </c>
      <c r="G1799" s="1">
        <v>1.1141871670589301</v>
      </c>
    </row>
    <row r="1800" spans="1:7" x14ac:dyDescent="0.3">
      <c r="A1800" s="1" t="s">
        <v>34</v>
      </c>
      <c r="B1800" s="1" t="s">
        <v>35</v>
      </c>
      <c r="C1800" s="1">
        <v>1962</v>
      </c>
      <c r="D1800" s="1" t="s">
        <v>9</v>
      </c>
      <c r="E1800" s="1" t="s">
        <v>13</v>
      </c>
      <c r="F1800" s="1">
        <v>0.7692307692</v>
      </c>
      <c r="G1800" s="1">
        <v>7.2706349230769199E-2</v>
      </c>
    </row>
    <row r="1801" spans="1:7" x14ac:dyDescent="0.3">
      <c r="A1801" s="1" t="s">
        <v>34</v>
      </c>
      <c r="B1801" s="1" t="s">
        <v>35</v>
      </c>
      <c r="C1801" s="1">
        <v>1962</v>
      </c>
      <c r="D1801" s="1" t="s">
        <v>14</v>
      </c>
      <c r="E1801" s="1" t="s">
        <v>13</v>
      </c>
      <c r="F1801" s="1">
        <v>12.539826971</v>
      </c>
      <c r="G1801" s="1">
        <v>1.1852425507631901</v>
      </c>
    </row>
    <row r="1802" spans="1:7" x14ac:dyDescent="0.3">
      <c r="A1802" s="1" t="s">
        <v>34</v>
      </c>
      <c r="B1802" s="1" t="s">
        <v>35</v>
      </c>
      <c r="C1802" s="1">
        <v>1962</v>
      </c>
      <c r="D1802" s="1" t="s">
        <v>14</v>
      </c>
      <c r="E1802" s="1" t="s">
        <v>15</v>
      </c>
      <c r="F1802" s="1">
        <v>12.6246699391</v>
      </c>
      <c r="G1802" s="1">
        <v>1.19326175997162</v>
      </c>
    </row>
    <row r="1803" spans="1:7" x14ac:dyDescent="0.3">
      <c r="A1803" s="1" t="s">
        <v>34</v>
      </c>
      <c r="B1803" s="1" t="s">
        <v>35</v>
      </c>
      <c r="C1803" s="1">
        <v>1963</v>
      </c>
      <c r="D1803" s="1" t="s">
        <v>9</v>
      </c>
      <c r="E1803" s="1" t="s">
        <v>13</v>
      </c>
      <c r="F1803" s="1">
        <v>0.7692307692</v>
      </c>
      <c r="G1803" s="1">
        <v>7.9924935384615398E-2</v>
      </c>
    </row>
    <row r="1804" spans="1:7" x14ac:dyDescent="0.3">
      <c r="A1804" s="1" t="s">
        <v>34</v>
      </c>
      <c r="B1804" s="1" t="s">
        <v>35</v>
      </c>
      <c r="C1804" s="1">
        <v>1963</v>
      </c>
      <c r="D1804" s="1" t="s">
        <v>14</v>
      </c>
      <c r="E1804" s="1" t="s">
        <v>13</v>
      </c>
      <c r="F1804" s="1">
        <v>12.784334878899999</v>
      </c>
      <c r="G1804" s="1">
        <v>1.3283232808734</v>
      </c>
    </row>
    <row r="1805" spans="1:7" x14ac:dyDescent="0.3">
      <c r="A1805" s="1" t="s">
        <v>34</v>
      </c>
      <c r="B1805" s="1" t="s">
        <v>35</v>
      </c>
      <c r="C1805" s="1">
        <v>1963</v>
      </c>
      <c r="D1805" s="1" t="s">
        <v>14</v>
      </c>
      <c r="E1805" s="1" t="s">
        <v>15</v>
      </c>
      <c r="F1805" s="1">
        <v>12.7113051397</v>
      </c>
      <c r="G1805" s="1">
        <v>1.3207353145234799</v>
      </c>
    </row>
    <row r="1806" spans="1:7" x14ac:dyDescent="0.3">
      <c r="A1806" s="1" t="s">
        <v>34</v>
      </c>
      <c r="B1806" s="1" t="s">
        <v>35</v>
      </c>
      <c r="C1806" s="1">
        <v>1964</v>
      </c>
      <c r="D1806" s="1" t="s">
        <v>9</v>
      </c>
      <c r="E1806" s="1" t="s">
        <v>13</v>
      </c>
      <c r="F1806" s="1">
        <v>0.7692307692</v>
      </c>
      <c r="G1806" s="1">
        <v>8.2561096153846103E-2</v>
      </c>
    </row>
    <row r="1807" spans="1:7" x14ac:dyDescent="0.3">
      <c r="A1807" s="1" t="s">
        <v>34</v>
      </c>
      <c r="B1807" s="1" t="s">
        <v>35</v>
      </c>
      <c r="C1807" s="1">
        <v>1964</v>
      </c>
      <c r="D1807" s="1" t="s">
        <v>14</v>
      </c>
      <c r="E1807" s="1" t="s">
        <v>13</v>
      </c>
      <c r="F1807" s="1">
        <v>13.0270438322</v>
      </c>
      <c r="G1807" s="1">
        <v>1.3981851239613301</v>
      </c>
    </row>
    <row r="1808" spans="1:7" x14ac:dyDescent="0.3">
      <c r="A1808" s="1" t="s">
        <v>34</v>
      </c>
      <c r="B1808" s="1" t="s">
        <v>35</v>
      </c>
      <c r="C1808" s="1">
        <v>1964</v>
      </c>
      <c r="D1808" s="1" t="s">
        <v>14</v>
      </c>
      <c r="E1808" s="1" t="s">
        <v>15</v>
      </c>
      <c r="F1808" s="1">
        <v>12.7840364081</v>
      </c>
      <c r="G1808" s="1">
        <v>1.37210327685962</v>
      </c>
    </row>
    <row r="1809" spans="1:7" x14ac:dyDescent="0.3">
      <c r="A1809" s="1" t="s">
        <v>34</v>
      </c>
      <c r="B1809" s="1" t="s">
        <v>35</v>
      </c>
      <c r="C1809" s="1">
        <v>1965</v>
      </c>
      <c r="D1809" s="1" t="s">
        <v>9</v>
      </c>
      <c r="E1809" s="1" t="s">
        <v>13</v>
      </c>
      <c r="F1809" s="1">
        <v>0.7692307692</v>
      </c>
      <c r="G1809" s="1">
        <v>8.3408194615384595E-2</v>
      </c>
    </row>
    <row r="1810" spans="1:7" x14ac:dyDescent="0.3">
      <c r="A1810" s="1" t="s">
        <v>34</v>
      </c>
      <c r="B1810" s="1" t="s">
        <v>35</v>
      </c>
      <c r="C1810" s="1">
        <v>1965</v>
      </c>
      <c r="D1810" s="1" t="s">
        <v>14</v>
      </c>
      <c r="E1810" s="1" t="s">
        <v>13</v>
      </c>
      <c r="F1810" s="1">
        <v>13.2679538309</v>
      </c>
      <c r="G1810" s="1">
        <v>1.43865289785718</v>
      </c>
    </row>
    <row r="1811" spans="1:7" x14ac:dyDescent="0.3">
      <c r="A1811" s="1" t="s">
        <v>34</v>
      </c>
      <c r="B1811" s="1" t="s">
        <v>35</v>
      </c>
      <c r="C1811" s="1">
        <v>1965</v>
      </c>
      <c r="D1811" s="1" t="s">
        <v>14</v>
      </c>
      <c r="E1811" s="1" t="s">
        <v>15</v>
      </c>
      <c r="F1811" s="1">
        <v>12.842863744400001</v>
      </c>
      <c r="G1811" s="1">
        <v>1.39256010219816</v>
      </c>
    </row>
    <row r="1812" spans="1:7" x14ac:dyDescent="0.3">
      <c r="A1812" s="1" t="s">
        <v>34</v>
      </c>
      <c r="B1812" s="1" t="s">
        <v>35</v>
      </c>
      <c r="C1812" s="1">
        <v>1966</v>
      </c>
      <c r="D1812" s="1" t="s">
        <v>9</v>
      </c>
      <c r="E1812" s="1" t="s">
        <v>13</v>
      </c>
      <c r="F1812" s="1">
        <v>0.7692307692</v>
      </c>
      <c r="G1812" s="1">
        <v>0.103259269230769</v>
      </c>
    </row>
    <row r="1813" spans="1:7" x14ac:dyDescent="0.3">
      <c r="A1813" s="1" t="s">
        <v>34</v>
      </c>
      <c r="B1813" s="1" t="s">
        <v>35</v>
      </c>
      <c r="C1813" s="1">
        <v>1966</v>
      </c>
      <c r="D1813" s="1" t="s">
        <v>14</v>
      </c>
      <c r="E1813" s="1" t="s">
        <v>13</v>
      </c>
      <c r="F1813" s="1">
        <v>13.5385489165</v>
      </c>
      <c r="G1813" s="1">
        <v>1.8173748678286601</v>
      </c>
    </row>
    <row r="1814" spans="1:7" x14ac:dyDescent="0.3">
      <c r="A1814" s="1" t="s">
        <v>34</v>
      </c>
      <c r="B1814" s="1" t="s">
        <v>35</v>
      </c>
      <c r="C1814" s="1">
        <v>1966</v>
      </c>
      <c r="D1814" s="1" t="s">
        <v>14</v>
      </c>
      <c r="E1814" s="1" t="s">
        <v>15</v>
      </c>
      <c r="F1814" s="1">
        <v>12.8602826926</v>
      </c>
      <c r="G1814" s="1">
        <v>1.72632641081592</v>
      </c>
    </row>
    <row r="1815" spans="1:7" x14ac:dyDescent="0.3">
      <c r="A1815" s="1" t="s">
        <v>34</v>
      </c>
      <c r="B1815" s="1" t="s">
        <v>35</v>
      </c>
      <c r="C1815" s="1">
        <v>1967</v>
      </c>
      <c r="D1815" s="1" t="s">
        <v>9</v>
      </c>
      <c r="E1815" s="1" t="s">
        <v>13</v>
      </c>
      <c r="F1815" s="1">
        <v>0.7692307692</v>
      </c>
      <c r="G1815" s="1">
        <v>0.108005341538462</v>
      </c>
    </row>
    <row r="1816" spans="1:7" x14ac:dyDescent="0.3">
      <c r="A1816" s="1" t="s">
        <v>34</v>
      </c>
      <c r="B1816" s="1" t="s">
        <v>35</v>
      </c>
      <c r="C1816" s="1">
        <v>1967</v>
      </c>
      <c r="D1816" s="1" t="s">
        <v>14</v>
      </c>
      <c r="E1816" s="1" t="s">
        <v>13</v>
      </c>
      <c r="F1816" s="1">
        <v>13.8071432135</v>
      </c>
      <c r="G1816" s="1">
        <v>1.9386187839807201</v>
      </c>
    </row>
    <row r="1817" spans="1:7" x14ac:dyDescent="0.3">
      <c r="A1817" s="1" t="s">
        <v>34</v>
      </c>
      <c r="B1817" s="1" t="s">
        <v>35</v>
      </c>
      <c r="C1817" s="1">
        <v>1967</v>
      </c>
      <c r="D1817" s="1" t="s">
        <v>14</v>
      </c>
      <c r="E1817" s="1" t="s">
        <v>15</v>
      </c>
      <c r="F1817" s="1">
        <v>12.864496990699999</v>
      </c>
      <c r="G1817" s="1">
        <v>1.8062647085630099</v>
      </c>
    </row>
    <row r="1818" spans="1:7" x14ac:dyDescent="0.3">
      <c r="A1818" s="1" t="s">
        <v>34</v>
      </c>
      <c r="B1818" s="1" t="s">
        <v>35</v>
      </c>
      <c r="C1818" s="1">
        <v>1968</v>
      </c>
      <c r="D1818" s="1" t="s">
        <v>9</v>
      </c>
      <c r="E1818" s="1" t="s">
        <v>13</v>
      </c>
      <c r="F1818" s="1">
        <v>1.5384615385</v>
      </c>
      <c r="G1818" s="1">
        <v>0.260908318461539</v>
      </c>
    </row>
    <row r="1819" spans="1:7" x14ac:dyDescent="0.3">
      <c r="A1819" s="1" t="s">
        <v>34</v>
      </c>
      <c r="B1819" s="1" t="s">
        <v>35</v>
      </c>
      <c r="C1819" s="1">
        <v>1968</v>
      </c>
      <c r="D1819" s="1" t="s">
        <v>14</v>
      </c>
      <c r="E1819" s="1" t="s">
        <v>13</v>
      </c>
      <c r="F1819" s="1">
        <v>14.350659798900001</v>
      </c>
      <c r="G1819" s="1">
        <v>2.4337342360208098</v>
      </c>
    </row>
    <row r="1820" spans="1:7" x14ac:dyDescent="0.3">
      <c r="A1820" s="1" t="s">
        <v>34</v>
      </c>
      <c r="B1820" s="1" t="s">
        <v>35</v>
      </c>
      <c r="C1820" s="1">
        <v>1968</v>
      </c>
      <c r="D1820" s="1" t="s">
        <v>14</v>
      </c>
      <c r="E1820" s="1" t="s">
        <v>15</v>
      </c>
      <c r="F1820" s="1">
        <v>12.8555066389</v>
      </c>
      <c r="G1820" s="1">
        <v>2.18017060307674</v>
      </c>
    </row>
    <row r="1821" spans="1:7" x14ac:dyDescent="0.3">
      <c r="A1821" s="1" t="s">
        <v>34</v>
      </c>
      <c r="B1821" s="1" t="s">
        <v>35</v>
      </c>
      <c r="C1821" s="1">
        <v>1969</v>
      </c>
      <c r="D1821" s="1" t="s">
        <v>9</v>
      </c>
      <c r="E1821" s="1" t="s">
        <v>13</v>
      </c>
      <c r="F1821" s="1">
        <v>0.7692307692</v>
      </c>
      <c r="G1821" s="1">
        <v>0.17401699692307701</v>
      </c>
    </row>
    <row r="1822" spans="1:7" x14ac:dyDescent="0.3">
      <c r="A1822" s="1" t="s">
        <v>34</v>
      </c>
      <c r="B1822" s="1" t="s">
        <v>35</v>
      </c>
      <c r="C1822" s="1">
        <v>1969</v>
      </c>
      <c r="D1822" s="1" t="s">
        <v>14</v>
      </c>
      <c r="E1822" s="1" t="s">
        <v>13</v>
      </c>
      <c r="F1822" s="1">
        <v>14.338329441999999</v>
      </c>
      <c r="G1822" s="1">
        <v>3.24364693950058</v>
      </c>
    </row>
    <row r="1823" spans="1:7" x14ac:dyDescent="0.3">
      <c r="A1823" s="1" t="s">
        <v>34</v>
      </c>
      <c r="B1823" s="1" t="s">
        <v>35</v>
      </c>
      <c r="C1823" s="1">
        <v>1969</v>
      </c>
      <c r="D1823" s="1" t="s">
        <v>14</v>
      </c>
      <c r="E1823" s="1" t="s">
        <v>15</v>
      </c>
      <c r="F1823" s="1">
        <v>12.833311637</v>
      </c>
      <c r="G1823" s="1">
        <v>2.9031786571506601</v>
      </c>
    </row>
    <row r="1824" spans="1:7" x14ac:dyDescent="0.3">
      <c r="A1824" s="1" t="s">
        <v>34</v>
      </c>
      <c r="B1824" s="1" t="s">
        <v>35</v>
      </c>
      <c r="C1824" s="1">
        <v>1970</v>
      </c>
      <c r="D1824" s="1" t="s">
        <v>9</v>
      </c>
      <c r="E1824" s="1" t="s">
        <v>13</v>
      </c>
      <c r="F1824" s="1">
        <v>0.7692307692</v>
      </c>
      <c r="G1824" s="1">
        <v>0.204335761538462</v>
      </c>
    </row>
    <row r="1825" spans="1:7" x14ac:dyDescent="0.3">
      <c r="A1825" s="1" t="s">
        <v>34</v>
      </c>
      <c r="B1825" s="1" t="s">
        <v>35</v>
      </c>
      <c r="C1825" s="1">
        <v>1970</v>
      </c>
      <c r="D1825" s="1" t="s">
        <v>14</v>
      </c>
      <c r="E1825" s="1" t="s">
        <v>13</v>
      </c>
      <c r="F1825" s="1">
        <v>14.6009213734</v>
      </c>
      <c r="G1825" s="1">
        <v>3.8785375043889401</v>
      </c>
    </row>
    <row r="1826" spans="1:7" x14ac:dyDescent="0.3">
      <c r="A1826" s="1" t="s">
        <v>34</v>
      </c>
      <c r="B1826" s="1" t="s">
        <v>35</v>
      </c>
      <c r="C1826" s="1">
        <v>1970</v>
      </c>
      <c r="D1826" s="1" t="s">
        <v>14</v>
      </c>
      <c r="E1826" s="1" t="s">
        <v>15</v>
      </c>
      <c r="F1826" s="1">
        <v>12.797911985200001</v>
      </c>
      <c r="G1826" s="1">
        <v>3.3995924190790499</v>
      </c>
    </row>
    <row r="1827" spans="1:7" x14ac:dyDescent="0.3">
      <c r="A1827" s="1" t="s">
        <v>34</v>
      </c>
      <c r="B1827" s="1" t="s">
        <v>35</v>
      </c>
      <c r="C1827" s="1">
        <v>1971</v>
      </c>
      <c r="D1827" s="1" t="s">
        <v>9</v>
      </c>
      <c r="E1827" s="1" t="s">
        <v>13</v>
      </c>
      <c r="F1827" s="1">
        <v>0.7692307692</v>
      </c>
      <c r="G1827" s="1">
        <v>0.284971256153846</v>
      </c>
    </row>
    <row r="1828" spans="1:7" x14ac:dyDescent="0.3">
      <c r="A1828" s="1" t="s">
        <v>34</v>
      </c>
      <c r="B1828" s="1" t="s">
        <v>35</v>
      </c>
      <c r="C1828" s="1">
        <v>1971</v>
      </c>
      <c r="D1828" s="1" t="s">
        <v>14</v>
      </c>
      <c r="E1828" s="1" t="s">
        <v>13</v>
      </c>
      <c r="F1828" s="1">
        <v>14.629840057499999</v>
      </c>
      <c r="G1828" s="1">
        <v>5.4198090680566899</v>
      </c>
    </row>
    <row r="1829" spans="1:7" x14ac:dyDescent="0.3">
      <c r="A1829" s="1" t="s">
        <v>34</v>
      </c>
      <c r="B1829" s="1" t="s">
        <v>35</v>
      </c>
      <c r="C1829" s="1">
        <v>1971</v>
      </c>
      <c r="D1829" s="1" t="s">
        <v>14</v>
      </c>
      <c r="E1829" s="1" t="s">
        <v>15</v>
      </c>
      <c r="F1829" s="1">
        <v>12.7905681258</v>
      </c>
      <c r="G1829" s="1">
        <v>4.7384275454348499</v>
      </c>
    </row>
    <row r="1830" spans="1:7" x14ac:dyDescent="0.3">
      <c r="A1830" s="1" t="s">
        <v>34</v>
      </c>
      <c r="B1830" s="1" t="s">
        <v>35</v>
      </c>
      <c r="C1830" s="1">
        <v>1972</v>
      </c>
      <c r="D1830" s="1" t="s">
        <v>9</v>
      </c>
      <c r="E1830" s="1" t="s">
        <v>13</v>
      </c>
      <c r="F1830" s="1">
        <v>1.9230769E-3</v>
      </c>
      <c r="G1830" s="1">
        <v>1.18789657884615E-3</v>
      </c>
    </row>
    <row r="1831" spans="1:7" x14ac:dyDescent="0.3">
      <c r="A1831" s="1" t="s">
        <v>34</v>
      </c>
      <c r="B1831" s="1" t="s">
        <v>35</v>
      </c>
      <c r="C1831" s="1">
        <v>1972</v>
      </c>
      <c r="D1831" s="1" t="s">
        <v>14</v>
      </c>
      <c r="E1831" s="1" t="s">
        <v>13</v>
      </c>
      <c r="F1831" s="1">
        <v>14.382036550600001</v>
      </c>
      <c r="G1831" s="1">
        <v>8.8838734479388801</v>
      </c>
    </row>
    <row r="1832" spans="1:7" x14ac:dyDescent="0.3">
      <c r="A1832" s="1" t="s">
        <v>34</v>
      </c>
      <c r="B1832" s="1" t="s">
        <v>35</v>
      </c>
      <c r="C1832" s="1">
        <v>1972</v>
      </c>
      <c r="D1832" s="1" t="s">
        <v>14</v>
      </c>
      <c r="E1832" s="1" t="s">
        <v>15</v>
      </c>
      <c r="F1832" s="1">
        <v>12.7706679312</v>
      </c>
      <c r="G1832" s="1">
        <v>7.8885210274354103</v>
      </c>
    </row>
    <row r="1833" spans="1:7" x14ac:dyDescent="0.3">
      <c r="A1833" s="1" t="s">
        <v>34</v>
      </c>
      <c r="B1833" s="1" t="s">
        <v>35</v>
      </c>
      <c r="C1833" s="1">
        <v>1973</v>
      </c>
      <c r="D1833" s="1" t="s">
        <v>9</v>
      </c>
      <c r="E1833" s="1" t="s">
        <v>13</v>
      </c>
      <c r="F1833" s="1">
        <v>1.9230769E-3</v>
      </c>
      <c r="G1833" s="1">
        <v>2.59351566923076E-3</v>
      </c>
    </row>
    <row r="1834" spans="1:7" x14ac:dyDescent="0.3">
      <c r="A1834" s="1" t="s">
        <v>34</v>
      </c>
      <c r="B1834" s="1" t="s">
        <v>35</v>
      </c>
      <c r="C1834" s="1">
        <v>1973</v>
      </c>
      <c r="D1834" s="1" t="s">
        <v>14</v>
      </c>
      <c r="E1834" s="1" t="s">
        <v>13</v>
      </c>
      <c r="F1834" s="1">
        <v>14.4099723912</v>
      </c>
      <c r="G1834" s="1">
        <v>19.433694378631099</v>
      </c>
    </row>
    <row r="1835" spans="1:7" x14ac:dyDescent="0.3">
      <c r="A1835" s="1" t="s">
        <v>34</v>
      </c>
      <c r="B1835" s="1" t="s">
        <v>35</v>
      </c>
      <c r="C1835" s="1">
        <v>1973</v>
      </c>
      <c r="D1835" s="1" t="s">
        <v>14</v>
      </c>
      <c r="E1835" s="1" t="s">
        <v>15</v>
      </c>
      <c r="F1835" s="1">
        <v>12.738211401599999</v>
      </c>
      <c r="G1835" s="1">
        <v>17.179110451325201</v>
      </c>
    </row>
    <row r="1836" spans="1:7" x14ac:dyDescent="0.3">
      <c r="A1836" s="1" t="s">
        <v>34</v>
      </c>
      <c r="B1836" s="1" t="s">
        <v>35</v>
      </c>
      <c r="C1836" s="1">
        <v>1974</v>
      </c>
      <c r="D1836" s="1" t="s">
        <v>9</v>
      </c>
      <c r="E1836" s="1" t="s">
        <v>13</v>
      </c>
      <c r="F1836" s="1">
        <v>0.47692307690000002</v>
      </c>
      <c r="G1836" s="1">
        <v>0.94339433024615404</v>
      </c>
    </row>
    <row r="1837" spans="1:7" x14ac:dyDescent="0.3">
      <c r="A1837" s="1" t="s">
        <v>34</v>
      </c>
      <c r="B1837" s="1" t="s">
        <v>35</v>
      </c>
      <c r="C1837" s="1">
        <v>1974</v>
      </c>
      <c r="D1837" s="1" t="s">
        <v>14</v>
      </c>
      <c r="E1837" s="1" t="s">
        <v>13</v>
      </c>
      <c r="F1837" s="1">
        <v>14.60841681</v>
      </c>
      <c r="G1837" s="1">
        <v>28.8966885002745</v>
      </c>
    </row>
    <row r="1838" spans="1:7" x14ac:dyDescent="0.3">
      <c r="A1838" s="1" t="s">
        <v>34</v>
      </c>
      <c r="B1838" s="1" t="s">
        <v>35</v>
      </c>
      <c r="C1838" s="1">
        <v>1974</v>
      </c>
      <c r="D1838" s="1" t="s">
        <v>14</v>
      </c>
      <c r="E1838" s="1" t="s">
        <v>15</v>
      </c>
      <c r="F1838" s="1">
        <v>12.693198536800001</v>
      </c>
      <c r="G1838" s="1">
        <v>25.108224180674199</v>
      </c>
    </row>
    <row r="1839" spans="1:7" x14ac:dyDescent="0.3">
      <c r="A1839" s="1" t="s">
        <v>34</v>
      </c>
      <c r="B1839" s="1" t="s">
        <v>35</v>
      </c>
      <c r="C1839" s="1">
        <v>1975</v>
      </c>
      <c r="D1839" s="1" t="s">
        <v>9</v>
      </c>
      <c r="E1839" s="1" t="s">
        <v>13</v>
      </c>
      <c r="F1839" s="1">
        <v>0.70769230770000002</v>
      </c>
      <c r="G1839" s="1">
        <v>2.1080258674461501</v>
      </c>
    </row>
    <row r="1840" spans="1:7" x14ac:dyDescent="0.3">
      <c r="A1840" s="1" t="s">
        <v>34</v>
      </c>
      <c r="B1840" s="1" t="s">
        <v>35</v>
      </c>
      <c r="C1840" s="1">
        <v>1975</v>
      </c>
      <c r="D1840" s="1" t="s">
        <v>14</v>
      </c>
      <c r="E1840" s="1" t="s">
        <v>13</v>
      </c>
      <c r="F1840" s="1">
        <v>14.7184467302</v>
      </c>
      <c r="G1840" s="1">
        <v>43.842311268065899</v>
      </c>
    </row>
    <row r="1841" spans="1:7" x14ac:dyDescent="0.3">
      <c r="A1841" s="1" t="s">
        <v>34</v>
      </c>
      <c r="B1841" s="1" t="s">
        <v>35</v>
      </c>
      <c r="C1841" s="1">
        <v>1975</v>
      </c>
      <c r="D1841" s="1" t="s">
        <v>14</v>
      </c>
      <c r="E1841" s="1" t="s">
        <v>15</v>
      </c>
      <c r="F1841" s="1">
        <v>12.635629336999999</v>
      </c>
      <c r="G1841" s="1">
        <v>37.638156023831698</v>
      </c>
    </row>
    <row r="1842" spans="1:7" x14ac:dyDescent="0.3">
      <c r="A1842" s="1" t="s">
        <v>34</v>
      </c>
      <c r="B1842" s="1" t="s">
        <v>35</v>
      </c>
      <c r="C1842" s="1">
        <v>1976</v>
      </c>
      <c r="D1842" s="1" t="s">
        <v>9</v>
      </c>
      <c r="E1842" s="1" t="s">
        <v>13</v>
      </c>
      <c r="F1842" s="1">
        <v>1.4538461538</v>
      </c>
      <c r="G1842" s="1">
        <v>4.4484114450461396</v>
      </c>
    </row>
    <row r="1843" spans="1:7" x14ac:dyDescent="0.3">
      <c r="A1843" s="1" t="s">
        <v>34</v>
      </c>
      <c r="B1843" s="1" t="s">
        <v>35</v>
      </c>
      <c r="C1843" s="1">
        <v>1976</v>
      </c>
      <c r="D1843" s="1" t="s">
        <v>14</v>
      </c>
      <c r="E1843" s="1" t="s">
        <v>13</v>
      </c>
      <c r="F1843" s="1">
        <v>15.0135236902</v>
      </c>
      <c r="G1843" s="1">
        <v>45.937687723737199</v>
      </c>
    </row>
    <row r="1844" spans="1:7" x14ac:dyDescent="0.3">
      <c r="A1844" s="1" t="s">
        <v>34</v>
      </c>
      <c r="B1844" s="1" t="s">
        <v>35</v>
      </c>
      <c r="C1844" s="1">
        <v>1976</v>
      </c>
      <c r="D1844" s="1" t="s">
        <v>14</v>
      </c>
      <c r="E1844" s="1" t="s">
        <v>15</v>
      </c>
      <c r="F1844" s="1">
        <v>12.565503802</v>
      </c>
      <c r="G1844" s="1">
        <v>38.447349313948997</v>
      </c>
    </row>
    <row r="1845" spans="1:7" x14ac:dyDescent="0.3">
      <c r="A1845" s="1" t="s">
        <v>34</v>
      </c>
      <c r="B1845" s="1" t="s">
        <v>35</v>
      </c>
      <c r="C1845" s="1">
        <v>1977</v>
      </c>
      <c r="D1845" s="1" t="s">
        <v>9</v>
      </c>
      <c r="E1845" s="1" t="s">
        <v>13</v>
      </c>
      <c r="F1845" s="1">
        <v>3.7692307692</v>
      </c>
      <c r="G1845" s="1">
        <v>16.8406189414615</v>
      </c>
    </row>
    <row r="1846" spans="1:7" x14ac:dyDescent="0.3">
      <c r="A1846" s="1" t="s">
        <v>34</v>
      </c>
      <c r="B1846" s="1" t="s">
        <v>35</v>
      </c>
      <c r="C1846" s="1">
        <v>1977</v>
      </c>
      <c r="D1846" s="1" t="s">
        <v>14</v>
      </c>
      <c r="E1846" s="1" t="s">
        <v>13</v>
      </c>
      <c r="F1846" s="1">
        <v>14.5161092284</v>
      </c>
      <c r="G1846" s="1">
        <v>64.856804742010297</v>
      </c>
    </row>
    <row r="1847" spans="1:7" x14ac:dyDescent="0.3">
      <c r="A1847" s="1" t="s">
        <v>34</v>
      </c>
      <c r="B1847" s="1" t="s">
        <v>35</v>
      </c>
      <c r="C1847" s="1">
        <v>1977</v>
      </c>
      <c r="D1847" s="1" t="s">
        <v>14</v>
      </c>
      <c r="E1847" s="1" t="s">
        <v>15</v>
      </c>
      <c r="F1847" s="1">
        <v>12.482821932</v>
      </c>
      <c r="G1847" s="1">
        <v>55.772241165606999</v>
      </c>
    </row>
    <row r="1848" spans="1:7" x14ac:dyDescent="0.3">
      <c r="A1848" s="1" t="s">
        <v>34</v>
      </c>
      <c r="B1848" s="1" t="s">
        <v>35</v>
      </c>
      <c r="C1848" s="1">
        <v>1978</v>
      </c>
      <c r="D1848" s="1" t="s">
        <v>9</v>
      </c>
      <c r="E1848" s="1" t="s">
        <v>13</v>
      </c>
      <c r="F1848" s="1">
        <v>3.1</v>
      </c>
      <c r="G1848" s="1">
        <v>20.928198911700001</v>
      </c>
    </row>
    <row r="1849" spans="1:7" x14ac:dyDescent="0.3">
      <c r="A1849" s="1" t="s">
        <v>34</v>
      </c>
      <c r="B1849" s="1" t="s">
        <v>35</v>
      </c>
      <c r="C1849" s="1">
        <v>1978</v>
      </c>
      <c r="D1849" s="1" t="s">
        <v>14</v>
      </c>
      <c r="E1849" s="1" t="s">
        <v>13</v>
      </c>
      <c r="F1849" s="1">
        <v>14.541587960199999</v>
      </c>
      <c r="G1849" s="1">
        <v>98.170724297898303</v>
      </c>
    </row>
    <row r="1850" spans="1:7" x14ac:dyDescent="0.3">
      <c r="A1850" s="1" t="s">
        <v>34</v>
      </c>
      <c r="B1850" s="1" t="s">
        <v>35</v>
      </c>
      <c r="C1850" s="1">
        <v>1978</v>
      </c>
      <c r="D1850" s="1" t="s">
        <v>14</v>
      </c>
      <c r="E1850" s="1" t="s">
        <v>15</v>
      </c>
      <c r="F1850" s="1">
        <v>12.387583726800001</v>
      </c>
      <c r="G1850" s="1">
        <v>83.628972990360694</v>
      </c>
    </row>
    <row r="1851" spans="1:7" x14ac:dyDescent="0.3">
      <c r="A1851" s="1" t="s">
        <v>34</v>
      </c>
      <c r="B1851" s="1" t="s">
        <v>35</v>
      </c>
      <c r="C1851" s="1">
        <v>1979</v>
      </c>
      <c r="D1851" s="1" t="s">
        <v>9</v>
      </c>
      <c r="E1851" s="1" t="s">
        <v>13</v>
      </c>
      <c r="F1851" s="1">
        <v>2.2769230769000002</v>
      </c>
      <c r="G1851" s="1">
        <v>26.583103449230801</v>
      </c>
    </row>
    <row r="1852" spans="1:7" x14ac:dyDescent="0.3">
      <c r="A1852" s="1" t="s">
        <v>34</v>
      </c>
      <c r="B1852" s="1" t="s">
        <v>35</v>
      </c>
      <c r="C1852" s="1">
        <v>1979</v>
      </c>
      <c r="D1852" s="1" t="s">
        <v>14</v>
      </c>
      <c r="E1852" s="1" t="s">
        <v>13</v>
      </c>
      <c r="F1852" s="1">
        <v>14.5665752703</v>
      </c>
      <c r="G1852" s="1">
        <v>170.06493598165599</v>
      </c>
    </row>
    <row r="1853" spans="1:7" x14ac:dyDescent="0.3">
      <c r="A1853" s="1" t="s">
        <v>34</v>
      </c>
      <c r="B1853" s="1" t="s">
        <v>35</v>
      </c>
      <c r="C1853" s="1">
        <v>1979</v>
      </c>
      <c r="D1853" s="1" t="s">
        <v>14</v>
      </c>
      <c r="E1853" s="1" t="s">
        <v>15</v>
      </c>
      <c r="F1853" s="1">
        <v>12.2797891866</v>
      </c>
      <c r="G1853" s="1">
        <v>143.36668181266</v>
      </c>
    </row>
    <row r="1854" spans="1:7" x14ac:dyDescent="0.3">
      <c r="A1854" s="1" t="s">
        <v>34</v>
      </c>
      <c r="B1854" s="1" t="s">
        <v>35</v>
      </c>
      <c r="C1854" s="1">
        <v>1980</v>
      </c>
      <c r="D1854" s="1" t="s">
        <v>9</v>
      </c>
      <c r="E1854" s="1" t="s">
        <v>13</v>
      </c>
      <c r="F1854" s="1">
        <v>2.9230769231</v>
      </c>
      <c r="G1854" s="1">
        <v>55.920780736923</v>
      </c>
    </row>
    <row r="1855" spans="1:7" x14ac:dyDescent="0.3">
      <c r="A1855" s="1" t="s">
        <v>34</v>
      </c>
      <c r="B1855" s="1" t="s">
        <v>35</v>
      </c>
      <c r="C1855" s="1">
        <v>1980</v>
      </c>
      <c r="D1855" s="1" t="s">
        <v>14</v>
      </c>
      <c r="E1855" s="1" t="s">
        <v>13</v>
      </c>
      <c r="F1855" s="1">
        <v>14.5910711587</v>
      </c>
      <c r="G1855" s="1">
        <v>279.13876796736599</v>
      </c>
    </row>
    <row r="1856" spans="1:7" x14ac:dyDescent="0.3">
      <c r="A1856" s="1" t="s">
        <v>34</v>
      </c>
      <c r="B1856" s="1" t="s">
        <v>35</v>
      </c>
      <c r="C1856" s="1">
        <v>1980</v>
      </c>
      <c r="D1856" s="1" t="s">
        <v>14</v>
      </c>
      <c r="E1856" s="1" t="s">
        <v>15</v>
      </c>
      <c r="F1856" s="1">
        <v>12.159438311200001</v>
      </c>
      <c r="G1856" s="1">
        <v>232.61970231338199</v>
      </c>
    </row>
    <row r="1857" spans="1:7" x14ac:dyDescent="0.3">
      <c r="A1857" s="1" t="s">
        <v>34</v>
      </c>
      <c r="B1857" s="1" t="s">
        <v>35</v>
      </c>
      <c r="C1857" s="1">
        <v>1981</v>
      </c>
      <c r="D1857" s="1" t="s">
        <v>9</v>
      </c>
      <c r="E1857" s="1" t="s">
        <v>13</v>
      </c>
      <c r="F1857" s="1">
        <v>2.2999999999999998</v>
      </c>
      <c r="G1857" s="1">
        <v>60.732157753999999</v>
      </c>
    </row>
    <row r="1858" spans="1:7" x14ac:dyDescent="0.3">
      <c r="A1858" s="1" t="s">
        <v>34</v>
      </c>
      <c r="B1858" s="1" t="s">
        <v>35</v>
      </c>
      <c r="C1858" s="1">
        <v>1981</v>
      </c>
      <c r="D1858" s="1" t="s">
        <v>14</v>
      </c>
      <c r="E1858" s="1" t="s">
        <v>13</v>
      </c>
      <c r="F1858" s="1">
        <v>14.6676717021</v>
      </c>
      <c r="G1858" s="1">
        <v>387.30406595583702</v>
      </c>
    </row>
    <row r="1859" spans="1:7" x14ac:dyDescent="0.3">
      <c r="A1859" s="1" t="s">
        <v>34</v>
      </c>
      <c r="B1859" s="1" t="s">
        <v>35</v>
      </c>
      <c r="C1859" s="1">
        <v>1981</v>
      </c>
      <c r="D1859" s="1" t="s">
        <v>14</v>
      </c>
      <c r="E1859" s="1" t="s">
        <v>15</v>
      </c>
      <c r="F1859" s="1">
        <v>12.240426439</v>
      </c>
      <c r="G1859" s="1">
        <v>323.21196063893501</v>
      </c>
    </row>
    <row r="1860" spans="1:7" x14ac:dyDescent="0.3">
      <c r="A1860" s="1" t="s">
        <v>34</v>
      </c>
      <c r="B1860" s="1" t="s">
        <v>35</v>
      </c>
      <c r="C1860" s="1">
        <v>1982</v>
      </c>
      <c r="D1860" s="1" t="s">
        <v>9</v>
      </c>
      <c r="E1860" s="1" t="s">
        <v>13</v>
      </c>
      <c r="F1860" s="1">
        <v>2.9846153846000001</v>
      </c>
      <c r="G1860" s="1">
        <v>81.402277093538302</v>
      </c>
    </row>
    <row r="1861" spans="1:7" x14ac:dyDescent="0.3">
      <c r="A1861" s="1" t="s">
        <v>34</v>
      </c>
      <c r="B1861" s="1" t="s">
        <v>35</v>
      </c>
      <c r="C1861" s="1">
        <v>1982</v>
      </c>
      <c r="D1861" s="1" t="s">
        <v>14</v>
      </c>
      <c r="E1861" s="1" t="s">
        <v>13</v>
      </c>
      <c r="F1861" s="1">
        <v>14.743426617300001</v>
      </c>
      <c r="G1861" s="1">
        <v>402.11161042512498</v>
      </c>
    </row>
    <row r="1862" spans="1:7" x14ac:dyDescent="0.3">
      <c r="A1862" s="1" t="s">
        <v>34</v>
      </c>
      <c r="B1862" s="1" t="s">
        <v>35</v>
      </c>
      <c r="C1862" s="1">
        <v>1982</v>
      </c>
      <c r="D1862" s="1" t="s">
        <v>14</v>
      </c>
      <c r="E1862" s="1" t="s">
        <v>15</v>
      </c>
      <c r="F1862" s="1">
        <v>12.2978945851</v>
      </c>
      <c r="G1862" s="1">
        <v>335.41227048736198</v>
      </c>
    </row>
    <row r="1863" spans="1:7" x14ac:dyDescent="0.3">
      <c r="A1863" s="1" t="s">
        <v>34</v>
      </c>
      <c r="B1863" s="1" t="s">
        <v>35</v>
      </c>
      <c r="C1863" s="1">
        <v>1983</v>
      </c>
      <c r="D1863" s="1" t="s">
        <v>9</v>
      </c>
      <c r="E1863" s="1" t="s">
        <v>13</v>
      </c>
      <c r="F1863" s="1">
        <v>3.9</v>
      </c>
      <c r="G1863" s="1">
        <v>128.76658438800001</v>
      </c>
    </row>
    <row r="1864" spans="1:7" x14ac:dyDescent="0.3">
      <c r="A1864" s="1" t="s">
        <v>34</v>
      </c>
      <c r="B1864" s="1" t="s">
        <v>35</v>
      </c>
      <c r="C1864" s="1">
        <v>1983</v>
      </c>
      <c r="D1864" s="1" t="s">
        <v>14</v>
      </c>
      <c r="E1864" s="1" t="s">
        <v>13</v>
      </c>
      <c r="F1864" s="1">
        <v>14.8183359041</v>
      </c>
      <c r="G1864" s="1">
        <v>489.25807709757498</v>
      </c>
    </row>
    <row r="1865" spans="1:7" x14ac:dyDescent="0.3">
      <c r="A1865" s="1" t="s">
        <v>34</v>
      </c>
      <c r="B1865" s="1" t="s">
        <v>35</v>
      </c>
      <c r="C1865" s="1">
        <v>1983</v>
      </c>
      <c r="D1865" s="1" t="s">
        <v>14</v>
      </c>
      <c r="E1865" s="1" t="s">
        <v>15</v>
      </c>
      <c r="F1865" s="1">
        <v>12.3318427496</v>
      </c>
      <c r="G1865" s="1">
        <v>407.16135130090902</v>
      </c>
    </row>
    <row r="1866" spans="1:7" x14ac:dyDescent="0.3">
      <c r="A1866" s="1" t="s">
        <v>34</v>
      </c>
      <c r="B1866" s="1" t="s">
        <v>35</v>
      </c>
      <c r="C1866" s="1">
        <v>1984</v>
      </c>
      <c r="D1866" s="1" t="s">
        <v>9</v>
      </c>
      <c r="E1866" s="1" t="s">
        <v>13</v>
      </c>
      <c r="F1866" s="1">
        <v>2.3307692308000001</v>
      </c>
      <c r="G1866" s="1">
        <v>100.35272078723099</v>
      </c>
    </row>
    <row r="1867" spans="1:7" x14ac:dyDescent="0.3">
      <c r="A1867" s="1" t="s">
        <v>34</v>
      </c>
      <c r="B1867" s="1" t="s">
        <v>35</v>
      </c>
      <c r="C1867" s="1">
        <v>1984</v>
      </c>
      <c r="D1867" s="1" t="s">
        <v>14</v>
      </c>
      <c r="E1867" s="1" t="s">
        <v>13</v>
      </c>
      <c r="F1867" s="1">
        <v>14.8923995625</v>
      </c>
      <c r="G1867" s="1">
        <v>641.20153785320804</v>
      </c>
    </row>
    <row r="1868" spans="1:7" x14ac:dyDescent="0.3">
      <c r="A1868" s="1" t="s">
        <v>34</v>
      </c>
      <c r="B1868" s="1" t="s">
        <v>35</v>
      </c>
      <c r="C1868" s="1">
        <v>1984</v>
      </c>
      <c r="D1868" s="1" t="s">
        <v>14</v>
      </c>
      <c r="E1868" s="1" t="s">
        <v>15</v>
      </c>
      <c r="F1868" s="1">
        <v>12.3422709324</v>
      </c>
      <c r="G1868" s="1">
        <v>531.40416151281897</v>
      </c>
    </row>
    <row r="1869" spans="1:7" x14ac:dyDescent="0.3">
      <c r="A1869" s="1" t="s">
        <v>34</v>
      </c>
      <c r="B1869" s="1" t="s">
        <v>35</v>
      </c>
      <c r="C1869" s="1">
        <v>1985</v>
      </c>
      <c r="D1869" s="1" t="s">
        <v>9</v>
      </c>
      <c r="E1869" s="1" t="s">
        <v>13</v>
      </c>
      <c r="F1869" s="1">
        <v>2.3384615384999998</v>
      </c>
      <c r="G1869" s="1">
        <v>101.14971115199999</v>
      </c>
    </row>
    <row r="1870" spans="1:7" x14ac:dyDescent="0.3">
      <c r="A1870" s="1" t="s">
        <v>34</v>
      </c>
      <c r="B1870" s="1" t="s">
        <v>35</v>
      </c>
      <c r="C1870" s="1">
        <v>1985</v>
      </c>
      <c r="D1870" s="1" t="s">
        <v>14</v>
      </c>
      <c r="E1870" s="1" t="s">
        <v>13</v>
      </c>
      <c r="F1870" s="1">
        <v>14.965617592699999</v>
      </c>
      <c r="G1870" s="1">
        <v>647.33495582929004</v>
      </c>
    </row>
    <row r="1871" spans="1:7" x14ac:dyDescent="0.3">
      <c r="A1871" s="1" t="s">
        <v>34</v>
      </c>
      <c r="B1871" s="1" t="s">
        <v>35</v>
      </c>
      <c r="C1871" s="1">
        <v>1985</v>
      </c>
      <c r="D1871" s="1" t="s">
        <v>14</v>
      </c>
      <c r="E1871" s="1" t="s">
        <v>15</v>
      </c>
      <c r="F1871" s="1">
        <v>12.3291791335</v>
      </c>
      <c r="G1871" s="1">
        <v>533.29630938258401</v>
      </c>
    </row>
    <row r="1872" spans="1:7" x14ac:dyDescent="0.3">
      <c r="A1872" s="1" t="s">
        <v>34</v>
      </c>
      <c r="B1872" s="1" t="s">
        <v>35</v>
      </c>
      <c r="C1872" s="1">
        <v>1986</v>
      </c>
      <c r="D1872" s="1" t="s">
        <v>9</v>
      </c>
      <c r="E1872" s="1" t="s">
        <v>13</v>
      </c>
      <c r="F1872" s="1">
        <v>3.1769230769000001</v>
      </c>
      <c r="G1872" s="1">
        <v>162.80970668146199</v>
      </c>
    </row>
    <row r="1873" spans="1:7" x14ac:dyDescent="0.3">
      <c r="A1873" s="1" t="s">
        <v>34</v>
      </c>
      <c r="B1873" s="1" t="s">
        <v>35</v>
      </c>
      <c r="C1873" s="1">
        <v>1986</v>
      </c>
      <c r="D1873" s="1" t="s">
        <v>14</v>
      </c>
      <c r="E1873" s="1" t="s">
        <v>13</v>
      </c>
      <c r="F1873" s="1">
        <v>15.0379899945</v>
      </c>
      <c r="G1873" s="1">
        <v>770.66100777199495</v>
      </c>
    </row>
    <row r="1874" spans="1:7" x14ac:dyDescent="0.3">
      <c r="A1874" s="1" t="s">
        <v>34</v>
      </c>
      <c r="B1874" s="1" t="s">
        <v>35</v>
      </c>
      <c r="C1874" s="1">
        <v>1986</v>
      </c>
      <c r="D1874" s="1" t="s">
        <v>14</v>
      </c>
      <c r="E1874" s="1" t="s">
        <v>15</v>
      </c>
      <c r="F1874" s="1">
        <v>12.292567353000001</v>
      </c>
      <c r="G1874" s="1">
        <v>629.96466601122097</v>
      </c>
    </row>
    <row r="1875" spans="1:7" x14ac:dyDescent="0.3">
      <c r="A1875" s="1" t="s">
        <v>34</v>
      </c>
      <c r="B1875" s="1" t="s">
        <v>35</v>
      </c>
      <c r="C1875" s="1">
        <v>1987</v>
      </c>
      <c r="D1875" s="1" t="s">
        <v>9</v>
      </c>
      <c r="E1875" s="1" t="s">
        <v>13</v>
      </c>
      <c r="F1875" s="1">
        <v>3.5538461537999999</v>
      </c>
      <c r="G1875" s="1">
        <v>233.20812736523101</v>
      </c>
    </row>
    <row r="1876" spans="1:7" x14ac:dyDescent="0.3">
      <c r="A1876" s="1" t="s">
        <v>34</v>
      </c>
      <c r="B1876" s="1" t="s">
        <v>35</v>
      </c>
      <c r="C1876" s="1">
        <v>1987</v>
      </c>
      <c r="D1876" s="1" t="s">
        <v>14</v>
      </c>
      <c r="E1876" s="1" t="s">
        <v>13</v>
      </c>
      <c r="F1876" s="1">
        <v>15.109516767900001</v>
      </c>
      <c r="G1876" s="1">
        <v>991.50665456521403</v>
      </c>
    </row>
    <row r="1877" spans="1:7" x14ac:dyDescent="0.3">
      <c r="A1877" s="1" t="s">
        <v>34</v>
      </c>
      <c r="B1877" s="1" t="s">
        <v>35</v>
      </c>
      <c r="C1877" s="1">
        <v>1987</v>
      </c>
      <c r="D1877" s="1" t="s">
        <v>14</v>
      </c>
      <c r="E1877" s="1" t="s">
        <v>15</v>
      </c>
      <c r="F1877" s="1">
        <v>12.2324355908</v>
      </c>
      <c r="G1877" s="1">
        <v>802.70874813966702</v>
      </c>
    </row>
    <row r="1878" spans="1:7" x14ac:dyDescent="0.3">
      <c r="A1878" s="1" t="s">
        <v>34</v>
      </c>
      <c r="B1878" s="1" t="s">
        <v>35</v>
      </c>
      <c r="C1878" s="1">
        <v>1988</v>
      </c>
      <c r="D1878" s="1" t="s">
        <v>9</v>
      </c>
      <c r="E1878" s="1" t="s">
        <v>13</v>
      </c>
      <c r="F1878" s="1">
        <v>3.1846153845999998</v>
      </c>
      <c r="G1878" s="1">
        <v>251.341661554615</v>
      </c>
    </row>
    <row r="1879" spans="1:7" x14ac:dyDescent="0.3">
      <c r="A1879" s="1" t="s">
        <v>34</v>
      </c>
      <c r="B1879" s="1" t="s">
        <v>35</v>
      </c>
      <c r="C1879" s="1">
        <v>1988</v>
      </c>
      <c r="D1879" s="1" t="s">
        <v>14</v>
      </c>
      <c r="E1879" s="1" t="s">
        <v>13</v>
      </c>
      <c r="F1879" s="1">
        <v>15.180197913000001</v>
      </c>
      <c r="G1879" s="1">
        <v>1198.07754010903</v>
      </c>
    </row>
    <row r="1880" spans="1:7" x14ac:dyDescent="0.3">
      <c r="A1880" s="1" t="s">
        <v>34</v>
      </c>
      <c r="B1880" s="1" t="s">
        <v>35</v>
      </c>
      <c r="C1880" s="1">
        <v>1988</v>
      </c>
      <c r="D1880" s="1" t="s">
        <v>14</v>
      </c>
      <c r="E1880" s="1" t="s">
        <v>15</v>
      </c>
      <c r="F1880" s="1">
        <v>12.148783846900001</v>
      </c>
      <c r="G1880" s="1">
        <v>958.82709500597798</v>
      </c>
    </row>
    <row r="1881" spans="1:7" x14ac:dyDescent="0.3">
      <c r="A1881" s="1" t="s">
        <v>34</v>
      </c>
      <c r="B1881" s="1" t="s">
        <v>35</v>
      </c>
      <c r="C1881" s="1">
        <v>1989</v>
      </c>
      <c r="D1881" s="1" t="s">
        <v>9</v>
      </c>
      <c r="E1881" s="1" t="s">
        <v>13</v>
      </c>
      <c r="F1881" s="1">
        <v>2.3384615384999998</v>
      </c>
      <c r="G1881" s="1">
        <v>230.713985372308</v>
      </c>
    </row>
    <row r="1882" spans="1:7" x14ac:dyDescent="0.3">
      <c r="A1882" s="1" t="s">
        <v>34</v>
      </c>
      <c r="B1882" s="1" t="s">
        <v>35</v>
      </c>
      <c r="C1882" s="1">
        <v>1989</v>
      </c>
      <c r="D1882" s="1" t="s">
        <v>14</v>
      </c>
      <c r="E1882" s="1" t="s">
        <v>13</v>
      </c>
      <c r="F1882" s="1">
        <v>15.2500334298</v>
      </c>
      <c r="G1882" s="1">
        <v>1504.5772324207201</v>
      </c>
    </row>
    <row r="1883" spans="1:7" x14ac:dyDescent="0.3">
      <c r="A1883" s="1" t="s">
        <v>34</v>
      </c>
      <c r="B1883" s="1" t="s">
        <v>35</v>
      </c>
      <c r="C1883" s="1">
        <v>1989</v>
      </c>
      <c r="D1883" s="1" t="s">
        <v>14</v>
      </c>
      <c r="E1883" s="1" t="s">
        <v>15</v>
      </c>
      <c r="F1883" s="1">
        <v>12.0416121213</v>
      </c>
      <c r="G1883" s="1">
        <v>1188.0325064696899</v>
      </c>
    </row>
    <row r="1884" spans="1:7" x14ac:dyDescent="0.3">
      <c r="A1884" s="1" t="s">
        <v>34</v>
      </c>
      <c r="B1884" s="1" t="s">
        <v>35</v>
      </c>
      <c r="C1884" s="1">
        <v>1990</v>
      </c>
      <c r="D1884" s="1" t="s">
        <v>9</v>
      </c>
      <c r="E1884" s="1" t="s">
        <v>13</v>
      </c>
      <c r="F1884" s="1">
        <v>2.2692307692</v>
      </c>
      <c r="G1884" s="1">
        <v>227.720894665385</v>
      </c>
    </row>
    <row r="1885" spans="1:7" x14ac:dyDescent="0.3">
      <c r="A1885" s="1" t="s">
        <v>34</v>
      </c>
      <c r="B1885" s="1" t="s">
        <v>35</v>
      </c>
      <c r="C1885" s="1">
        <v>1990</v>
      </c>
      <c r="D1885" s="1" t="s">
        <v>14</v>
      </c>
      <c r="E1885" s="1" t="s">
        <v>13</v>
      </c>
      <c r="F1885" s="1">
        <v>15.319023318299999</v>
      </c>
      <c r="G1885" s="1">
        <v>1537.2882047727601</v>
      </c>
    </row>
    <row r="1886" spans="1:7" x14ac:dyDescent="0.3">
      <c r="A1886" s="1" t="s">
        <v>34</v>
      </c>
      <c r="B1886" s="1" t="s">
        <v>35</v>
      </c>
      <c r="C1886" s="1">
        <v>1990</v>
      </c>
      <c r="D1886" s="1" t="s">
        <v>14</v>
      </c>
      <c r="E1886" s="1" t="s">
        <v>15</v>
      </c>
      <c r="F1886" s="1">
        <v>11.9109204141</v>
      </c>
      <c r="G1886" s="1">
        <v>1195.2796911501</v>
      </c>
    </row>
    <row r="1887" spans="1:7" x14ac:dyDescent="0.3">
      <c r="A1887" s="1" t="s">
        <v>34</v>
      </c>
      <c r="B1887" s="1" t="s">
        <v>35</v>
      </c>
      <c r="C1887" s="1">
        <v>1991</v>
      </c>
      <c r="D1887" s="1" t="s">
        <v>9</v>
      </c>
      <c r="E1887" s="1" t="s">
        <v>13</v>
      </c>
      <c r="F1887" s="1">
        <v>3.0307692307999998</v>
      </c>
      <c r="G1887" s="1">
        <v>327.57504355999998</v>
      </c>
    </row>
    <row r="1888" spans="1:7" x14ac:dyDescent="0.3">
      <c r="A1888" s="1" t="s">
        <v>34</v>
      </c>
      <c r="B1888" s="1" t="s">
        <v>35</v>
      </c>
      <c r="C1888" s="1">
        <v>1991</v>
      </c>
      <c r="D1888" s="1" t="s">
        <v>14</v>
      </c>
      <c r="E1888" s="1" t="s">
        <v>13</v>
      </c>
      <c r="F1888" s="1">
        <v>14.767361093</v>
      </c>
      <c r="G1888" s="1">
        <v>1596.1027003276799</v>
      </c>
    </row>
    <row r="1889" spans="1:7" x14ac:dyDescent="0.3">
      <c r="A1889" s="1" t="s">
        <v>34</v>
      </c>
      <c r="B1889" s="1" t="s">
        <v>35</v>
      </c>
      <c r="C1889" s="1">
        <v>1991</v>
      </c>
      <c r="D1889" s="1" t="s">
        <v>14</v>
      </c>
      <c r="E1889" s="1" t="s">
        <v>15</v>
      </c>
      <c r="F1889" s="1">
        <v>11.058301544000001</v>
      </c>
      <c r="G1889" s="1">
        <v>1195.21591192048</v>
      </c>
    </row>
    <row r="1890" spans="1:7" x14ac:dyDescent="0.3">
      <c r="A1890" s="1" t="s">
        <v>34</v>
      </c>
      <c r="B1890" s="1" t="s">
        <v>35</v>
      </c>
      <c r="C1890" s="1">
        <v>1992</v>
      </c>
      <c r="D1890" s="1" t="s">
        <v>9</v>
      </c>
      <c r="E1890" s="1" t="s">
        <v>13</v>
      </c>
      <c r="F1890" s="1">
        <v>2.4384615384999999</v>
      </c>
      <c r="G1890" s="1">
        <v>411.39295247077001</v>
      </c>
    </row>
    <row r="1891" spans="1:7" x14ac:dyDescent="0.3">
      <c r="A1891" s="1" t="s">
        <v>34</v>
      </c>
      <c r="B1891" s="1" t="s">
        <v>35</v>
      </c>
      <c r="C1891" s="1">
        <v>1992</v>
      </c>
      <c r="D1891" s="1" t="s">
        <v>14</v>
      </c>
      <c r="E1891" s="1" t="s">
        <v>13</v>
      </c>
      <c r="F1891" s="1">
        <v>14.2784729845</v>
      </c>
      <c r="G1891" s="1">
        <v>2408.9217997485198</v>
      </c>
    </row>
    <row r="1892" spans="1:7" x14ac:dyDescent="0.3">
      <c r="A1892" s="1" t="s">
        <v>34</v>
      </c>
      <c r="B1892" s="1" t="s">
        <v>35</v>
      </c>
      <c r="C1892" s="1">
        <v>1992</v>
      </c>
      <c r="D1892" s="1" t="s">
        <v>14</v>
      </c>
      <c r="E1892" s="1" t="s">
        <v>15</v>
      </c>
      <c r="F1892" s="1">
        <v>11.423696273199999</v>
      </c>
      <c r="G1892" s="1">
        <v>1927.29229632952</v>
      </c>
    </row>
    <row r="1893" spans="1:7" x14ac:dyDescent="0.3">
      <c r="A1893" s="1" t="s">
        <v>34</v>
      </c>
      <c r="B1893" s="1" t="s">
        <v>35</v>
      </c>
      <c r="C1893" s="1">
        <v>1993</v>
      </c>
      <c r="D1893" s="1" t="s">
        <v>9</v>
      </c>
      <c r="E1893" s="1" t="s">
        <v>13</v>
      </c>
      <c r="F1893" s="1">
        <v>1.6692307691999999</v>
      </c>
      <c r="G1893" s="1">
        <v>337.24673397153902</v>
      </c>
    </row>
    <row r="1894" spans="1:7" x14ac:dyDescent="0.3">
      <c r="A1894" s="1" t="s">
        <v>34</v>
      </c>
      <c r="B1894" s="1" t="s">
        <v>35</v>
      </c>
      <c r="C1894" s="1">
        <v>1993</v>
      </c>
      <c r="D1894" s="1" t="s">
        <v>14</v>
      </c>
      <c r="E1894" s="1" t="s">
        <v>13</v>
      </c>
      <c r="F1894" s="1">
        <v>14.4967896864</v>
      </c>
      <c r="G1894" s="1">
        <v>2928.8909987288698</v>
      </c>
    </row>
    <row r="1895" spans="1:7" x14ac:dyDescent="0.3">
      <c r="A1895" s="1" t="s">
        <v>34</v>
      </c>
      <c r="B1895" s="1" t="s">
        <v>35</v>
      </c>
      <c r="C1895" s="1">
        <v>1993</v>
      </c>
      <c r="D1895" s="1" t="s">
        <v>14</v>
      </c>
      <c r="E1895" s="1" t="s">
        <v>15</v>
      </c>
      <c r="F1895" s="1">
        <v>11.2494455655</v>
      </c>
      <c r="G1895" s="1">
        <v>2272.80663997381</v>
      </c>
    </row>
    <row r="1896" spans="1:7" x14ac:dyDescent="0.3">
      <c r="A1896" s="1" t="s">
        <v>34</v>
      </c>
      <c r="B1896" s="1" t="s">
        <v>35</v>
      </c>
      <c r="C1896" s="1">
        <v>1994</v>
      </c>
      <c r="D1896" s="1" t="s">
        <v>9</v>
      </c>
      <c r="E1896" s="1" t="s">
        <v>13</v>
      </c>
      <c r="F1896" s="1">
        <v>1.1153846154</v>
      </c>
      <c r="G1896" s="1">
        <v>228.386295946155</v>
      </c>
    </row>
    <row r="1897" spans="1:7" x14ac:dyDescent="0.3">
      <c r="A1897" s="1" t="s">
        <v>34</v>
      </c>
      <c r="B1897" s="1" t="s">
        <v>35</v>
      </c>
      <c r="C1897" s="1">
        <v>1994</v>
      </c>
      <c r="D1897" s="1" t="s">
        <v>14</v>
      </c>
      <c r="E1897" s="1" t="s">
        <v>13</v>
      </c>
      <c r="F1897" s="1">
        <v>14.160534372000001</v>
      </c>
      <c r="G1897" s="1">
        <v>2899.51282205705</v>
      </c>
    </row>
    <row r="1898" spans="1:7" x14ac:dyDescent="0.3">
      <c r="A1898" s="1" t="s">
        <v>34</v>
      </c>
      <c r="B1898" s="1" t="s">
        <v>35</v>
      </c>
      <c r="C1898" s="1">
        <v>1994</v>
      </c>
      <c r="D1898" s="1" t="s">
        <v>14</v>
      </c>
      <c r="E1898" s="1" t="s">
        <v>15</v>
      </c>
      <c r="F1898" s="1">
        <v>11.3874112525</v>
      </c>
      <c r="G1898" s="1">
        <v>2331.6877788138099</v>
      </c>
    </row>
    <row r="1899" spans="1:7" x14ac:dyDescent="0.3">
      <c r="A1899" s="1" t="s">
        <v>34</v>
      </c>
      <c r="B1899" s="1" t="s">
        <v>35</v>
      </c>
      <c r="C1899" s="1">
        <v>1995</v>
      </c>
      <c r="D1899" s="1" t="s">
        <v>9</v>
      </c>
      <c r="E1899" s="1" t="s">
        <v>13</v>
      </c>
      <c r="F1899" s="1">
        <v>1.2769230769</v>
      </c>
      <c r="G1899" s="1">
        <v>237.036075709231</v>
      </c>
    </row>
    <row r="1900" spans="1:7" x14ac:dyDescent="0.3">
      <c r="A1900" s="1" t="s">
        <v>34</v>
      </c>
      <c r="B1900" s="1" t="s">
        <v>35</v>
      </c>
      <c r="C1900" s="1">
        <v>1995</v>
      </c>
      <c r="D1900" s="1" t="s">
        <v>14</v>
      </c>
      <c r="E1900" s="1" t="s">
        <v>13</v>
      </c>
      <c r="F1900" s="1">
        <v>13.7829477907</v>
      </c>
      <c r="G1900" s="1">
        <v>2558.53771856304</v>
      </c>
    </row>
    <row r="1901" spans="1:7" x14ac:dyDescent="0.3">
      <c r="A1901" s="1" t="s">
        <v>34</v>
      </c>
      <c r="B1901" s="1" t="s">
        <v>35</v>
      </c>
      <c r="C1901" s="1">
        <v>1995</v>
      </c>
      <c r="D1901" s="1" t="s">
        <v>14</v>
      </c>
      <c r="E1901" s="1" t="s">
        <v>15</v>
      </c>
      <c r="F1901" s="1">
        <v>11.4920153854</v>
      </c>
      <c r="G1901" s="1">
        <v>2133.2704202532</v>
      </c>
    </row>
    <row r="1902" spans="1:7" x14ac:dyDescent="0.3">
      <c r="A1902" s="1" t="s">
        <v>34</v>
      </c>
      <c r="B1902" s="1" t="s">
        <v>35</v>
      </c>
      <c r="C1902" s="1">
        <v>1996</v>
      </c>
      <c r="D1902" s="1" t="s">
        <v>9</v>
      </c>
      <c r="E1902" s="1" t="s">
        <v>13</v>
      </c>
      <c r="F1902" s="1">
        <v>3.0769230769</v>
      </c>
      <c r="G1902" s="1">
        <v>750.08440215384701</v>
      </c>
    </row>
    <row r="1903" spans="1:7" x14ac:dyDescent="0.3">
      <c r="A1903" s="1" t="s">
        <v>34</v>
      </c>
      <c r="B1903" s="1" t="s">
        <v>35</v>
      </c>
      <c r="C1903" s="1">
        <v>1996</v>
      </c>
      <c r="D1903" s="1" t="s">
        <v>14</v>
      </c>
      <c r="E1903" s="1" t="s">
        <v>13</v>
      </c>
      <c r="F1903" s="1">
        <v>13.3640299425</v>
      </c>
      <c r="G1903" s="1">
        <v>3257.8488831897298</v>
      </c>
    </row>
    <row r="1904" spans="1:7" x14ac:dyDescent="0.3">
      <c r="A1904" s="1" t="s">
        <v>34</v>
      </c>
      <c r="B1904" s="1" t="s">
        <v>35</v>
      </c>
      <c r="C1904" s="1">
        <v>1996</v>
      </c>
      <c r="D1904" s="1" t="s">
        <v>14</v>
      </c>
      <c r="E1904" s="1" t="s">
        <v>15</v>
      </c>
      <c r="F1904" s="1">
        <v>11.5632579642</v>
      </c>
      <c r="G1904" s="1">
        <v>2818.8613170294798</v>
      </c>
    </row>
    <row r="1905" spans="1:7" x14ac:dyDescent="0.3">
      <c r="A1905" s="1" t="s">
        <v>34</v>
      </c>
      <c r="B1905" s="1" t="s">
        <v>35</v>
      </c>
      <c r="C1905" s="1">
        <v>1997</v>
      </c>
      <c r="D1905" s="1" t="s">
        <v>9</v>
      </c>
      <c r="E1905" s="1" t="s">
        <v>13</v>
      </c>
      <c r="F1905" s="1">
        <v>0.93076923079999996</v>
      </c>
      <c r="G1905" s="1">
        <v>253.40604545384599</v>
      </c>
    </row>
    <row r="1906" spans="1:7" x14ac:dyDescent="0.3">
      <c r="A1906" s="1" t="s">
        <v>34</v>
      </c>
      <c r="B1906" s="1" t="s">
        <v>35</v>
      </c>
      <c r="C1906" s="1">
        <v>1997</v>
      </c>
      <c r="D1906" s="1" t="s">
        <v>14</v>
      </c>
      <c r="E1906" s="1" t="s">
        <v>13</v>
      </c>
      <c r="F1906" s="1">
        <v>12.9037808275</v>
      </c>
      <c r="G1906" s="1">
        <v>3513.11148113319</v>
      </c>
    </row>
    <row r="1907" spans="1:7" x14ac:dyDescent="0.3">
      <c r="A1907" s="1" t="s">
        <v>34</v>
      </c>
      <c r="B1907" s="1" t="s">
        <v>35</v>
      </c>
      <c r="C1907" s="1">
        <v>1997</v>
      </c>
      <c r="D1907" s="1" t="s">
        <v>14</v>
      </c>
      <c r="E1907" s="1" t="s">
        <v>15</v>
      </c>
      <c r="F1907" s="1">
        <v>11.1237367827</v>
      </c>
      <c r="G1907" s="1">
        <v>3028.48660611274</v>
      </c>
    </row>
    <row r="1908" spans="1:7" x14ac:dyDescent="0.3">
      <c r="A1908" s="1" t="s">
        <v>34</v>
      </c>
      <c r="B1908" s="1" t="s">
        <v>35</v>
      </c>
      <c r="C1908" s="1">
        <v>1998</v>
      </c>
      <c r="D1908" s="1" t="s">
        <v>9</v>
      </c>
      <c r="E1908" s="1" t="s">
        <v>13</v>
      </c>
      <c r="F1908" s="1">
        <v>1.0230769231000001</v>
      </c>
      <c r="G1908" s="1">
        <v>312.19708439769101</v>
      </c>
    </row>
    <row r="1909" spans="1:7" x14ac:dyDescent="0.3">
      <c r="A1909" s="1" t="s">
        <v>34</v>
      </c>
      <c r="B1909" s="1" t="s">
        <v>35</v>
      </c>
      <c r="C1909" s="1">
        <v>1998</v>
      </c>
      <c r="D1909" s="1" t="s">
        <v>14</v>
      </c>
      <c r="E1909" s="1" t="s">
        <v>13</v>
      </c>
      <c r="F1909" s="1">
        <v>12.5543999204</v>
      </c>
      <c r="G1909" s="1">
        <v>3831.0384713962098</v>
      </c>
    </row>
    <row r="1910" spans="1:7" x14ac:dyDescent="0.3">
      <c r="A1910" s="1" t="s">
        <v>34</v>
      </c>
      <c r="B1910" s="1" t="s">
        <v>35</v>
      </c>
      <c r="C1910" s="1">
        <v>1998</v>
      </c>
      <c r="D1910" s="1" t="s">
        <v>14</v>
      </c>
      <c r="E1910" s="1" t="s">
        <v>15</v>
      </c>
      <c r="F1910" s="1">
        <v>10.574835116199999</v>
      </c>
      <c r="G1910" s="1">
        <v>3226.9642846894999</v>
      </c>
    </row>
    <row r="1911" spans="1:7" x14ac:dyDescent="0.3">
      <c r="A1911" s="1" t="s">
        <v>34</v>
      </c>
      <c r="B1911" s="1" t="s">
        <v>35</v>
      </c>
      <c r="C1911" s="1">
        <v>1999</v>
      </c>
      <c r="D1911" s="1" t="s">
        <v>9</v>
      </c>
      <c r="E1911" s="1" t="s">
        <v>13</v>
      </c>
      <c r="F1911" s="1">
        <v>1.5538461537999999</v>
      </c>
      <c r="G1911" s="1">
        <v>524.44914020615204</v>
      </c>
    </row>
    <row r="1912" spans="1:7" x14ac:dyDescent="0.3">
      <c r="A1912" s="1" t="s">
        <v>34</v>
      </c>
      <c r="B1912" s="1" t="s">
        <v>35</v>
      </c>
      <c r="C1912" s="1">
        <v>1999</v>
      </c>
      <c r="D1912" s="1" t="s">
        <v>14</v>
      </c>
      <c r="E1912" s="1" t="s">
        <v>13</v>
      </c>
      <c r="F1912" s="1">
        <v>11.415463598300001</v>
      </c>
      <c r="G1912" s="1">
        <v>3852.91044055463</v>
      </c>
    </row>
    <row r="1913" spans="1:7" x14ac:dyDescent="0.3">
      <c r="A1913" s="1" t="s">
        <v>34</v>
      </c>
      <c r="B1913" s="1" t="s">
        <v>35</v>
      </c>
      <c r="C1913" s="1">
        <v>1999</v>
      </c>
      <c r="D1913" s="1" t="s">
        <v>14</v>
      </c>
      <c r="E1913" s="1" t="s">
        <v>15</v>
      </c>
      <c r="F1913" s="1">
        <v>10.3528237205</v>
      </c>
      <c r="G1913" s="1">
        <v>3494.2516577087099</v>
      </c>
    </row>
    <row r="1914" spans="1:7" x14ac:dyDescent="0.3">
      <c r="A1914" s="1" t="s">
        <v>34</v>
      </c>
      <c r="B1914" s="1" t="s">
        <v>35</v>
      </c>
      <c r="C1914" s="1">
        <v>2000</v>
      </c>
      <c r="D1914" s="1" t="s">
        <v>9</v>
      </c>
      <c r="E1914" s="1" t="s">
        <v>13</v>
      </c>
      <c r="F1914" s="1">
        <v>0.91538461540000005</v>
      </c>
      <c r="G1914" s="1">
        <v>415.16074122922998</v>
      </c>
    </row>
    <row r="1915" spans="1:7" x14ac:dyDescent="0.3">
      <c r="A1915" s="1" t="s">
        <v>34</v>
      </c>
      <c r="B1915" s="1" t="s">
        <v>35</v>
      </c>
      <c r="C1915" s="1">
        <v>2000</v>
      </c>
      <c r="D1915" s="1" t="s">
        <v>14</v>
      </c>
      <c r="E1915" s="1" t="s">
        <v>13</v>
      </c>
      <c r="F1915" s="1">
        <v>9.9890137916999997</v>
      </c>
      <c r="G1915" s="1">
        <v>4530.3867906550504</v>
      </c>
    </row>
    <row r="1916" spans="1:7" x14ac:dyDescent="0.3">
      <c r="A1916" s="1" t="s">
        <v>34</v>
      </c>
      <c r="B1916" s="1" t="s">
        <v>35</v>
      </c>
      <c r="C1916" s="1">
        <v>2000</v>
      </c>
      <c r="D1916" s="1" t="s">
        <v>14</v>
      </c>
      <c r="E1916" s="1" t="s">
        <v>15</v>
      </c>
      <c r="F1916" s="1">
        <v>10.3731327898</v>
      </c>
      <c r="G1916" s="1">
        <v>4704.5989472593701</v>
      </c>
    </row>
    <row r="1917" spans="1:7" x14ac:dyDescent="0.3">
      <c r="A1917" s="1" t="s">
        <v>34</v>
      </c>
      <c r="B1917" s="1" t="s">
        <v>35</v>
      </c>
      <c r="C1917" s="1">
        <v>2001</v>
      </c>
      <c r="D1917" s="1" t="s">
        <v>9</v>
      </c>
      <c r="E1917" s="1" t="s">
        <v>13</v>
      </c>
      <c r="F1917" s="1">
        <v>0.53452799910000004</v>
      </c>
      <c r="G1917" s="1">
        <v>305.93380157708702</v>
      </c>
    </row>
    <row r="1918" spans="1:7" x14ac:dyDescent="0.3">
      <c r="A1918" s="1" t="s">
        <v>34</v>
      </c>
      <c r="B1918" s="1" t="s">
        <v>35</v>
      </c>
      <c r="C1918" s="1">
        <v>2001</v>
      </c>
      <c r="D1918" s="1" t="s">
        <v>14</v>
      </c>
      <c r="E1918" s="1" t="s">
        <v>13</v>
      </c>
      <c r="F1918" s="1">
        <v>10.0887729325</v>
      </c>
      <c r="G1918" s="1">
        <v>5774.2469270492002</v>
      </c>
    </row>
    <row r="1919" spans="1:7" x14ac:dyDescent="0.3">
      <c r="A1919" s="1" t="s">
        <v>34</v>
      </c>
      <c r="B1919" s="1" t="s">
        <v>35</v>
      </c>
      <c r="C1919" s="1">
        <v>2001</v>
      </c>
      <c r="D1919" s="1" t="s">
        <v>14</v>
      </c>
      <c r="E1919" s="1" t="s">
        <v>15</v>
      </c>
      <c r="F1919" s="1">
        <v>10.9401232155</v>
      </c>
      <c r="G1919" s="1">
        <v>6261.5120075968298</v>
      </c>
    </row>
    <row r="1920" spans="1:7" x14ac:dyDescent="0.3">
      <c r="A1920" s="1" t="s">
        <v>34</v>
      </c>
      <c r="B1920" s="1" t="s">
        <v>35</v>
      </c>
      <c r="C1920" s="1">
        <v>2002</v>
      </c>
      <c r="D1920" s="1" t="s">
        <v>9</v>
      </c>
      <c r="E1920" s="1" t="s">
        <v>13</v>
      </c>
      <c r="F1920" s="1">
        <v>0.70595223139999996</v>
      </c>
      <c r="G1920" s="1">
        <v>404.85414397120201</v>
      </c>
    </row>
    <row r="1921" spans="1:7" x14ac:dyDescent="0.3">
      <c r="A1921" s="1" t="s">
        <v>34</v>
      </c>
      <c r="B1921" s="1" t="s">
        <v>35</v>
      </c>
      <c r="C1921" s="1">
        <v>2002</v>
      </c>
      <c r="D1921" s="1" t="s">
        <v>14</v>
      </c>
      <c r="E1921" s="1" t="s">
        <v>13</v>
      </c>
      <c r="F1921" s="1">
        <v>10.075481724899999</v>
      </c>
      <c r="G1921" s="1">
        <v>5778.1537436491699</v>
      </c>
    </row>
    <row r="1922" spans="1:7" x14ac:dyDescent="0.3">
      <c r="A1922" s="1" t="s">
        <v>34</v>
      </c>
      <c r="B1922" s="1" t="s">
        <v>35</v>
      </c>
      <c r="C1922" s="1">
        <v>2002</v>
      </c>
      <c r="D1922" s="1" t="s">
        <v>14</v>
      </c>
      <c r="E1922" s="1" t="s">
        <v>15</v>
      </c>
      <c r="F1922" s="1">
        <v>11.4680852586</v>
      </c>
      <c r="G1922" s="1">
        <v>6576.7932074070204</v>
      </c>
    </row>
    <row r="1923" spans="1:7" x14ac:dyDescent="0.3">
      <c r="A1923" s="1" t="s">
        <v>34</v>
      </c>
      <c r="B1923" s="1" t="s">
        <v>35</v>
      </c>
      <c r="C1923" s="1">
        <v>2003</v>
      </c>
      <c r="D1923" s="1" t="s">
        <v>9</v>
      </c>
      <c r="E1923" s="1" t="s">
        <v>13</v>
      </c>
      <c r="F1923" s="1">
        <v>0.53471928390000001</v>
      </c>
      <c r="G1923" s="1">
        <v>323.00127258853502</v>
      </c>
    </row>
    <row r="1924" spans="1:7" x14ac:dyDescent="0.3">
      <c r="A1924" s="1" t="s">
        <v>34</v>
      </c>
      <c r="B1924" s="1" t="s">
        <v>35</v>
      </c>
      <c r="C1924" s="1">
        <v>2003</v>
      </c>
      <c r="D1924" s="1" t="s">
        <v>14</v>
      </c>
      <c r="E1924" s="1" t="s">
        <v>13</v>
      </c>
      <c r="F1924" s="1">
        <v>9.9397329441999993</v>
      </c>
      <c r="G1924" s="1">
        <v>6004.17169707025</v>
      </c>
    </row>
    <row r="1925" spans="1:7" x14ac:dyDescent="0.3">
      <c r="A1925" s="1" t="s">
        <v>34</v>
      </c>
      <c r="B1925" s="1" t="s">
        <v>35</v>
      </c>
      <c r="C1925" s="1">
        <v>2003</v>
      </c>
      <c r="D1925" s="1" t="s">
        <v>14</v>
      </c>
      <c r="E1925" s="1" t="s">
        <v>15</v>
      </c>
      <c r="F1925" s="1">
        <v>11.950836390699999</v>
      </c>
      <c r="G1925" s="1">
        <v>7218.9941134348501</v>
      </c>
    </row>
    <row r="1926" spans="1:7" x14ac:dyDescent="0.3">
      <c r="A1926" s="1" t="s">
        <v>34</v>
      </c>
      <c r="B1926" s="1" t="s">
        <v>35</v>
      </c>
      <c r="C1926" s="1">
        <v>2004</v>
      </c>
      <c r="D1926" s="1" t="s">
        <v>9</v>
      </c>
      <c r="E1926" s="1" t="s">
        <v>13</v>
      </c>
      <c r="F1926" s="1">
        <v>0.41001521260000001</v>
      </c>
      <c r="G1926" s="1">
        <v>283.33173276338101</v>
      </c>
    </row>
    <row r="1927" spans="1:7" x14ac:dyDescent="0.3">
      <c r="A1927" s="1" t="s">
        <v>34</v>
      </c>
      <c r="B1927" s="1" t="s">
        <v>35</v>
      </c>
      <c r="C1927" s="1">
        <v>2004</v>
      </c>
      <c r="D1927" s="1" t="s">
        <v>14</v>
      </c>
      <c r="E1927" s="1" t="s">
        <v>13</v>
      </c>
      <c r="F1927" s="1">
        <v>9.6722360969000007</v>
      </c>
      <c r="G1927" s="1">
        <v>6683.77984305875</v>
      </c>
    </row>
    <row r="1928" spans="1:7" x14ac:dyDescent="0.3">
      <c r="A1928" s="1" t="s">
        <v>34</v>
      </c>
      <c r="B1928" s="1" t="s">
        <v>35</v>
      </c>
      <c r="C1928" s="1">
        <v>2004</v>
      </c>
      <c r="D1928" s="1" t="s">
        <v>14</v>
      </c>
      <c r="E1928" s="1" t="s">
        <v>15</v>
      </c>
      <c r="F1928" s="1">
        <v>12.3821364432</v>
      </c>
      <c r="G1928" s="1">
        <v>8556.3951441987301</v>
      </c>
    </row>
    <row r="1929" spans="1:7" x14ac:dyDescent="0.3">
      <c r="A1929" s="1" t="s">
        <v>34</v>
      </c>
      <c r="B1929" s="1" t="s">
        <v>35</v>
      </c>
      <c r="C1929" s="1">
        <v>2005</v>
      </c>
      <c r="D1929" s="1" t="s">
        <v>9</v>
      </c>
      <c r="E1929" s="1" t="s">
        <v>13</v>
      </c>
      <c r="F1929" s="1">
        <v>0.52515362080000005</v>
      </c>
      <c r="G1929" s="1">
        <v>411.47450925235302</v>
      </c>
    </row>
    <row r="1930" spans="1:7" x14ac:dyDescent="0.3">
      <c r="A1930" s="1" t="s">
        <v>34</v>
      </c>
      <c r="B1930" s="1" t="s">
        <v>35</v>
      </c>
      <c r="C1930" s="1">
        <v>2005</v>
      </c>
      <c r="D1930" s="1" t="s">
        <v>14</v>
      </c>
      <c r="E1930" s="1" t="s">
        <v>13</v>
      </c>
      <c r="F1930" s="1">
        <v>9.2638174205000006</v>
      </c>
      <c r="G1930" s="1">
        <v>7258.4946120077302</v>
      </c>
    </row>
    <row r="1931" spans="1:7" x14ac:dyDescent="0.3">
      <c r="A1931" s="1" t="s">
        <v>34</v>
      </c>
      <c r="B1931" s="1" t="s">
        <v>35</v>
      </c>
      <c r="C1931" s="1">
        <v>2005</v>
      </c>
      <c r="D1931" s="1" t="s">
        <v>14</v>
      </c>
      <c r="E1931" s="1" t="s">
        <v>15</v>
      </c>
      <c r="F1931" s="1">
        <v>12.755687607500001</v>
      </c>
      <c r="G1931" s="1">
        <v>9994.4855957488107</v>
      </c>
    </row>
    <row r="1932" spans="1:7" x14ac:dyDescent="0.3">
      <c r="A1932" s="1" t="s">
        <v>34</v>
      </c>
      <c r="B1932" s="1" t="s">
        <v>35</v>
      </c>
      <c r="C1932" s="1">
        <v>2006</v>
      </c>
      <c r="D1932" s="1" t="s">
        <v>9</v>
      </c>
      <c r="E1932" s="1" t="s">
        <v>13</v>
      </c>
      <c r="F1932" s="1">
        <v>0.7092124581</v>
      </c>
      <c r="G1932" s="1">
        <v>645.56878171352298</v>
      </c>
    </row>
    <row r="1933" spans="1:7" x14ac:dyDescent="0.3">
      <c r="A1933" s="1" t="s">
        <v>34</v>
      </c>
      <c r="B1933" s="1" t="s">
        <v>35</v>
      </c>
      <c r="C1933" s="1">
        <v>2006</v>
      </c>
      <c r="D1933" s="1" t="s">
        <v>14</v>
      </c>
      <c r="E1933" s="1" t="s">
        <v>13</v>
      </c>
      <c r="F1933" s="1">
        <v>8.7054198836999994</v>
      </c>
      <c r="G1933" s="1">
        <v>7924.2083865182603</v>
      </c>
    </row>
    <row r="1934" spans="1:7" x14ac:dyDescent="0.3">
      <c r="A1934" s="1" t="s">
        <v>34</v>
      </c>
      <c r="B1934" s="1" t="s">
        <v>35</v>
      </c>
      <c r="C1934" s="1">
        <v>2006</v>
      </c>
      <c r="D1934" s="1" t="s">
        <v>14</v>
      </c>
      <c r="E1934" s="1" t="s">
        <v>15</v>
      </c>
      <c r="F1934" s="1">
        <v>13.065134434599999</v>
      </c>
      <c r="G1934" s="1">
        <v>11892.688605515599</v>
      </c>
    </row>
    <row r="1935" spans="1:7" x14ac:dyDescent="0.3">
      <c r="A1935" s="1" t="s">
        <v>34</v>
      </c>
      <c r="B1935" s="1" t="s">
        <v>35</v>
      </c>
      <c r="C1935" s="1">
        <v>2007</v>
      </c>
      <c r="D1935" s="1" t="s">
        <v>9</v>
      </c>
      <c r="E1935" s="1" t="s">
        <v>13</v>
      </c>
      <c r="F1935" s="1">
        <v>0.98004758160000005</v>
      </c>
      <c r="G1935" s="1">
        <v>787.47347709826204</v>
      </c>
    </row>
    <row r="1936" spans="1:7" x14ac:dyDescent="0.3">
      <c r="A1936" s="1" t="s">
        <v>34</v>
      </c>
      <c r="B1936" s="1" t="s">
        <v>35</v>
      </c>
      <c r="C1936" s="1">
        <v>2007</v>
      </c>
      <c r="D1936" s="1" t="s">
        <v>14</v>
      </c>
      <c r="E1936" s="1" t="s">
        <v>13</v>
      </c>
      <c r="F1936" s="1">
        <v>7.9881031863</v>
      </c>
      <c r="G1936" s="1">
        <v>6418.4836632979795</v>
      </c>
    </row>
    <row r="1937" spans="1:7" x14ac:dyDescent="0.3">
      <c r="A1937" s="1" t="s">
        <v>34</v>
      </c>
      <c r="B1937" s="1" t="s">
        <v>35</v>
      </c>
      <c r="C1937" s="1">
        <v>2007</v>
      </c>
      <c r="D1937" s="1" t="s">
        <v>14</v>
      </c>
      <c r="E1937" s="1" t="s">
        <v>15</v>
      </c>
      <c r="F1937" s="1">
        <v>13.304063835599999</v>
      </c>
      <c r="G1937" s="1">
        <v>10689.8864965794</v>
      </c>
    </row>
    <row r="1938" spans="1:7" x14ac:dyDescent="0.3">
      <c r="A1938" s="1" t="s">
        <v>34</v>
      </c>
      <c r="B1938" s="1" t="s">
        <v>35</v>
      </c>
      <c r="C1938" s="1">
        <v>2008</v>
      </c>
      <c r="D1938" s="1" t="s">
        <v>9</v>
      </c>
      <c r="E1938" s="1" t="s">
        <v>13</v>
      </c>
      <c r="F1938" s="1">
        <v>0.5691236476</v>
      </c>
      <c r="G1938" s="1">
        <v>594.65510189842996</v>
      </c>
    </row>
    <row r="1939" spans="1:7" x14ac:dyDescent="0.3">
      <c r="A1939" s="1" t="s">
        <v>34</v>
      </c>
      <c r="B1939" s="1" t="s">
        <v>35</v>
      </c>
      <c r="C1939" s="1">
        <v>2008</v>
      </c>
      <c r="D1939" s="1" t="s">
        <v>14</v>
      </c>
      <c r="E1939" s="1" t="s">
        <v>13</v>
      </c>
      <c r="F1939" s="1">
        <v>7.1030437591000002</v>
      </c>
      <c r="G1939" s="1">
        <v>7421.6933838273299</v>
      </c>
    </row>
    <row r="1940" spans="1:7" x14ac:dyDescent="0.3">
      <c r="A1940" s="1" t="s">
        <v>34</v>
      </c>
      <c r="B1940" s="1" t="s">
        <v>35</v>
      </c>
      <c r="C1940" s="1">
        <v>2008</v>
      </c>
      <c r="D1940" s="1" t="s">
        <v>14</v>
      </c>
      <c r="E1940" s="1" t="s">
        <v>15</v>
      </c>
      <c r="F1940" s="1">
        <v>13.466005081400001</v>
      </c>
      <c r="G1940" s="1">
        <v>14070.1034949471</v>
      </c>
    </row>
    <row r="1941" spans="1:7" x14ac:dyDescent="0.3">
      <c r="A1941" s="1" t="s">
        <v>34</v>
      </c>
      <c r="B1941" s="1" t="s">
        <v>35</v>
      </c>
      <c r="C1941" s="1">
        <v>2009</v>
      </c>
      <c r="D1941" s="1" t="s">
        <v>9</v>
      </c>
      <c r="E1941" s="1" t="s">
        <v>36</v>
      </c>
      <c r="F1941" s="1">
        <v>0.21567327550000001</v>
      </c>
      <c r="G1941" s="1">
        <v>204.825101216728</v>
      </c>
    </row>
    <row r="1942" spans="1:7" x14ac:dyDescent="0.3">
      <c r="A1942" s="1" t="s">
        <v>34</v>
      </c>
      <c r="B1942" s="1" t="s">
        <v>35</v>
      </c>
      <c r="C1942" s="1">
        <v>2009</v>
      </c>
      <c r="D1942" s="1" t="s">
        <v>14</v>
      </c>
      <c r="E1942" s="1" t="s">
        <v>36</v>
      </c>
      <c r="F1942" s="1">
        <v>7.6346307080000004</v>
      </c>
      <c r="G1942" s="1">
        <v>7250.6155621501703</v>
      </c>
    </row>
    <row r="1943" spans="1:7" x14ac:dyDescent="0.3">
      <c r="A1943" s="1" t="s">
        <v>34</v>
      </c>
      <c r="B1943" s="1" t="s">
        <v>35</v>
      </c>
      <c r="C1943" s="1">
        <v>2009</v>
      </c>
      <c r="D1943" s="1" t="s">
        <v>14</v>
      </c>
      <c r="E1943" s="1" t="s">
        <v>15</v>
      </c>
      <c r="F1943" s="1">
        <v>13.900230264199999</v>
      </c>
      <c r="G1943" s="1">
        <v>13201.0610239379</v>
      </c>
    </row>
    <row r="1944" spans="1:7" x14ac:dyDescent="0.3">
      <c r="A1944" s="1" t="s">
        <v>34</v>
      </c>
      <c r="B1944" s="1" t="s">
        <v>35</v>
      </c>
      <c r="C1944" s="1">
        <v>2010</v>
      </c>
      <c r="D1944" s="1" t="s">
        <v>9</v>
      </c>
      <c r="E1944" s="1" t="s">
        <v>36</v>
      </c>
      <c r="F1944" s="1">
        <v>0.87007457440000002</v>
      </c>
      <c r="G1944" s="1">
        <v>893.63944270115599</v>
      </c>
    </row>
    <row r="1945" spans="1:7" x14ac:dyDescent="0.3">
      <c r="A1945" s="1" t="s">
        <v>34</v>
      </c>
      <c r="B1945" s="1" t="s">
        <v>35</v>
      </c>
      <c r="C1945" s="1">
        <v>2010</v>
      </c>
      <c r="D1945" s="1" t="s">
        <v>14</v>
      </c>
      <c r="E1945" s="1" t="s">
        <v>36</v>
      </c>
      <c r="F1945" s="1">
        <v>7.3598126821000003</v>
      </c>
      <c r="G1945" s="1">
        <v>7559.1438911087798</v>
      </c>
    </row>
    <row r="1946" spans="1:7" x14ac:dyDescent="0.3">
      <c r="A1946" s="1" t="s">
        <v>34</v>
      </c>
      <c r="B1946" s="1" t="s">
        <v>35</v>
      </c>
      <c r="C1946" s="1">
        <v>2010</v>
      </c>
      <c r="D1946" s="1" t="s">
        <v>14</v>
      </c>
      <c r="E1946" s="1" t="s">
        <v>15</v>
      </c>
      <c r="F1946" s="1">
        <v>14.3297301751</v>
      </c>
      <c r="G1946" s="1">
        <v>14717.8327754659</v>
      </c>
    </row>
    <row r="1947" spans="1:7" x14ac:dyDescent="0.3">
      <c r="A1947" s="1" t="s">
        <v>34</v>
      </c>
      <c r="B1947" s="1" t="s">
        <v>35</v>
      </c>
      <c r="C1947" s="1">
        <v>2011</v>
      </c>
      <c r="D1947" s="1" t="s">
        <v>9</v>
      </c>
      <c r="E1947" s="1" t="s">
        <v>36</v>
      </c>
      <c r="F1947" s="1">
        <v>1.8003169938000001</v>
      </c>
      <c r="G1947" s="1">
        <v>4302.3315394649899</v>
      </c>
    </row>
    <row r="1948" spans="1:7" x14ac:dyDescent="0.3">
      <c r="A1948" s="1" t="s">
        <v>34</v>
      </c>
      <c r="B1948" s="1" t="s">
        <v>35</v>
      </c>
      <c r="C1948" s="1">
        <v>2011</v>
      </c>
      <c r="D1948" s="1" t="s">
        <v>14</v>
      </c>
      <c r="E1948" s="1" t="s">
        <v>36</v>
      </c>
      <c r="F1948" s="1">
        <v>6.8344163056999996</v>
      </c>
      <c r="G1948" s="1">
        <v>16332.637489774699</v>
      </c>
    </row>
    <row r="1949" spans="1:7" x14ac:dyDescent="0.3">
      <c r="A1949" s="1" t="s">
        <v>34</v>
      </c>
      <c r="B1949" s="1" t="s">
        <v>35</v>
      </c>
      <c r="C1949" s="1">
        <v>2011</v>
      </c>
      <c r="D1949" s="1" t="s">
        <v>14</v>
      </c>
      <c r="E1949" s="1" t="s">
        <v>15</v>
      </c>
      <c r="F1949" s="1">
        <v>14.629477897499999</v>
      </c>
      <c r="G1949" s="1">
        <v>34960.989860438698</v>
      </c>
    </row>
    <row r="1950" spans="1:7" x14ac:dyDescent="0.3">
      <c r="A1950" s="1" t="s">
        <v>34</v>
      </c>
      <c r="B1950" s="1" t="s">
        <v>35</v>
      </c>
      <c r="C1950" s="1">
        <v>2012</v>
      </c>
      <c r="D1950" s="1" t="s">
        <v>9</v>
      </c>
      <c r="E1950" s="1" t="s">
        <v>36</v>
      </c>
      <c r="F1950" s="1">
        <v>2.6021646056000001</v>
      </c>
      <c r="G1950" s="1">
        <v>7936.4188728916097</v>
      </c>
    </row>
    <row r="1951" spans="1:7" x14ac:dyDescent="0.3">
      <c r="A1951" s="1" t="s">
        <v>34</v>
      </c>
      <c r="B1951" s="1" t="s">
        <v>35</v>
      </c>
      <c r="C1951" s="1">
        <v>2012</v>
      </c>
      <c r="D1951" s="1" t="s">
        <v>14</v>
      </c>
      <c r="E1951" s="1" t="s">
        <v>36</v>
      </c>
      <c r="F1951" s="1">
        <v>6.4487068836999999</v>
      </c>
      <c r="G1951" s="1">
        <v>19668.102051319798</v>
      </c>
    </row>
    <row r="1952" spans="1:7" x14ac:dyDescent="0.3">
      <c r="A1952" s="1" t="s">
        <v>34</v>
      </c>
      <c r="B1952" s="1" t="s">
        <v>35</v>
      </c>
      <c r="C1952" s="1">
        <v>2012</v>
      </c>
      <c r="D1952" s="1" t="s">
        <v>14</v>
      </c>
      <c r="E1952" s="1" t="s">
        <v>15</v>
      </c>
      <c r="F1952" s="1">
        <v>14.878447854699999</v>
      </c>
      <c r="G1952" s="1">
        <v>45378.218618182298</v>
      </c>
    </row>
    <row r="1953" spans="1:7" x14ac:dyDescent="0.3">
      <c r="A1953" s="1" t="s">
        <v>34</v>
      </c>
      <c r="B1953" s="1" t="s">
        <v>35</v>
      </c>
      <c r="C1953" s="1">
        <v>2013</v>
      </c>
      <c r="D1953" s="1" t="s">
        <v>9</v>
      </c>
      <c r="E1953" s="1" t="s">
        <v>36</v>
      </c>
      <c r="F1953" s="1">
        <v>3.6336672395999998</v>
      </c>
      <c r="G1953" s="1">
        <v>10621.711230831101</v>
      </c>
    </row>
    <row r="1954" spans="1:7" x14ac:dyDescent="0.3">
      <c r="A1954" s="1" t="s">
        <v>34</v>
      </c>
      <c r="B1954" s="1" t="s">
        <v>35</v>
      </c>
      <c r="C1954" s="1">
        <v>2013</v>
      </c>
      <c r="D1954" s="1" t="s">
        <v>14</v>
      </c>
      <c r="E1954" s="1" t="s">
        <v>36</v>
      </c>
      <c r="F1954" s="1">
        <v>5.8450408250999999</v>
      </c>
      <c r="G1954" s="1">
        <v>17085.861660575902</v>
      </c>
    </row>
    <row r="1955" spans="1:7" x14ac:dyDescent="0.3">
      <c r="A1955" s="1" t="s">
        <v>34</v>
      </c>
      <c r="B1955" s="1" t="s">
        <v>35</v>
      </c>
      <c r="C1955" s="1">
        <v>2013</v>
      </c>
      <c r="D1955" s="1" t="s">
        <v>14</v>
      </c>
      <c r="E1955" s="1" t="s">
        <v>15</v>
      </c>
      <c r="F1955" s="1">
        <v>15.071282938</v>
      </c>
      <c r="G1955" s="1">
        <v>44055.441703474702</v>
      </c>
    </row>
    <row r="1956" spans="1:7" x14ac:dyDescent="0.3">
      <c r="A1956" s="1" t="s">
        <v>34</v>
      </c>
      <c r="B1956" s="1" t="s">
        <v>35</v>
      </c>
      <c r="C1956" s="1">
        <v>2014</v>
      </c>
      <c r="D1956" s="1" t="s">
        <v>9</v>
      </c>
      <c r="E1956" s="1" t="s">
        <v>36</v>
      </c>
      <c r="F1956" s="1">
        <v>2.4224899711000001</v>
      </c>
      <c r="G1956" s="1">
        <v>7933.6544638674204</v>
      </c>
    </row>
    <row r="1957" spans="1:7" x14ac:dyDescent="0.3">
      <c r="A1957" s="1" t="s">
        <v>34</v>
      </c>
      <c r="B1957" s="1" t="s">
        <v>35</v>
      </c>
      <c r="C1957" s="1">
        <v>2014</v>
      </c>
      <c r="D1957" s="1" t="s">
        <v>14</v>
      </c>
      <c r="E1957" s="1" t="s">
        <v>36</v>
      </c>
      <c r="F1957" s="1">
        <v>7.4961862592999999</v>
      </c>
      <c r="G1957" s="1">
        <v>24550.009406987501</v>
      </c>
    </row>
    <row r="1958" spans="1:7" x14ac:dyDescent="0.3">
      <c r="A1958" s="1" t="s">
        <v>34</v>
      </c>
      <c r="B1958" s="1" t="s">
        <v>35</v>
      </c>
      <c r="C1958" s="1">
        <v>2014</v>
      </c>
      <c r="D1958" s="1" t="s">
        <v>14</v>
      </c>
      <c r="E1958" s="1" t="s">
        <v>15</v>
      </c>
      <c r="F1958" s="1">
        <v>15.2023903558</v>
      </c>
      <c r="G1958" s="1">
        <v>49787.827214096702</v>
      </c>
    </row>
    <row r="1959" spans="1:7" x14ac:dyDescent="0.3">
      <c r="A1959" s="1" t="s">
        <v>34</v>
      </c>
      <c r="B1959" s="1" t="s">
        <v>35</v>
      </c>
      <c r="C1959" s="1">
        <v>2015</v>
      </c>
      <c r="D1959" s="1" t="s">
        <v>9</v>
      </c>
      <c r="E1959" s="1" t="s">
        <v>36</v>
      </c>
      <c r="F1959" s="1">
        <v>1.2273511167</v>
      </c>
      <c r="G1959" s="1">
        <v>4642.8368878444098</v>
      </c>
    </row>
    <row r="1960" spans="1:7" x14ac:dyDescent="0.3">
      <c r="A1960" s="1" t="s">
        <v>34</v>
      </c>
      <c r="B1960" s="1" t="s">
        <v>35</v>
      </c>
      <c r="C1960" s="1">
        <v>2015</v>
      </c>
      <c r="D1960" s="1" t="s">
        <v>14</v>
      </c>
      <c r="E1960" s="1" t="s">
        <v>36</v>
      </c>
      <c r="F1960" s="1">
        <v>9.1576296607999996</v>
      </c>
      <c r="G1960" s="1">
        <v>34641.579101020798</v>
      </c>
    </row>
    <row r="1961" spans="1:7" x14ac:dyDescent="0.3">
      <c r="A1961" s="1" t="s">
        <v>34</v>
      </c>
      <c r="B1961" s="1" t="s">
        <v>35</v>
      </c>
      <c r="C1961" s="1">
        <v>2015</v>
      </c>
      <c r="D1961" s="1" t="s">
        <v>14</v>
      </c>
      <c r="E1961" s="1" t="s">
        <v>15</v>
      </c>
      <c r="F1961" s="1">
        <v>15.2657693188</v>
      </c>
      <c r="G1961" s="1">
        <v>57747.514912316998</v>
      </c>
    </row>
    <row r="1962" spans="1:7" x14ac:dyDescent="0.3">
      <c r="A1962" s="1" t="s">
        <v>34</v>
      </c>
      <c r="B1962" s="1" t="s">
        <v>35</v>
      </c>
      <c r="C1962" s="1">
        <v>2016</v>
      </c>
      <c r="D1962" s="1" t="s">
        <v>9</v>
      </c>
      <c r="E1962" s="1" t="s">
        <v>36</v>
      </c>
      <c r="F1962" s="1">
        <v>1.2351391287</v>
      </c>
      <c r="G1962" s="1">
        <v>4693.8946581696</v>
      </c>
    </row>
    <row r="1963" spans="1:7" x14ac:dyDescent="0.3">
      <c r="A1963" s="1" t="s">
        <v>34</v>
      </c>
      <c r="B1963" s="1" t="s">
        <v>35</v>
      </c>
      <c r="C1963" s="1">
        <v>2016</v>
      </c>
      <c r="D1963" s="1" t="s">
        <v>14</v>
      </c>
      <c r="E1963" s="1" t="s">
        <v>36</v>
      </c>
      <c r="F1963" s="1">
        <v>9.6015635074999999</v>
      </c>
      <c r="G1963" s="1">
        <v>36488.786252406499</v>
      </c>
    </row>
    <row r="1964" spans="1:7" x14ac:dyDescent="0.3">
      <c r="A1964" s="1" t="s">
        <v>34</v>
      </c>
      <c r="B1964" s="1" t="s">
        <v>35</v>
      </c>
      <c r="C1964" s="1">
        <v>2016</v>
      </c>
      <c r="D1964" s="1" t="s">
        <v>14</v>
      </c>
      <c r="E1964" s="1" t="s">
        <v>15</v>
      </c>
      <c r="F1964" s="1">
        <v>15.255229892199999</v>
      </c>
      <c r="G1964" s="1">
        <v>57974.393684580602</v>
      </c>
    </row>
    <row r="1965" spans="1:7" x14ac:dyDescent="0.3">
      <c r="A1965" s="1" t="s">
        <v>34</v>
      </c>
      <c r="B1965" s="1" t="s">
        <v>35</v>
      </c>
      <c r="C1965" s="1">
        <v>2017</v>
      </c>
      <c r="D1965" s="1" t="s">
        <v>9</v>
      </c>
      <c r="E1965" s="1" t="s">
        <v>36</v>
      </c>
      <c r="F1965" s="1">
        <v>0.87621245830000005</v>
      </c>
      <c r="G1965" s="1">
        <v>4105.0047712932601</v>
      </c>
    </row>
    <row r="1966" spans="1:7" x14ac:dyDescent="0.3">
      <c r="A1966" s="1" t="s">
        <v>34</v>
      </c>
      <c r="B1966" s="1" t="s">
        <v>35</v>
      </c>
      <c r="C1966" s="1">
        <v>2017</v>
      </c>
      <c r="D1966" s="1" t="s">
        <v>14</v>
      </c>
      <c r="E1966" s="1" t="s">
        <v>36</v>
      </c>
      <c r="F1966" s="1">
        <v>10.4394408632</v>
      </c>
      <c r="G1966" s="1">
        <v>48908.177629133599</v>
      </c>
    </row>
    <row r="1967" spans="1:7" x14ac:dyDescent="0.3">
      <c r="A1967" s="1" t="s">
        <v>34</v>
      </c>
      <c r="B1967" s="1" t="s">
        <v>35</v>
      </c>
      <c r="C1967" s="1">
        <v>2017</v>
      </c>
      <c r="D1967" s="1" t="s">
        <v>14</v>
      </c>
      <c r="E1967" s="1" t="s">
        <v>15</v>
      </c>
      <c r="F1967" s="1">
        <v>15.164146970499999</v>
      </c>
      <c r="G1967" s="1">
        <v>71043.152918107604</v>
      </c>
    </row>
    <row r="1968" spans="1:7" x14ac:dyDescent="0.3">
      <c r="A1968" s="1" t="s">
        <v>34</v>
      </c>
      <c r="B1968" s="1" t="s">
        <v>35</v>
      </c>
      <c r="C1968" s="1">
        <v>2018</v>
      </c>
      <c r="D1968" s="1" t="s">
        <v>9</v>
      </c>
      <c r="E1968" s="1" t="s">
        <v>36</v>
      </c>
      <c r="F1968" s="1">
        <v>0.75050402329999999</v>
      </c>
      <c r="G1968" s="1">
        <v>1276.3518592769301</v>
      </c>
    </row>
    <row r="1969" spans="1:7" x14ac:dyDescent="0.3">
      <c r="A1969" s="1" t="s">
        <v>34</v>
      </c>
      <c r="B1969" s="1" t="s">
        <v>35</v>
      </c>
      <c r="C1969" s="1">
        <v>2018</v>
      </c>
      <c r="D1969" s="1" t="s">
        <v>14</v>
      </c>
      <c r="E1969" s="1" t="s">
        <v>36</v>
      </c>
      <c r="F1969" s="1">
        <v>11.0579432105</v>
      </c>
      <c r="G1969" s="1">
        <v>18805.797089130101</v>
      </c>
    </row>
    <row r="1970" spans="1:7" x14ac:dyDescent="0.3">
      <c r="A1970" s="1" t="s">
        <v>34</v>
      </c>
      <c r="B1970" s="1" t="s">
        <v>35</v>
      </c>
      <c r="C1970" s="1">
        <v>2018</v>
      </c>
      <c r="D1970" s="1" t="s">
        <v>14</v>
      </c>
      <c r="E1970" s="1" t="s">
        <v>15</v>
      </c>
      <c r="F1970" s="1">
        <v>14.9856054943</v>
      </c>
      <c r="G1970" s="1">
        <v>25485.413590922399</v>
      </c>
    </row>
    <row r="1971" spans="1:7" x14ac:dyDescent="0.3">
      <c r="A1971" s="1" t="s">
        <v>34</v>
      </c>
      <c r="B1971" s="1" t="s">
        <v>35</v>
      </c>
      <c r="C1971" s="1">
        <v>2019</v>
      </c>
      <c r="D1971" s="1" t="s">
        <v>9</v>
      </c>
      <c r="E1971" s="1" t="s">
        <v>36</v>
      </c>
      <c r="F1971" s="1">
        <v>0.77083099799999999</v>
      </c>
      <c r="G1971" s="1">
        <v>1372.5440830314899</v>
      </c>
    </row>
    <row r="1972" spans="1:7" x14ac:dyDescent="0.3">
      <c r="A1972" s="1" t="s">
        <v>34</v>
      </c>
      <c r="B1972" s="1" t="s">
        <v>35</v>
      </c>
      <c r="C1972" s="1">
        <v>2019</v>
      </c>
      <c r="D1972" s="1" t="s">
        <v>14</v>
      </c>
      <c r="E1972" s="1" t="s">
        <v>36</v>
      </c>
      <c r="F1972" s="1">
        <v>11.54997432</v>
      </c>
      <c r="G1972" s="1">
        <v>20565.920356399201</v>
      </c>
    </row>
    <row r="1973" spans="1:7" x14ac:dyDescent="0.3">
      <c r="A1973" s="1" t="s">
        <v>34</v>
      </c>
      <c r="B1973" s="1" t="s">
        <v>35</v>
      </c>
      <c r="C1973" s="1">
        <v>2019</v>
      </c>
      <c r="D1973" s="1" t="s">
        <v>14</v>
      </c>
      <c r="E1973" s="1" t="s">
        <v>15</v>
      </c>
      <c r="F1973" s="1">
        <v>14.456106225399999</v>
      </c>
      <c r="G1973" s="1">
        <v>25740.587905734599</v>
      </c>
    </row>
    <row r="1974" spans="1:7" x14ac:dyDescent="0.3">
      <c r="A1974" s="1" t="s">
        <v>37</v>
      </c>
      <c r="B1974" s="1" t="s">
        <v>38</v>
      </c>
      <c r="C1974" s="1">
        <v>1950</v>
      </c>
      <c r="D1974" s="1" t="s">
        <v>9</v>
      </c>
      <c r="E1974" s="1" t="s">
        <v>13</v>
      </c>
      <c r="F1974" s="1">
        <v>8.3834280845000002</v>
      </c>
      <c r="G1974" s="1">
        <v>10035.920343542901</v>
      </c>
    </row>
    <row r="1975" spans="1:7" x14ac:dyDescent="0.3">
      <c r="A1975" s="1" t="s">
        <v>37</v>
      </c>
      <c r="B1975" s="1" t="s">
        <v>38</v>
      </c>
      <c r="C1975" s="1">
        <v>1950</v>
      </c>
      <c r="D1975" s="1" t="s">
        <v>9</v>
      </c>
      <c r="E1975" s="1" t="s">
        <v>23</v>
      </c>
      <c r="F1975" s="1">
        <v>9.6409422972000005</v>
      </c>
      <c r="G1975" s="1">
        <v>11541.3083950744</v>
      </c>
    </row>
    <row r="1976" spans="1:7" x14ac:dyDescent="0.3">
      <c r="A1976" s="1" t="s">
        <v>37</v>
      </c>
      <c r="B1976" s="1" t="s">
        <v>38</v>
      </c>
      <c r="C1976" s="1">
        <v>1950</v>
      </c>
      <c r="D1976" s="1" t="s">
        <v>14</v>
      </c>
      <c r="E1976" s="1" t="s">
        <v>13</v>
      </c>
      <c r="F1976" s="1">
        <v>105.63119386469999</v>
      </c>
      <c r="G1976" s="1">
        <v>126452.596328641</v>
      </c>
    </row>
    <row r="1977" spans="1:7" x14ac:dyDescent="0.3">
      <c r="A1977" s="1" t="s">
        <v>37</v>
      </c>
      <c r="B1977" s="1" t="s">
        <v>38</v>
      </c>
      <c r="C1977" s="1">
        <v>1950</v>
      </c>
      <c r="D1977" s="1" t="s">
        <v>14</v>
      </c>
      <c r="E1977" s="1" t="s">
        <v>23</v>
      </c>
      <c r="F1977" s="1">
        <v>121.4758729444</v>
      </c>
      <c r="G1977" s="1">
        <v>145420.485777936</v>
      </c>
    </row>
    <row r="1978" spans="1:7" x14ac:dyDescent="0.3">
      <c r="A1978" s="1" t="s">
        <v>37</v>
      </c>
      <c r="B1978" s="1" t="s">
        <v>38</v>
      </c>
      <c r="C1978" s="1">
        <v>1950</v>
      </c>
      <c r="D1978" s="1" t="s">
        <v>14</v>
      </c>
      <c r="E1978" s="1" t="s">
        <v>15</v>
      </c>
      <c r="F1978" s="1">
        <v>265.82356551459998</v>
      </c>
      <c r="G1978" s="1">
        <v>318221.15035190998</v>
      </c>
    </row>
    <row r="1979" spans="1:7" x14ac:dyDescent="0.3">
      <c r="A1979" s="1" t="s">
        <v>37</v>
      </c>
      <c r="B1979" s="1" t="s">
        <v>38</v>
      </c>
      <c r="C1979" s="1">
        <v>1951</v>
      </c>
      <c r="D1979" s="1" t="s">
        <v>9</v>
      </c>
      <c r="E1979" s="1" t="s">
        <v>13</v>
      </c>
      <c r="F1979" s="1">
        <v>8.6934262291</v>
      </c>
      <c r="G1979" s="1">
        <v>13678.3443752445</v>
      </c>
    </row>
    <row r="1980" spans="1:7" x14ac:dyDescent="0.3">
      <c r="A1980" s="1" t="s">
        <v>37</v>
      </c>
      <c r="B1980" s="1" t="s">
        <v>38</v>
      </c>
      <c r="C1980" s="1">
        <v>1951</v>
      </c>
      <c r="D1980" s="1" t="s">
        <v>9</v>
      </c>
      <c r="E1980" s="1" t="s">
        <v>23</v>
      </c>
      <c r="F1980" s="1">
        <v>9.3309441526000008</v>
      </c>
      <c r="G1980" s="1">
        <v>14681.422962762501</v>
      </c>
    </row>
    <row r="1981" spans="1:7" x14ac:dyDescent="0.3">
      <c r="A1981" s="1" t="s">
        <v>37</v>
      </c>
      <c r="B1981" s="1" t="s">
        <v>38</v>
      </c>
      <c r="C1981" s="1">
        <v>1951</v>
      </c>
      <c r="D1981" s="1" t="s">
        <v>14</v>
      </c>
      <c r="E1981" s="1" t="s">
        <v>13</v>
      </c>
      <c r="F1981" s="1">
        <v>112.3042154143</v>
      </c>
      <c r="G1981" s="1">
        <v>176700.84184824399</v>
      </c>
    </row>
    <row r="1982" spans="1:7" x14ac:dyDescent="0.3">
      <c r="A1982" s="1" t="s">
        <v>37</v>
      </c>
      <c r="B1982" s="1" t="s">
        <v>38</v>
      </c>
      <c r="C1982" s="1">
        <v>1951</v>
      </c>
      <c r="D1982" s="1" t="s">
        <v>14</v>
      </c>
      <c r="E1982" s="1" t="s">
        <v>23</v>
      </c>
      <c r="F1982" s="1">
        <v>120.53985787800001</v>
      </c>
      <c r="G1982" s="1">
        <v>189658.90358378299</v>
      </c>
    </row>
    <row r="1983" spans="1:7" x14ac:dyDescent="0.3">
      <c r="A1983" s="1" t="s">
        <v>37</v>
      </c>
      <c r="B1983" s="1" t="s">
        <v>38</v>
      </c>
      <c r="C1983" s="1">
        <v>1951</v>
      </c>
      <c r="D1983" s="1" t="s">
        <v>14</v>
      </c>
      <c r="E1983" s="1" t="s">
        <v>15</v>
      </c>
      <c r="F1983" s="1">
        <v>269.47646322959997</v>
      </c>
      <c r="G1983" s="1">
        <v>423997.60093874001</v>
      </c>
    </row>
    <row r="1984" spans="1:7" x14ac:dyDescent="0.3">
      <c r="A1984" s="1" t="s">
        <v>37</v>
      </c>
      <c r="B1984" s="1" t="s">
        <v>38</v>
      </c>
      <c r="C1984" s="1">
        <v>1952</v>
      </c>
      <c r="D1984" s="1" t="s">
        <v>9</v>
      </c>
      <c r="E1984" s="1" t="s">
        <v>13</v>
      </c>
      <c r="F1984" s="1">
        <v>8.9584345833000008</v>
      </c>
      <c r="G1984" s="1">
        <v>16335.1705277079</v>
      </c>
    </row>
    <row r="1985" spans="1:7" x14ac:dyDescent="0.3">
      <c r="A1985" s="1" t="s">
        <v>37</v>
      </c>
      <c r="B1985" s="1" t="s">
        <v>38</v>
      </c>
      <c r="C1985" s="1">
        <v>1952</v>
      </c>
      <c r="D1985" s="1" t="s">
        <v>9</v>
      </c>
      <c r="E1985" s="1" t="s">
        <v>23</v>
      </c>
      <c r="F1985" s="1">
        <v>9.0659357983</v>
      </c>
      <c r="G1985" s="1">
        <v>16531.1925740404</v>
      </c>
    </row>
    <row r="1986" spans="1:7" x14ac:dyDescent="0.3">
      <c r="A1986" s="1" t="s">
        <v>37</v>
      </c>
      <c r="B1986" s="1" t="s">
        <v>38</v>
      </c>
      <c r="C1986" s="1">
        <v>1952</v>
      </c>
      <c r="D1986" s="1" t="s">
        <v>14</v>
      </c>
      <c r="E1986" s="1" t="s">
        <v>13</v>
      </c>
      <c r="F1986" s="1">
        <v>118.5595797684</v>
      </c>
      <c r="G1986" s="1">
        <v>216186.31415951799</v>
      </c>
    </row>
    <row r="1987" spans="1:7" x14ac:dyDescent="0.3">
      <c r="A1987" s="1" t="s">
        <v>37</v>
      </c>
      <c r="B1987" s="1" t="s">
        <v>38</v>
      </c>
      <c r="C1987" s="1">
        <v>1952</v>
      </c>
      <c r="D1987" s="1" t="s">
        <v>14</v>
      </c>
      <c r="E1987" s="1" t="s">
        <v>23</v>
      </c>
      <c r="F1987" s="1">
        <v>119.9822947256</v>
      </c>
      <c r="G1987" s="1">
        <v>218780.54992943199</v>
      </c>
    </row>
    <row r="1988" spans="1:7" x14ac:dyDescent="0.3">
      <c r="A1988" s="1" t="s">
        <v>37</v>
      </c>
      <c r="B1988" s="1" t="s">
        <v>38</v>
      </c>
      <c r="C1988" s="1">
        <v>1952</v>
      </c>
      <c r="D1988" s="1" t="s">
        <v>14</v>
      </c>
      <c r="E1988" s="1" t="s">
        <v>15</v>
      </c>
      <c r="F1988" s="1">
        <v>272.86258416049998</v>
      </c>
      <c r="G1988" s="1">
        <v>497548.62877320702</v>
      </c>
    </row>
    <row r="1989" spans="1:7" x14ac:dyDescent="0.3">
      <c r="A1989" s="1" t="s">
        <v>37</v>
      </c>
      <c r="B1989" s="1" t="s">
        <v>38</v>
      </c>
      <c r="C1989" s="1">
        <v>1953</v>
      </c>
      <c r="D1989" s="1" t="s">
        <v>9</v>
      </c>
      <c r="E1989" s="1" t="s">
        <v>13</v>
      </c>
      <c r="F1989" s="1">
        <v>9.1875845319000007</v>
      </c>
      <c r="G1989" s="1">
        <v>16362.937347363</v>
      </c>
    </row>
    <row r="1990" spans="1:7" x14ac:dyDescent="0.3">
      <c r="A1990" s="1" t="s">
        <v>37</v>
      </c>
      <c r="B1990" s="1" t="s">
        <v>38</v>
      </c>
      <c r="C1990" s="1">
        <v>1953</v>
      </c>
      <c r="D1990" s="1" t="s">
        <v>9</v>
      </c>
      <c r="E1990" s="1" t="s">
        <v>23</v>
      </c>
      <c r="F1990" s="1">
        <v>8.8367858498</v>
      </c>
      <c r="G1990" s="1">
        <v>15738.1706486455</v>
      </c>
    </row>
    <row r="1991" spans="1:7" x14ac:dyDescent="0.3">
      <c r="A1991" s="1" t="s">
        <v>37</v>
      </c>
      <c r="B1991" s="1" t="s">
        <v>38</v>
      </c>
      <c r="C1991" s="1">
        <v>1953</v>
      </c>
      <c r="D1991" s="1" t="s">
        <v>14</v>
      </c>
      <c r="E1991" s="1" t="s">
        <v>13</v>
      </c>
      <c r="F1991" s="1">
        <v>124.4766067915</v>
      </c>
      <c r="G1991" s="1">
        <v>221690.79490580401</v>
      </c>
    </row>
    <row r="1992" spans="1:7" x14ac:dyDescent="0.3">
      <c r="A1992" s="1" t="s">
        <v>37</v>
      </c>
      <c r="B1992" s="1" t="s">
        <v>38</v>
      </c>
      <c r="C1992" s="1">
        <v>1953</v>
      </c>
      <c r="D1992" s="1" t="s">
        <v>14</v>
      </c>
      <c r="E1992" s="1" t="s">
        <v>23</v>
      </c>
      <c r="F1992" s="1">
        <v>119.7238636231</v>
      </c>
      <c r="G1992" s="1">
        <v>213226.23728212799</v>
      </c>
    </row>
    <row r="1993" spans="1:7" x14ac:dyDescent="0.3">
      <c r="A1993" s="1" t="s">
        <v>37</v>
      </c>
      <c r="B1993" s="1" t="s">
        <v>38</v>
      </c>
      <c r="C1993" s="1">
        <v>1953</v>
      </c>
      <c r="D1993" s="1" t="s">
        <v>14</v>
      </c>
      <c r="E1993" s="1" t="s">
        <v>15</v>
      </c>
      <c r="F1993" s="1">
        <v>275.98192830750003</v>
      </c>
      <c r="G1993" s="1">
        <v>491519.28738400701</v>
      </c>
    </row>
    <row r="1994" spans="1:7" x14ac:dyDescent="0.3">
      <c r="A1994" s="1" t="s">
        <v>37</v>
      </c>
      <c r="B1994" s="1" t="s">
        <v>38</v>
      </c>
      <c r="C1994" s="1">
        <v>1954</v>
      </c>
      <c r="D1994" s="1" t="s">
        <v>9</v>
      </c>
      <c r="E1994" s="1" t="s">
        <v>13</v>
      </c>
      <c r="F1994" s="1">
        <v>18.7753858142</v>
      </c>
      <c r="G1994" s="1">
        <v>31510.663434521699</v>
      </c>
    </row>
    <row r="1995" spans="1:7" x14ac:dyDescent="0.3">
      <c r="A1995" s="1" t="s">
        <v>37</v>
      </c>
      <c r="B1995" s="1" t="s">
        <v>38</v>
      </c>
      <c r="C1995" s="1">
        <v>1954</v>
      </c>
      <c r="D1995" s="1" t="s">
        <v>9</v>
      </c>
      <c r="E1995" s="1" t="s">
        <v>23</v>
      </c>
      <c r="F1995" s="1">
        <v>17.2733549491</v>
      </c>
      <c r="G1995" s="1">
        <v>28989.8103597599</v>
      </c>
    </row>
    <row r="1996" spans="1:7" x14ac:dyDescent="0.3">
      <c r="A1996" s="1" t="s">
        <v>37</v>
      </c>
      <c r="B1996" s="1" t="s">
        <v>38</v>
      </c>
      <c r="C1996" s="1">
        <v>1954</v>
      </c>
      <c r="D1996" s="1" t="s">
        <v>14</v>
      </c>
      <c r="E1996" s="1" t="s">
        <v>13</v>
      </c>
      <c r="F1996" s="1">
        <v>133.49408041199999</v>
      </c>
      <c r="G1996" s="1">
        <v>224042.641785432</v>
      </c>
    </row>
    <row r="1997" spans="1:7" x14ac:dyDescent="0.3">
      <c r="A1997" s="1" t="s">
        <v>37</v>
      </c>
      <c r="B1997" s="1" t="s">
        <v>38</v>
      </c>
      <c r="C1997" s="1">
        <v>1954</v>
      </c>
      <c r="D1997" s="1" t="s">
        <v>14</v>
      </c>
      <c r="E1997" s="1" t="s">
        <v>23</v>
      </c>
      <c r="F1997" s="1">
        <v>122.814553979</v>
      </c>
      <c r="G1997" s="1">
        <v>206119.230442598</v>
      </c>
    </row>
    <row r="1998" spans="1:7" x14ac:dyDescent="0.3">
      <c r="A1998" s="1" t="s">
        <v>37</v>
      </c>
      <c r="B1998" s="1" t="s">
        <v>38</v>
      </c>
      <c r="C1998" s="1">
        <v>1954</v>
      </c>
      <c r="D1998" s="1" t="s">
        <v>14</v>
      </c>
      <c r="E1998" s="1" t="s">
        <v>15</v>
      </c>
      <c r="F1998" s="1">
        <v>278.83449567039997</v>
      </c>
      <c r="G1998" s="1">
        <v>467966.94533650897</v>
      </c>
    </row>
    <row r="1999" spans="1:7" x14ac:dyDescent="0.3">
      <c r="A1999" s="1" t="s">
        <v>37</v>
      </c>
      <c r="B1999" s="1" t="s">
        <v>38</v>
      </c>
      <c r="C1999" s="1">
        <v>1955</v>
      </c>
      <c r="D1999" s="1" t="s">
        <v>9</v>
      </c>
      <c r="E1999" s="1" t="s">
        <v>13</v>
      </c>
      <c r="F1999" s="1">
        <v>9.5639516311000001</v>
      </c>
      <c r="G1999" s="1">
        <v>14558.463920681999</v>
      </c>
    </row>
    <row r="2000" spans="1:7" x14ac:dyDescent="0.3">
      <c r="A2000" s="1" t="s">
        <v>37</v>
      </c>
      <c r="B2000" s="1" t="s">
        <v>38</v>
      </c>
      <c r="C2000" s="1">
        <v>1955</v>
      </c>
      <c r="D2000" s="1" t="s">
        <v>9</v>
      </c>
      <c r="E2000" s="1" t="s">
        <v>23</v>
      </c>
      <c r="F2000" s="1">
        <v>8.4604187506000006</v>
      </c>
      <c r="G2000" s="1">
        <v>12878.6411606034</v>
      </c>
    </row>
    <row r="2001" spans="1:7" x14ac:dyDescent="0.3">
      <c r="A2001" s="1" t="s">
        <v>37</v>
      </c>
      <c r="B2001" s="1" t="s">
        <v>38</v>
      </c>
      <c r="C2001" s="1">
        <v>1955</v>
      </c>
      <c r="D2001" s="1" t="s">
        <v>14</v>
      </c>
      <c r="E2001" s="1" t="s">
        <v>13</v>
      </c>
      <c r="F2001" s="1">
        <v>135.51839197340001</v>
      </c>
      <c r="G2001" s="1">
        <v>206289.16751519201</v>
      </c>
    </row>
    <row r="2002" spans="1:7" x14ac:dyDescent="0.3">
      <c r="A2002" s="1" t="s">
        <v>37</v>
      </c>
      <c r="B2002" s="1" t="s">
        <v>38</v>
      </c>
      <c r="C2002" s="1">
        <v>1955</v>
      </c>
      <c r="D2002" s="1" t="s">
        <v>14</v>
      </c>
      <c r="E2002" s="1" t="s">
        <v>23</v>
      </c>
      <c r="F2002" s="1">
        <v>119.881654438</v>
      </c>
      <c r="G2002" s="1">
        <v>182486.571263438</v>
      </c>
    </row>
    <row r="2003" spans="1:7" x14ac:dyDescent="0.3">
      <c r="A2003" s="1" t="s">
        <v>37</v>
      </c>
      <c r="B2003" s="1" t="s">
        <v>38</v>
      </c>
      <c r="C2003" s="1">
        <v>1955</v>
      </c>
      <c r="D2003" s="1" t="s">
        <v>14</v>
      </c>
      <c r="E2003" s="1" t="s">
        <v>15</v>
      </c>
      <c r="F2003" s="1">
        <v>281.42028624929998</v>
      </c>
      <c r="G2003" s="1">
        <v>428384.33755670203</v>
      </c>
    </row>
    <row r="2004" spans="1:7" x14ac:dyDescent="0.3">
      <c r="A2004" s="1" t="s">
        <v>37</v>
      </c>
      <c r="B2004" s="1" t="s">
        <v>38</v>
      </c>
      <c r="C2004" s="1">
        <v>1956</v>
      </c>
      <c r="D2004" s="1" t="s">
        <v>9</v>
      </c>
      <c r="E2004" s="1" t="s">
        <v>13</v>
      </c>
      <c r="F2004" s="1">
        <v>19.4407692869</v>
      </c>
      <c r="G2004" s="1">
        <v>34017.618620572801</v>
      </c>
    </row>
    <row r="2005" spans="1:7" x14ac:dyDescent="0.3">
      <c r="A2005" s="1" t="s">
        <v>37</v>
      </c>
      <c r="B2005" s="1" t="s">
        <v>38</v>
      </c>
      <c r="C2005" s="1">
        <v>1956</v>
      </c>
      <c r="D2005" s="1" t="s">
        <v>9</v>
      </c>
      <c r="E2005" s="1" t="s">
        <v>23</v>
      </c>
      <c r="F2005" s="1">
        <v>16.607971476500001</v>
      </c>
      <c r="G2005" s="1">
        <v>29060.765621574999</v>
      </c>
    </row>
    <row r="2006" spans="1:7" x14ac:dyDescent="0.3">
      <c r="A2006" s="1" t="s">
        <v>37</v>
      </c>
      <c r="B2006" s="1" t="s">
        <v>38</v>
      </c>
      <c r="C2006" s="1">
        <v>1956</v>
      </c>
      <c r="D2006" s="1" t="s">
        <v>14</v>
      </c>
      <c r="E2006" s="1" t="s">
        <v>13</v>
      </c>
      <c r="F2006" s="1">
        <v>144.2225422786</v>
      </c>
      <c r="G2006" s="1">
        <v>252361.79532460499</v>
      </c>
    </row>
    <row r="2007" spans="1:7" x14ac:dyDescent="0.3">
      <c r="A2007" s="1" t="s">
        <v>37</v>
      </c>
      <c r="B2007" s="1" t="s">
        <v>38</v>
      </c>
      <c r="C2007" s="1">
        <v>1956</v>
      </c>
      <c r="D2007" s="1" t="s">
        <v>14</v>
      </c>
      <c r="E2007" s="1" t="s">
        <v>23</v>
      </c>
      <c r="F2007" s="1">
        <v>123.2072575466</v>
      </c>
      <c r="G2007" s="1">
        <v>215589.07657730699</v>
      </c>
    </row>
    <row r="2008" spans="1:7" x14ac:dyDescent="0.3">
      <c r="A2008" s="1" t="s">
        <v>37</v>
      </c>
      <c r="B2008" s="1" t="s">
        <v>38</v>
      </c>
      <c r="C2008" s="1">
        <v>1956</v>
      </c>
      <c r="D2008" s="1" t="s">
        <v>14</v>
      </c>
      <c r="E2008" s="1" t="s">
        <v>15</v>
      </c>
      <c r="F2008" s="1">
        <v>283.73930004430002</v>
      </c>
      <c r="G2008" s="1">
        <v>496489.37005291099</v>
      </c>
    </row>
    <row r="2009" spans="1:7" x14ac:dyDescent="0.3">
      <c r="A2009" s="1" t="s">
        <v>37</v>
      </c>
      <c r="B2009" s="1" t="s">
        <v>38</v>
      </c>
      <c r="C2009" s="1">
        <v>1957</v>
      </c>
      <c r="D2009" s="1" t="s">
        <v>9</v>
      </c>
      <c r="E2009" s="1" t="s">
        <v>13</v>
      </c>
      <c r="F2009" s="1">
        <v>9.8601588520999996</v>
      </c>
      <c r="G2009" s="1">
        <v>15528.615918851399</v>
      </c>
    </row>
    <row r="2010" spans="1:7" x14ac:dyDescent="0.3">
      <c r="A2010" s="1" t="s">
        <v>37</v>
      </c>
      <c r="B2010" s="1" t="s">
        <v>38</v>
      </c>
      <c r="C2010" s="1">
        <v>1957</v>
      </c>
      <c r="D2010" s="1" t="s">
        <v>9</v>
      </c>
      <c r="E2010" s="1" t="s">
        <v>23</v>
      </c>
      <c r="F2010" s="1">
        <v>8.1642115295999993</v>
      </c>
      <c r="G2010" s="1">
        <v>12857.693980808999</v>
      </c>
    </row>
    <row r="2011" spans="1:7" x14ac:dyDescent="0.3">
      <c r="A2011" s="1" t="s">
        <v>37</v>
      </c>
      <c r="B2011" s="1" t="s">
        <v>38</v>
      </c>
      <c r="C2011" s="1">
        <v>1957</v>
      </c>
      <c r="D2011" s="1" t="s">
        <v>14</v>
      </c>
      <c r="E2011" s="1" t="s">
        <v>13</v>
      </c>
      <c r="F2011" s="1">
        <v>145.75645584399999</v>
      </c>
      <c r="G2011" s="1">
        <v>229549.65071460299</v>
      </c>
    </row>
    <row r="2012" spans="1:7" x14ac:dyDescent="0.3">
      <c r="A2012" s="1" t="s">
        <v>37</v>
      </c>
      <c r="B2012" s="1" t="s">
        <v>38</v>
      </c>
      <c r="C2012" s="1">
        <v>1957</v>
      </c>
      <c r="D2012" s="1" t="s">
        <v>14</v>
      </c>
      <c r="E2012" s="1" t="s">
        <v>23</v>
      </c>
      <c r="F2012" s="1">
        <v>120.6863454388</v>
      </c>
      <c r="G2012" s="1">
        <v>190067.11079169199</v>
      </c>
    </row>
    <row r="2013" spans="1:7" x14ac:dyDescent="0.3">
      <c r="A2013" s="1" t="s">
        <v>37</v>
      </c>
      <c r="B2013" s="1" t="s">
        <v>38</v>
      </c>
      <c r="C2013" s="1">
        <v>1957</v>
      </c>
      <c r="D2013" s="1" t="s">
        <v>14</v>
      </c>
      <c r="E2013" s="1" t="s">
        <v>15</v>
      </c>
      <c r="F2013" s="1">
        <v>285.79153705530001</v>
      </c>
      <c r="G2013" s="1">
        <v>450088.79454676202</v>
      </c>
    </row>
    <row r="2014" spans="1:7" x14ac:dyDescent="0.3">
      <c r="A2014" s="1" t="s">
        <v>37</v>
      </c>
      <c r="B2014" s="1" t="s">
        <v>38</v>
      </c>
      <c r="C2014" s="1">
        <v>1958</v>
      </c>
      <c r="D2014" s="1" t="s">
        <v>9</v>
      </c>
      <c r="E2014" s="1" t="s">
        <v>13</v>
      </c>
      <c r="F2014" s="1">
        <v>12.851600985099999</v>
      </c>
      <c r="G2014" s="1">
        <v>19085.6927450029</v>
      </c>
    </row>
    <row r="2015" spans="1:7" x14ac:dyDescent="0.3">
      <c r="A2015" s="1" t="s">
        <v>37</v>
      </c>
      <c r="B2015" s="1" t="s">
        <v>38</v>
      </c>
      <c r="C2015" s="1">
        <v>1958</v>
      </c>
      <c r="D2015" s="1" t="s">
        <v>9</v>
      </c>
      <c r="E2015" s="1" t="s">
        <v>23</v>
      </c>
      <c r="F2015" s="1">
        <v>23.1971397782</v>
      </c>
      <c r="G2015" s="1">
        <v>34449.6754047301</v>
      </c>
    </row>
    <row r="2016" spans="1:7" x14ac:dyDescent="0.3">
      <c r="A2016" s="1" t="s">
        <v>37</v>
      </c>
      <c r="B2016" s="1" t="s">
        <v>38</v>
      </c>
      <c r="C2016" s="1">
        <v>1958</v>
      </c>
      <c r="D2016" s="1" t="s">
        <v>14</v>
      </c>
      <c r="E2016" s="1" t="s">
        <v>13</v>
      </c>
      <c r="F2016" s="1">
        <v>99.249249245599998</v>
      </c>
      <c r="G2016" s="1">
        <v>147393.36199920799</v>
      </c>
    </row>
    <row r="2017" spans="1:7" x14ac:dyDescent="0.3">
      <c r="A2017" s="1" t="s">
        <v>37</v>
      </c>
      <c r="B2017" s="1" t="s">
        <v>38</v>
      </c>
      <c r="C2017" s="1">
        <v>1958</v>
      </c>
      <c r="D2017" s="1" t="s">
        <v>14</v>
      </c>
      <c r="E2017" s="1" t="s">
        <v>23</v>
      </c>
      <c r="F2017" s="1">
        <v>179.1448948883</v>
      </c>
      <c r="G2017" s="1">
        <v>266045.01840857102</v>
      </c>
    </row>
    <row r="2018" spans="1:7" x14ac:dyDescent="0.3">
      <c r="A2018" s="1" t="s">
        <v>37</v>
      </c>
      <c r="B2018" s="1" t="s">
        <v>38</v>
      </c>
      <c r="C2018" s="1">
        <v>1958</v>
      </c>
      <c r="D2018" s="1" t="s">
        <v>14</v>
      </c>
      <c r="E2018" s="1" t="s">
        <v>15</v>
      </c>
      <c r="F2018" s="1">
        <v>287.57699728220001</v>
      </c>
      <c r="G2018" s="1">
        <v>427075.67850895901</v>
      </c>
    </row>
    <row r="2019" spans="1:7" x14ac:dyDescent="0.3">
      <c r="A2019" s="1" t="s">
        <v>37</v>
      </c>
      <c r="B2019" s="1" t="s">
        <v>38</v>
      </c>
      <c r="C2019" s="1">
        <v>1959</v>
      </c>
      <c r="D2019" s="1" t="s">
        <v>9</v>
      </c>
      <c r="E2019" s="1" t="s">
        <v>13</v>
      </c>
      <c r="F2019" s="1">
        <v>7.0522479484999998</v>
      </c>
      <c r="G2019" s="1">
        <v>10448.304309556701</v>
      </c>
    </row>
    <row r="2020" spans="1:7" x14ac:dyDescent="0.3">
      <c r="A2020" s="1" t="s">
        <v>37</v>
      </c>
      <c r="B2020" s="1" t="s">
        <v>38</v>
      </c>
      <c r="C2020" s="1">
        <v>1959</v>
      </c>
      <c r="D2020" s="1" t="s">
        <v>9</v>
      </c>
      <c r="E2020" s="1" t="s">
        <v>23</v>
      </c>
      <c r="F2020" s="1">
        <v>10.972122433199999</v>
      </c>
      <c r="G2020" s="1">
        <v>16255.820121618701</v>
      </c>
    </row>
    <row r="2021" spans="1:7" x14ac:dyDescent="0.3">
      <c r="A2021" s="1" t="s">
        <v>37</v>
      </c>
      <c r="B2021" s="1" t="s">
        <v>38</v>
      </c>
      <c r="C2021" s="1">
        <v>1959</v>
      </c>
      <c r="D2021" s="1" t="s">
        <v>14</v>
      </c>
      <c r="E2021" s="1" t="s">
        <v>13</v>
      </c>
      <c r="F2021" s="1">
        <v>108.5081454302</v>
      </c>
      <c r="G2021" s="1">
        <v>160760.95619470999</v>
      </c>
    </row>
    <row r="2022" spans="1:7" x14ac:dyDescent="0.3">
      <c r="A2022" s="1" t="s">
        <v>37</v>
      </c>
      <c r="B2022" s="1" t="s">
        <v>38</v>
      </c>
      <c r="C2022" s="1">
        <v>1959</v>
      </c>
      <c r="D2022" s="1" t="s">
        <v>14</v>
      </c>
      <c r="E2022" s="1" t="s">
        <v>23</v>
      </c>
      <c r="F2022" s="1">
        <v>168.82058959849999</v>
      </c>
      <c r="G2022" s="1">
        <v>250117.25434626901</v>
      </c>
    </row>
    <row r="2023" spans="1:7" x14ac:dyDescent="0.3">
      <c r="A2023" s="1" t="s">
        <v>37</v>
      </c>
      <c r="B2023" s="1" t="s">
        <v>38</v>
      </c>
      <c r="C2023" s="1">
        <v>1959</v>
      </c>
      <c r="D2023" s="1" t="s">
        <v>14</v>
      </c>
      <c r="E2023" s="1" t="s">
        <v>15</v>
      </c>
      <c r="F2023" s="1">
        <v>289.0956807252</v>
      </c>
      <c r="G2023" s="1">
        <v>428311.60629337502</v>
      </c>
    </row>
    <row r="2024" spans="1:7" x14ac:dyDescent="0.3">
      <c r="A2024" s="1" t="s">
        <v>37</v>
      </c>
      <c r="B2024" s="1" t="s">
        <v>38</v>
      </c>
      <c r="C2024" s="1">
        <v>1960</v>
      </c>
      <c r="D2024" s="1" t="s">
        <v>9</v>
      </c>
      <c r="E2024" s="1" t="s">
        <v>13</v>
      </c>
      <c r="F2024" s="1">
        <v>5.5889520563000001</v>
      </c>
      <c r="G2024" s="1">
        <v>8712.4058411365095</v>
      </c>
    </row>
    <row r="2025" spans="1:7" x14ac:dyDescent="0.3">
      <c r="A2025" s="1" t="s">
        <v>37</v>
      </c>
      <c r="B2025" s="1" t="s">
        <v>38</v>
      </c>
      <c r="C2025" s="1">
        <v>1960</v>
      </c>
      <c r="D2025" s="1" t="s">
        <v>9</v>
      </c>
      <c r="E2025" s="1" t="s">
        <v>23</v>
      </c>
      <c r="F2025" s="1">
        <v>12.435418325300001</v>
      </c>
      <c r="G2025" s="1">
        <v>19385.102996528902</v>
      </c>
    </row>
    <row r="2026" spans="1:7" x14ac:dyDescent="0.3">
      <c r="A2026" s="1" t="s">
        <v>37</v>
      </c>
      <c r="B2026" s="1" t="s">
        <v>38</v>
      </c>
      <c r="C2026" s="1">
        <v>1960</v>
      </c>
      <c r="D2026" s="1" t="s">
        <v>14</v>
      </c>
      <c r="E2026" s="1" t="s">
        <v>13</v>
      </c>
      <c r="F2026" s="1">
        <v>87.662912861899997</v>
      </c>
      <c r="G2026" s="1">
        <v>136654.39716986401</v>
      </c>
    </row>
    <row r="2027" spans="1:7" x14ac:dyDescent="0.3">
      <c r="A2027" s="1" t="s">
        <v>37</v>
      </c>
      <c r="B2027" s="1" t="s">
        <v>38</v>
      </c>
      <c r="C2027" s="1">
        <v>1960</v>
      </c>
      <c r="D2027" s="1" t="s">
        <v>14</v>
      </c>
      <c r="E2027" s="1" t="s">
        <v>23</v>
      </c>
      <c r="F2027" s="1">
        <v>195.0499811178</v>
      </c>
      <c r="G2027" s="1">
        <v>304056.03370294702</v>
      </c>
    </row>
    <row r="2028" spans="1:7" x14ac:dyDescent="0.3">
      <c r="A2028" s="1" t="s">
        <v>37</v>
      </c>
      <c r="B2028" s="1" t="s">
        <v>38</v>
      </c>
      <c r="C2028" s="1">
        <v>1960</v>
      </c>
      <c r="D2028" s="1" t="s">
        <v>14</v>
      </c>
      <c r="E2028" s="1" t="s">
        <v>15</v>
      </c>
      <c r="F2028" s="1">
        <v>290.3475873841</v>
      </c>
      <c r="G2028" s="1">
        <v>452611.86547832697</v>
      </c>
    </row>
    <row r="2029" spans="1:7" x14ac:dyDescent="0.3">
      <c r="A2029" s="1" t="s">
        <v>37</v>
      </c>
      <c r="B2029" s="1" t="s">
        <v>38</v>
      </c>
      <c r="C2029" s="1">
        <v>1961</v>
      </c>
      <c r="D2029" s="1" t="s">
        <v>9</v>
      </c>
      <c r="E2029" s="1" t="s">
        <v>13</v>
      </c>
      <c r="F2029" s="1">
        <v>2.7455248106000001</v>
      </c>
      <c r="G2029" s="1">
        <v>3956.3114462262101</v>
      </c>
    </row>
    <row r="2030" spans="1:7" x14ac:dyDescent="0.3">
      <c r="A2030" s="1" t="s">
        <v>37</v>
      </c>
      <c r="B2030" s="1" t="s">
        <v>38</v>
      </c>
      <c r="C2030" s="1">
        <v>1961</v>
      </c>
      <c r="D2030" s="1" t="s">
        <v>9</v>
      </c>
      <c r="E2030" s="1" t="s">
        <v>23</v>
      </c>
      <c r="F2030" s="1">
        <v>6.2666603802000003</v>
      </c>
      <c r="G2030" s="1">
        <v>9030.2808760112603</v>
      </c>
    </row>
    <row r="2031" spans="1:7" x14ac:dyDescent="0.3">
      <c r="A2031" s="1" t="s">
        <v>37</v>
      </c>
      <c r="B2031" s="1" t="s">
        <v>38</v>
      </c>
      <c r="C2031" s="1">
        <v>1961</v>
      </c>
      <c r="D2031" s="1" t="s">
        <v>14</v>
      </c>
      <c r="E2031" s="1" t="s">
        <v>13</v>
      </c>
      <c r="F2031" s="1">
        <v>86.767238684099993</v>
      </c>
      <c r="G2031" s="1">
        <v>125031.913110575</v>
      </c>
    </row>
    <row r="2032" spans="1:7" x14ac:dyDescent="0.3">
      <c r="A2032" s="1" t="s">
        <v>37</v>
      </c>
      <c r="B2032" s="1" t="s">
        <v>38</v>
      </c>
      <c r="C2032" s="1">
        <v>1961</v>
      </c>
      <c r="D2032" s="1" t="s">
        <v>14</v>
      </c>
      <c r="E2032" s="1" t="s">
        <v>23</v>
      </c>
      <c r="F2032" s="1">
        <v>198.04622229649999</v>
      </c>
      <c r="G2032" s="1">
        <v>285385.341674886</v>
      </c>
    </row>
    <row r="2033" spans="1:7" x14ac:dyDescent="0.3">
      <c r="A2033" s="1" t="s">
        <v>37</v>
      </c>
      <c r="B2033" s="1" t="s">
        <v>38</v>
      </c>
      <c r="C2033" s="1">
        <v>1961</v>
      </c>
      <c r="D2033" s="1" t="s">
        <v>14</v>
      </c>
      <c r="E2033" s="1" t="s">
        <v>15</v>
      </c>
      <c r="F2033" s="1">
        <v>293.46144407370002</v>
      </c>
      <c r="G2033" s="1">
        <v>422879.03053257999</v>
      </c>
    </row>
    <row r="2034" spans="1:7" x14ac:dyDescent="0.3">
      <c r="A2034" s="1" t="s">
        <v>37</v>
      </c>
      <c r="B2034" s="1" t="s">
        <v>38</v>
      </c>
      <c r="C2034" s="1">
        <v>1962</v>
      </c>
      <c r="D2034" s="1" t="s">
        <v>9</v>
      </c>
      <c r="E2034" s="1" t="s">
        <v>13</v>
      </c>
      <c r="F2034" s="1">
        <v>7.4480869346</v>
      </c>
      <c r="G2034" s="1">
        <v>11357.3494277511</v>
      </c>
    </row>
    <row r="2035" spans="1:7" x14ac:dyDescent="0.3">
      <c r="A2035" s="1" t="s">
        <v>37</v>
      </c>
      <c r="B2035" s="1" t="s">
        <v>38</v>
      </c>
      <c r="C2035" s="1">
        <v>1962</v>
      </c>
      <c r="D2035" s="1" t="s">
        <v>9</v>
      </c>
      <c r="E2035" s="1" t="s">
        <v>23</v>
      </c>
      <c r="F2035" s="1">
        <v>10.5762834471</v>
      </c>
      <c r="G2035" s="1">
        <v>16127.4361874065</v>
      </c>
    </row>
    <row r="2036" spans="1:7" x14ac:dyDescent="0.3">
      <c r="A2036" s="1" t="s">
        <v>37</v>
      </c>
      <c r="B2036" s="1" t="s">
        <v>38</v>
      </c>
      <c r="C2036" s="1">
        <v>1962</v>
      </c>
      <c r="D2036" s="1" t="s">
        <v>14</v>
      </c>
      <c r="E2036" s="1" t="s">
        <v>13</v>
      </c>
      <c r="F2036" s="1">
        <v>121.41703785209999</v>
      </c>
      <c r="G2036" s="1">
        <v>185144.95567547699</v>
      </c>
    </row>
    <row r="2037" spans="1:7" x14ac:dyDescent="0.3">
      <c r="A2037" s="1" t="s">
        <v>37</v>
      </c>
      <c r="B2037" s="1" t="s">
        <v>38</v>
      </c>
      <c r="C2037" s="1">
        <v>1962</v>
      </c>
      <c r="D2037" s="1" t="s">
        <v>14</v>
      </c>
      <c r="E2037" s="1" t="s">
        <v>23</v>
      </c>
      <c r="F2037" s="1">
        <v>172.41219375</v>
      </c>
      <c r="G2037" s="1">
        <v>262905.83705918002</v>
      </c>
    </row>
    <row r="2038" spans="1:7" x14ac:dyDescent="0.3">
      <c r="A2038" s="1" t="s">
        <v>37</v>
      </c>
      <c r="B2038" s="1" t="s">
        <v>38</v>
      </c>
      <c r="C2038" s="1">
        <v>1962</v>
      </c>
      <c r="D2038" s="1" t="s">
        <v>14</v>
      </c>
      <c r="E2038" s="1" t="s">
        <v>15</v>
      </c>
      <c r="F2038" s="1">
        <v>295.81724500770002</v>
      </c>
      <c r="G2038" s="1">
        <v>451082.25076038</v>
      </c>
    </row>
    <row r="2039" spans="1:7" x14ac:dyDescent="0.3">
      <c r="A2039" s="1" t="s">
        <v>37</v>
      </c>
      <c r="B2039" s="1" t="s">
        <v>38</v>
      </c>
      <c r="C2039" s="1">
        <v>1963</v>
      </c>
      <c r="D2039" s="1" t="s">
        <v>9</v>
      </c>
      <c r="E2039" s="1" t="s">
        <v>13</v>
      </c>
      <c r="F2039" s="1">
        <v>6.8387953157999997</v>
      </c>
      <c r="G2039" s="1">
        <v>10114.7629196001</v>
      </c>
    </row>
    <row r="2040" spans="1:7" x14ac:dyDescent="0.3">
      <c r="A2040" s="1" t="s">
        <v>37</v>
      </c>
      <c r="B2040" s="1" t="s">
        <v>38</v>
      </c>
      <c r="C2040" s="1">
        <v>1963</v>
      </c>
      <c r="D2040" s="1" t="s">
        <v>9</v>
      </c>
      <c r="E2040" s="1" t="s">
        <v>23</v>
      </c>
      <c r="F2040" s="1">
        <v>11.1855750658</v>
      </c>
      <c r="G2040" s="1">
        <v>16543.767532891401</v>
      </c>
    </row>
    <row r="2041" spans="1:7" x14ac:dyDescent="0.3">
      <c r="A2041" s="1" t="s">
        <v>37</v>
      </c>
      <c r="B2041" s="1" t="s">
        <v>38</v>
      </c>
      <c r="C2041" s="1">
        <v>1963</v>
      </c>
      <c r="D2041" s="1" t="s">
        <v>14</v>
      </c>
      <c r="E2041" s="1" t="s">
        <v>13</v>
      </c>
      <c r="F2041" s="1">
        <v>113.65828433199999</v>
      </c>
      <c r="G2041" s="1">
        <v>168103.67130063401</v>
      </c>
    </row>
    <row r="2042" spans="1:7" x14ac:dyDescent="0.3">
      <c r="A2042" s="1" t="s">
        <v>37</v>
      </c>
      <c r="B2042" s="1" t="s">
        <v>38</v>
      </c>
      <c r="C2042" s="1">
        <v>1963</v>
      </c>
      <c r="D2042" s="1" t="s">
        <v>14</v>
      </c>
      <c r="E2042" s="1" t="s">
        <v>23</v>
      </c>
      <c r="F2042" s="1">
        <v>185.90017869139999</v>
      </c>
      <c r="G2042" s="1">
        <v>274951.38358944701</v>
      </c>
    </row>
    <row r="2043" spans="1:7" x14ac:dyDescent="0.3">
      <c r="A2043" s="1" t="s">
        <v>37</v>
      </c>
      <c r="B2043" s="1" t="s">
        <v>38</v>
      </c>
      <c r="C2043" s="1">
        <v>1963</v>
      </c>
      <c r="D2043" s="1" t="s">
        <v>14</v>
      </c>
      <c r="E2043" s="1" t="s">
        <v>15</v>
      </c>
      <c r="F2043" s="1">
        <v>297.84725343309998</v>
      </c>
      <c r="G2043" s="1">
        <v>440524.12970335898</v>
      </c>
    </row>
    <row r="2044" spans="1:7" x14ac:dyDescent="0.3">
      <c r="A2044" s="1" t="s">
        <v>37</v>
      </c>
      <c r="B2044" s="1" t="s">
        <v>38</v>
      </c>
      <c r="C2044" s="1">
        <v>1964</v>
      </c>
      <c r="D2044" s="1" t="s">
        <v>9</v>
      </c>
      <c r="E2044" s="1" t="s">
        <v>13</v>
      </c>
      <c r="F2044" s="1">
        <v>4.1957797203</v>
      </c>
      <c r="G2044" s="1">
        <v>6735.1243478976103</v>
      </c>
    </row>
    <row r="2045" spans="1:7" x14ac:dyDescent="0.3">
      <c r="A2045" s="1" t="s">
        <v>37</v>
      </c>
      <c r="B2045" s="1" t="s">
        <v>38</v>
      </c>
      <c r="C2045" s="1">
        <v>1964</v>
      </c>
      <c r="D2045" s="1" t="s">
        <v>9</v>
      </c>
      <c r="E2045" s="1" t="s">
        <v>23</v>
      </c>
      <c r="F2045" s="1">
        <v>13.8285906614</v>
      </c>
      <c r="G2045" s="1">
        <v>22197.847329945798</v>
      </c>
    </row>
    <row r="2046" spans="1:7" x14ac:dyDescent="0.3">
      <c r="A2046" s="1" t="s">
        <v>37</v>
      </c>
      <c r="B2046" s="1" t="s">
        <v>38</v>
      </c>
      <c r="C2046" s="1">
        <v>1964</v>
      </c>
      <c r="D2046" s="1" t="s">
        <v>14</v>
      </c>
      <c r="E2046" s="1" t="s">
        <v>13</v>
      </c>
      <c r="F2046" s="1">
        <v>71.0561882242</v>
      </c>
      <c r="G2046" s="1">
        <v>114060.388124116</v>
      </c>
    </row>
    <row r="2047" spans="1:7" x14ac:dyDescent="0.3">
      <c r="A2047" s="1" t="s">
        <v>37</v>
      </c>
      <c r="B2047" s="1" t="s">
        <v>38</v>
      </c>
      <c r="C2047" s="1">
        <v>1964</v>
      </c>
      <c r="D2047" s="1" t="s">
        <v>14</v>
      </c>
      <c r="E2047" s="1" t="s">
        <v>23</v>
      </c>
      <c r="F2047" s="1">
        <v>234.18935368890001</v>
      </c>
      <c r="G2047" s="1">
        <v>375924.02919239999</v>
      </c>
    </row>
    <row r="2048" spans="1:7" x14ac:dyDescent="0.3">
      <c r="A2048" s="1" t="s">
        <v>37</v>
      </c>
      <c r="B2048" s="1" t="s">
        <v>38</v>
      </c>
      <c r="C2048" s="1">
        <v>1964</v>
      </c>
      <c r="D2048" s="1" t="s">
        <v>14</v>
      </c>
      <c r="E2048" s="1" t="s">
        <v>15</v>
      </c>
      <c r="F2048" s="1">
        <v>299.5514693499</v>
      </c>
      <c r="G2048" s="1">
        <v>480844.21232101298</v>
      </c>
    </row>
    <row r="2049" spans="1:7" x14ac:dyDescent="0.3">
      <c r="A2049" s="1" t="s">
        <v>37</v>
      </c>
      <c r="B2049" s="1" t="s">
        <v>38</v>
      </c>
      <c r="C2049" s="1">
        <v>1965</v>
      </c>
      <c r="D2049" s="1" t="s">
        <v>9</v>
      </c>
      <c r="E2049" s="1" t="s">
        <v>13</v>
      </c>
      <c r="F2049" s="1">
        <v>5.5124834969999998</v>
      </c>
      <c r="G2049" s="1">
        <v>9122.6365016193504</v>
      </c>
    </row>
    <row r="2050" spans="1:7" x14ac:dyDescent="0.3">
      <c r="A2050" s="1" t="s">
        <v>37</v>
      </c>
      <c r="B2050" s="1" t="s">
        <v>38</v>
      </c>
      <c r="C2050" s="1">
        <v>1965</v>
      </c>
      <c r="D2050" s="1" t="s">
        <v>9</v>
      </c>
      <c r="E2050" s="1" t="s">
        <v>23</v>
      </c>
      <c r="F2050" s="1">
        <v>12.511886884700001</v>
      </c>
      <c r="G2050" s="1">
        <v>20705.984164859699</v>
      </c>
    </row>
    <row r="2051" spans="1:7" x14ac:dyDescent="0.3">
      <c r="A2051" s="1" t="s">
        <v>37</v>
      </c>
      <c r="B2051" s="1" t="s">
        <v>38</v>
      </c>
      <c r="C2051" s="1">
        <v>1965</v>
      </c>
      <c r="D2051" s="1" t="s">
        <v>14</v>
      </c>
      <c r="E2051" s="1" t="s">
        <v>13</v>
      </c>
      <c r="F2051" s="1">
        <v>95.081189491399996</v>
      </c>
      <c r="G2051" s="1">
        <v>157350.33589531199</v>
      </c>
    </row>
    <row r="2052" spans="1:7" x14ac:dyDescent="0.3">
      <c r="A2052" s="1" t="s">
        <v>37</v>
      </c>
      <c r="B2052" s="1" t="s">
        <v>38</v>
      </c>
      <c r="C2052" s="1">
        <v>1965</v>
      </c>
      <c r="D2052" s="1" t="s">
        <v>14</v>
      </c>
      <c r="E2052" s="1" t="s">
        <v>23</v>
      </c>
      <c r="F2052" s="1">
        <v>215.80927877990001</v>
      </c>
      <c r="G2052" s="1">
        <v>357143.854499229</v>
      </c>
    </row>
    <row r="2053" spans="1:7" x14ac:dyDescent="0.3">
      <c r="A2053" s="1" t="s">
        <v>37</v>
      </c>
      <c r="B2053" s="1" t="s">
        <v>38</v>
      </c>
      <c r="C2053" s="1">
        <v>1965</v>
      </c>
      <c r="D2053" s="1" t="s">
        <v>14</v>
      </c>
      <c r="E2053" s="1" t="s">
        <v>15</v>
      </c>
      <c r="F2053" s="1">
        <v>300.92989275809998</v>
      </c>
      <c r="G2053" s="1">
        <v>498010.38417489303</v>
      </c>
    </row>
    <row r="2054" spans="1:7" x14ac:dyDescent="0.3">
      <c r="A2054" s="1" t="s">
        <v>37</v>
      </c>
      <c r="B2054" s="1" t="s">
        <v>38</v>
      </c>
      <c r="C2054" s="1">
        <v>1966</v>
      </c>
      <c r="D2054" s="1" t="s">
        <v>9</v>
      </c>
      <c r="E2054" s="1" t="s">
        <v>13</v>
      </c>
      <c r="F2054" s="1">
        <v>5.7363992839</v>
      </c>
      <c r="G2054" s="1">
        <v>10539.279894025</v>
      </c>
    </row>
    <row r="2055" spans="1:7" x14ac:dyDescent="0.3">
      <c r="A2055" s="1" t="s">
        <v>37</v>
      </c>
      <c r="B2055" s="1" t="s">
        <v>38</v>
      </c>
      <c r="C2055" s="1">
        <v>1966</v>
      </c>
      <c r="D2055" s="1" t="s">
        <v>9</v>
      </c>
      <c r="E2055" s="1" t="s">
        <v>23</v>
      </c>
      <c r="F2055" s="1">
        <v>12.2879710977</v>
      </c>
      <c r="G2055" s="1">
        <v>22576.2469308851</v>
      </c>
    </row>
    <row r="2056" spans="1:7" x14ac:dyDescent="0.3">
      <c r="A2056" s="1" t="s">
        <v>37</v>
      </c>
      <c r="B2056" s="1" t="s">
        <v>38</v>
      </c>
      <c r="C2056" s="1">
        <v>1966</v>
      </c>
      <c r="D2056" s="1" t="s">
        <v>14</v>
      </c>
      <c r="E2056" s="1" t="s">
        <v>13</v>
      </c>
      <c r="F2056" s="1">
        <v>100.9612790032</v>
      </c>
      <c r="G2056" s="1">
        <v>185492.52330661999</v>
      </c>
    </row>
    <row r="2057" spans="1:7" x14ac:dyDescent="0.3">
      <c r="A2057" s="1" t="s">
        <v>37</v>
      </c>
      <c r="B2057" s="1" t="s">
        <v>38</v>
      </c>
      <c r="C2057" s="1">
        <v>1966</v>
      </c>
      <c r="D2057" s="1" t="s">
        <v>14</v>
      </c>
      <c r="E2057" s="1" t="s">
        <v>23</v>
      </c>
      <c r="F2057" s="1">
        <v>216.26968712799999</v>
      </c>
      <c r="G2057" s="1">
        <v>397344.51045154902</v>
      </c>
    </row>
    <row r="2058" spans="1:7" x14ac:dyDescent="0.3">
      <c r="A2058" s="1" t="s">
        <v>37</v>
      </c>
      <c r="B2058" s="1" t="s">
        <v>38</v>
      </c>
      <c r="C2058" s="1">
        <v>1966</v>
      </c>
      <c r="D2058" s="1" t="s">
        <v>14</v>
      </c>
      <c r="E2058" s="1" t="s">
        <v>15</v>
      </c>
      <c r="F2058" s="1">
        <v>301.3380480029</v>
      </c>
      <c r="G2058" s="1">
        <v>553637.54742600897</v>
      </c>
    </row>
    <row r="2059" spans="1:7" x14ac:dyDescent="0.3">
      <c r="A2059" s="1" t="s">
        <v>37</v>
      </c>
      <c r="B2059" s="1" t="s">
        <v>38</v>
      </c>
      <c r="C2059" s="1">
        <v>1967</v>
      </c>
      <c r="D2059" s="1" t="s">
        <v>9</v>
      </c>
      <c r="E2059" s="1" t="s">
        <v>13</v>
      </c>
      <c r="F2059" s="1">
        <v>6.3094396488999998</v>
      </c>
      <c r="G2059" s="1">
        <v>11162.300988807099</v>
      </c>
    </row>
    <row r="2060" spans="1:7" x14ac:dyDescent="0.3">
      <c r="A2060" s="1" t="s">
        <v>37</v>
      </c>
      <c r="B2060" s="1" t="s">
        <v>38</v>
      </c>
      <c r="C2060" s="1">
        <v>1967</v>
      </c>
      <c r="D2060" s="1" t="s">
        <v>9</v>
      </c>
      <c r="E2060" s="1" t="s">
        <v>23</v>
      </c>
      <c r="F2060" s="1">
        <v>11.714930732799999</v>
      </c>
      <c r="G2060" s="1">
        <v>20725.387701333198</v>
      </c>
    </row>
    <row r="2061" spans="1:7" x14ac:dyDescent="0.3">
      <c r="A2061" s="1" t="s">
        <v>37</v>
      </c>
      <c r="B2061" s="1" t="s">
        <v>38</v>
      </c>
      <c r="C2061" s="1">
        <v>1967</v>
      </c>
      <c r="D2061" s="1" t="s">
        <v>14</v>
      </c>
      <c r="E2061" s="1" t="s">
        <v>13</v>
      </c>
      <c r="F2061" s="1">
        <v>113.24993787859999</v>
      </c>
      <c r="G2061" s="1">
        <v>200355.334848342</v>
      </c>
    </row>
    <row r="2062" spans="1:7" x14ac:dyDescent="0.3">
      <c r="A2062" s="1" t="s">
        <v>37</v>
      </c>
      <c r="B2062" s="1" t="s">
        <v>38</v>
      </c>
      <c r="C2062" s="1">
        <v>1967</v>
      </c>
      <c r="D2062" s="1" t="s">
        <v>14</v>
      </c>
      <c r="E2062" s="1" t="s">
        <v>23</v>
      </c>
      <c r="F2062" s="1">
        <v>210.27464427269999</v>
      </c>
      <c r="G2062" s="1">
        <v>372005.91499245202</v>
      </c>
    </row>
    <row r="2063" spans="1:7" x14ac:dyDescent="0.3">
      <c r="A2063" s="1" t="s">
        <v>37</v>
      </c>
      <c r="B2063" s="1" t="s">
        <v>38</v>
      </c>
      <c r="C2063" s="1">
        <v>1967</v>
      </c>
      <c r="D2063" s="1" t="s">
        <v>14</v>
      </c>
      <c r="E2063" s="1" t="s">
        <v>15</v>
      </c>
      <c r="F2063" s="1">
        <v>301.4367960948</v>
      </c>
      <c r="G2063" s="1">
        <v>533284.79775357503</v>
      </c>
    </row>
    <row r="2064" spans="1:7" x14ac:dyDescent="0.3">
      <c r="A2064" s="1" t="s">
        <v>37</v>
      </c>
      <c r="B2064" s="1" t="s">
        <v>38</v>
      </c>
      <c r="C2064" s="1">
        <v>1968</v>
      </c>
      <c r="D2064" s="1" t="s">
        <v>9</v>
      </c>
      <c r="E2064" s="1" t="s">
        <v>13</v>
      </c>
      <c r="F2064" s="1">
        <v>16.994102893699999</v>
      </c>
      <c r="G2064" s="1">
        <v>32382.500981458299</v>
      </c>
    </row>
    <row r="2065" spans="1:7" x14ac:dyDescent="0.3">
      <c r="A2065" s="1" t="s">
        <v>37</v>
      </c>
      <c r="B2065" s="1" t="s">
        <v>38</v>
      </c>
      <c r="C2065" s="1">
        <v>1968</v>
      </c>
      <c r="D2065" s="1" t="s">
        <v>9</v>
      </c>
      <c r="E2065" s="1" t="s">
        <v>23</v>
      </c>
      <c r="F2065" s="1">
        <v>19.0546378696</v>
      </c>
      <c r="G2065" s="1">
        <v>36308.879225459998</v>
      </c>
    </row>
    <row r="2066" spans="1:7" x14ac:dyDescent="0.3">
      <c r="A2066" s="1" t="s">
        <v>37</v>
      </c>
      <c r="B2066" s="1" t="s">
        <v>38</v>
      </c>
      <c r="C2066" s="1">
        <v>1968</v>
      </c>
      <c r="D2066" s="1" t="s">
        <v>14</v>
      </c>
      <c r="E2066" s="1" t="s">
        <v>13</v>
      </c>
      <c r="F2066" s="1">
        <v>158.5197829905</v>
      </c>
      <c r="G2066" s="1">
        <v>302061.66576544201</v>
      </c>
    </row>
    <row r="2067" spans="1:7" x14ac:dyDescent="0.3">
      <c r="A2067" s="1" t="s">
        <v>37</v>
      </c>
      <c r="B2067" s="1" t="s">
        <v>38</v>
      </c>
      <c r="C2067" s="1">
        <v>1968</v>
      </c>
      <c r="D2067" s="1" t="s">
        <v>14</v>
      </c>
      <c r="E2067" s="1" t="s">
        <v>23</v>
      </c>
      <c r="F2067" s="1">
        <v>177.74030667810001</v>
      </c>
      <c r="G2067" s="1">
        <v>338686.64273950103</v>
      </c>
    </row>
    <row r="2068" spans="1:7" x14ac:dyDescent="0.3">
      <c r="A2068" s="1" t="s">
        <v>37</v>
      </c>
      <c r="B2068" s="1" t="s">
        <v>38</v>
      </c>
      <c r="C2068" s="1">
        <v>1968</v>
      </c>
      <c r="D2068" s="1" t="s">
        <v>14</v>
      </c>
      <c r="E2068" s="1" t="s">
        <v>15</v>
      </c>
      <c r="F2068" s="1">
        <v>301.22613703389999</v>
      </c>
      <c r="G2068" s="1">
        <v>573990.62128395797</v>
      </c>
    </row>
    <row r="2069" spans="1:7" x14ac:dyDescent="0.3">
      <c r="A2069" s="1" t="s">
        <v>37</v>
      </c>
      <c r="B2069" s="1" t="s">
        <v>38</v>
      </c>
      <c r="C2069" s="1">
        <v>1969</v>
      </c>
      <c r="D2069" s="1" t="s">
        <v>9</v>
      </c>
      <c r="E2069" s="1" t="s">
        <v>13</v>
      </c>
      <c r="F2069" s="1">
        <v>7.2167320868999996</v>
      </c>
      <c r="G2069" s="1">
        <v>16711.851444329699</v>
      </c>
    </row>
    <row r="2070" spans="1:7" x14ac:dyDescent="0.3">
      <c r="A2070" s="1" t="s">
        <v>37</v>
      </c>
      <c r="B2070" s="1" t="s">
        <v>38</v>
      </c>
      <c r="C2070" s="1">
        <v>1969</v>
      </c>
      <c r="D2070" s="1" t="s">
        <v>9</v>
      </c>
      <c r="E2070" s="1" t="s">
        <v>23</v>
      </c>
      <c r="F2070" s="1">
        <v>10.8076382947</v>
      </c>
      <c r="G2070" s="1">
        <v>25027.3452678391</v>
      </c>
    </row>
    <row r="2071" spans="1:7" x14ac:dyDescent="0.3">
      <c r="A2071" s="1" t="s">
        <v>37</v>
      </c>
      <c r="B2071" s="1" t="s">
        <v>38</v>
      </c>
      <c r="C2071" s="1">
        <v>1969</v>
      </c>
      <c r="D2071" s="1" t="s">
        <v>14</v>
      </c>
      <c r="E2071" s="1" t="s">
        <v>13</v>
      </c>
      <c r="F2071" s="1">
        <v>134.51864680419999</v>
      </c>
      <c r="G2071" s="1">
        <v>311506.04107224202</v>
      </c>
    </row>
    <row r="2072" spans="1:7" x14ac:dyDescent="0.3">
      <c r="A2072" s="1" t="s">
        <v>37</v>
      </c>
      <c r="B2072" s="1" t="s">
        <v>38</v>
      </c>
      <c r="C2072" s="1">
        <v>1969</v>
      </c>
      <c r="D2072" s="1" t="s">
        <v>14</v>
      </c>
      <c r="E2072" s="1" t="s">
        <v>23</v>
      </c>
      <c r="F2072" s="1">
        <v>201.45252186720001</v>
      </c>
      <c r="G2072" s="1">
        <v>466505.41796060698</v>
      </c>
    </row>
    <row r="2073" spans="1:7" x14ac:dyDescent="0.3">
      <c r="A2073" s="1" t="s">
        <v>37</v>
      </c>
      <c r="B2073" s="1" t="s">
        <v>38</v>
      </c>
      <c r="C2073" s="1">
        <v>1969</v>
      </c>
      <c r="D2073" s="1" t="s">
        <v>14</v>
      </c>
      <c r="E2073" s="1" t="s">
        <v>15</v>
      </c>
      <c r="F2073" s="1">
        <v>300.70607082010002</v>
      </c>
      <c r="G2073" s="1">
        <v>696347.75455265201</v>
      </c>
    </row>
    <row r="2074" spans="1:7" x14ac:dyDescent="0.3">
      <c r="A2074" s="1" t="s">
        <v>37</v>
      </c>
      <c r="B2074" s="1" t="s">
        <v>38</v>
      </c>
      <c r="C2074" s="1">
        <v>1970</v>
      </c>
      <c r="D2074" s="1" t="s">
        <v>9</v>
      </c>
      <c r="E2074" s="1" t="s">
        <v>13</v>
      </c>
      <c r="F2074" s="1">
        <v>8.8282630440999998</v>
      </c>
      <c r="G2074" s="1">
        <v>20565.350478562599</v>
      </c>
    </row>
    <row r="2075" spans="1:7" x14ac:dyDescent="0.3">
      <c r="A2075" s="1" t="s">
        <v>37</v>
      </c>
      <c r="B2075" s="1" t="s">
        <v>38</v>
      </c>
      <c r="C2075" s="1">
        <v>1970</v>
      </c>
      <c r="D2075" s="1" t="s">
        <v>9</v>
      </c>
      <c r="E2075" s="1" t="s">
        <v>23</v>
      </c>
      <c r="F2075" s="1">
        <v>9.1961073376000009</v>
      </c>
      <c r="G2075" s="1">
        <v>21422.240081836</v>
      </c>
    </row>
    <row r="2076" spans="1:7" x14ac:dyDescent="0.3">
      <c r="A2076" s="1" t="s">
        <v>37</v>
      </c>
      <c r="B2076" s="1" t="s">
        <v>38</v>
      </c>
      <c r="C2076" s="1">
        <v>1970</v>
      </c>
      <c r="D2076" s="1" t="s">
        <v>14</v>
      </c>
      <c r="E2076" s="1" t="s">
        <v>13</v>
      </c>
      <c r="F2076" s="1">
        <v>167.57100694120001</v>
      </c>
      <c r="G2076" s="1">
        <v>390354.98495936999</v>
      </c>
    </row>
    <row r="2077" spans="1:7" x14ac:dyDescent="0.3">
      <c r="A2077" s="1" t="s">
        <v>37</v>
      </c>
      <c r="B2077" s="1" t="s">
        <v>38</v>
      </c>
      <c r="C2077" s="1">
        <v>1970</v>
      </c>
      <c r="D2077" s="1" t="s">
        <v>14</v>
      </c>
      <c r="E2077" s="1" t="s">
        <v>23</v>
      </c>
      <c r="F2077" s="1">
        <v>174.5531322304</v>
      </c>
      <c r="G2077" s="1">
        <v>406619.77599934599</v>
      </c>
    </row>
    <row r="2078" spans="1:7" x14ac:dyDescent="0.3">
      <c r="A2078" s="1" t="s">
        <v>37</v>
      </c>
      <c r="B2078" s="1" t="s">
        <v>38</v>
      </c>
      <c r="C2078" s="1">
        <v>1970</v>
      </c>
      <c r="D2078" s="1" t="s">
        <v>14</v>
      </c>
      <c r="E2078" s="1" t="s">
        <v>15</v>
      </c>
      <c r="F2078" s="1">
        <v>299.8765974534</v>
      </c>
      <c r="G2078" s="1">
        <v>698559.53500170005</v>
      </c>
    </row>
    <row r="2079" spans="1:7" x14ac:dyDescent="0.3">
      <c r="A2079" s="1" t="s">
        <v>37</v>
      </c>
      <c r="B2079" s="1" t="s">
        <v>38</v>
      </c>
      <c r="C2079" s="1">
        <v>1971</v>
      </c>
      <c r="D2079" s="1" t="s">
        <v>9</v>
      </c>
      <c r="E2079" s="1" t="s">
        <v>13</v>
      </c>
      <c r="F2079" s="1">
        <v>10.6924231078</v>
      </c>
      <c r="G2079" s="1">
        <v>27055.059574438899</v>
      </c>
    </row>
    <row r="2080" spans="1:7" x14ac:dyDescent="0.3">
      <c r="A2080" s="1" t="s">
        <v>37</v>
      </c>
      <c r="B2080" s="1" t="s">
        <v>38</v>
      </c>
      <c r="C2080" s="1">
        <v>1971</v>
      </c>
      <c r="D2080" s="1" t="s">
        <v>9</v>
      </c>
      <c r="E2080" s="1" t="s">
        <v>23</v>
      </c>
      <c r="F2080" s="1">
        <v>7.3319472739</v>
      </c>
      <c r="G2080" s="1">
        <v>18552.040851043799</v>
      </c>
    </row>
    <row r="2081" spans="1:7" x14ac:dyDescent="0.3">
      <c r="A2081" s="1" t="s">
        <v>37</v>
      </c>
      <c r="B2081" s="1" t="s">
        <v>38</v>
      </c>
      <c r="C2081" s="1">
        <v>1971</v>
      </c>
      <c r="D2081" s="1" t="s">
        <v>14</v>
      </c>
      <c r="E2081" s="1" t="s">
        <v>13</v>
      </c>
      <c r="F2081" s="1">
        <v>203.35697186140001</v>
      </c>
      <c r="G2081" s="1">
        <v>514554.55261493003</v>
      </c>
    </row>
    <row r="2082" spans="1:7" x14ac:dyDescent="0.3">
      <c r="A2082" s="1" t="s">
        <v>37</v>
      </c>
      <c r="B2082" s="1" t="s">
        <v>38</v>
      </c>
      <c r="C2082" s="1">
        <v>1971</v>
      </c>
      <c r="D2082" s="1" t="s">
        <v>14</v>
      </c>
      <c r="E2082" s="1" t="s">
        <v>23</v>
      </c>
      <c r="F2082" s="1">
        <v>139.444780705</v>
      </c>
      <c r="G2082" s="1">
        <v>352837.40750738</v>
      </c>
    </row>
    <row r="2083" spans="1:7" x14ac:dyDescent="0.3">
      <c r="A2083" s="1" t="s">
        <v>37</v>
      </c>
      <c r="B2083" s="1" t="s">
        <v>38</v>
      </c>
      <c r="C2083" s="1">
        <v>1971</v>
      </c>
      <c r="D2083" s="1" t="s">
        <v>14</v>
      </c>
      <c r="E2083" s="1" t="s">
        <v>15</v>
      </c>
      <c r="F2083" s="1">
        <v>299.70451847790002</v>
      </c>
      <c r="G2083" s="1">
        <v>758342.94251365506</v>
      </c>
    </row>
    <row r="2084" spans="1:7" x14ac:dyDescent="0.3">
      <c r="A2084" s="1" t="s">
        <v>37</v>
      </c>
      <c r="B2084" s="1" t="s">
        <v>38</v>
      </c>
      <c r="C2084" s="1">
        <v>1972</v>
      </c>
      <c r="D2084" s="1" t="s">
        <v>9</v>
      </c>
      <c r="E2084" s="1" t="s">
        <v>13</v>
      </c>
      <c r="F2084" s="1">
        <v>2.17794475E-2</v>
      </c>
      <c r="G2084" s="1">
        <v>62.610205475235503</v>
      </c>
    </row>
    <row r="2085" spans="1:7" x14ac:dyDescent="0.3">
      <c r="A2085" s="1" t="s">
        <v>37</v>
      </c>
      <c r="B2085" s="1" t="s">
        <v>38</v>
      </c>
      <c r="C2085" s="1">
        <v>1972</v>
      </c>
      <c r="D2085" s="1" t="s">
        <v>9</v>
      </c>
      <c r="E2085" s="1" t="s">
        <v>23</v>
      </c>
      <c r="F2085" s="1">
        <v>2.32814784E-2</v>
      </c>
      <c r="G2085" s="1">
        <v>66.928150680423997</v>
      </c>
    </row>
    <row r="2086" spans="1:7" x14ac:dyDescent="0.3">
      <c r="A2086" s="1" t="s">
        <v>37</v>
      </c>
      <c r="B2086" s="1" t="s">
        <v>38</v>
      </c>
      <c r="C2086" s="1">
        <v>1972</v>
      </c>
      <c r="D2086" s="1" t="s">
        <v>14</v>
      </c>
      <c r="E2086" s="1" t="s">
        <v>13</v>
      </c>
      <c r="F2086" s="1">
        <v>162.881061531</v>
      </c>
      <c r="G2086" s="1">
        <v>468240.37706356402</v>
      </c>
    </row>
    <row r="2087" spans="1:7" x14ac:dyDescent="0.3">
      <c r="A2087" s="1" t="s">
        <v>37</v>
      </c>
      <c r="B2087" s="1" t="s">
        <v>38</v>
      </c>
      <c r="C2087" s="1">
        <v>1972</v>
      </c>
      <c r="D2087" s="1" t="s">
        <v>14</v>
      </c>
      <c r="E2087" s="1" t="s">
        <v>23</v>
      </c>
      <c r="F2087" s="1">
        <v>174.11423818829999</v>
      </c>
      <c r="G2087" s="1">
        <v>500532.81686104898</v>
      </c>
    </row>
    <row r="2088" spans="1:7" x14ac:dyDescent="0.3">
      <c r="A2088" s="1" t="s">
        <v>37</v>
      </c>
      <c r="B2088" s="1" t="s">
        <v>38</v>
      </c>
      <c r="C2088" s="1">
        <v>1972</v>
      </c>
      <c r="D2088" s="1" t="s">
        <v>14</v>
      </c>
      <c r="E2088" s="1" t="s">
        <v>15</v>
      </c>
      <c r="F2088" s="1">
        <v>299.23822345759999</v>
      </c>
      <c r="G2088" s="1">
        <v>860231.49202593602</v>
      </c>
    </row>
    <row r="2089" spans="1:7" x14ac:dyDescent="0.3">
      <c r="A2089" s="1" t="s">
        <v>37</v>
      </c>
      <c r="B2089" s="1" t="s">
        <v>38</v>
      </c>
      <c r="C2089" s="1">
        <v>1973</v>
      </c>
      <c r="D2089" s="1" t="s">
        <v>9</v>
      </c>
      <c r="E2089" s="1" t="s">
        <v>13</v>
      </c>
      <c r="F2089" s="1">
        <v>2.21208182E-2</v>
      </c>
      <c r="G2089" s="1">
        <v>73.1899345190688</v>
      </c>
    </row>
    <row r="2090" spans="1:7" x14ac:dyDescent="0.3">
      <c r="A2090" s="1" t="s">
        <v>37</v>
      </c>
      <c r="B2090" s="1" t="s">
        <v>38</v>
      </c>
      <c r="C2090" s="1">
        <v>1973</v>
      </c>
      <c r="D2090" s="1" t="s">
        <v>9</v>
      </c>
      <c r="E2090" s="1" t="s">
        <v>23</v>
      </c>
      <c r="F2090" s="1">
        <v>2.2940107800000002E-2</v>
      </c>
      <c r="G2090" s="1">
        <v>75.900672834589798</v>
      </c>
    </row>
    <row r="2091" spans="1:7" x14ac:dyDescent="0.3">
      <c r="A2091" s="1" t="s">
        <v>37</v>
      </c>
      <c r="B2091" s="1" t="s">
        <v>38</v>
      </c>
      <c r="C2091" s="1">
        <v>1973</v>
      </c>
      <c r="D2091" s="1" t="s">
        <v>14</v>
      </c>
      <c r="E2091" s="1" t="s">
        <v>13</v>
      </c>
      <c r="F2091" s="1">
        <v>165.75539732429999</v>
      </c>
      <c r="G2091" s="1">
        <v>548425.76658018399</v>
      </c>
    </row>
    <row r="2092" spans="1:7" x14ac:dyDescent="0.3">
      <c r="A2092" s="1" t="s">
        <v>37</v>
      </c>
      <c r="B2092" s="1" t="s">
        <v>38</v>
      </c>
      <c r="C2092" s="1">
        <v>1973</v>
      </c>
      <c r="D2092" s="1" t="s">
        <v>14</v>
      </c>
      <c r="E2092" s="1" t="s">
        <v>23</v>
      </c>
      <c r="F2092" s="1">
        <v>171.8944861141</v>
      </c>
      <c r="G2092" s="1">
        <v>568737.83200907905</v>
      </c>
    </row>
    <row r="2093" spans="1:7" x14ac:dyDescent="0.3">
      <c r="A2093" s="1" t="s">
        <v>37</v>
      </c>
      <c r="B2093" s="1" t="s">
        <v>38</v>
      </c>
      <c r="C2093" s="1">
        <v>1973</v>
      </c>
      <c r="D2093" s="1" t="s">
        <v>14</v>
      </c>
      <c r="E2093" s="1" t="s">
        <v>15</v>
      </c>
      <c r="F2093" s="1">
        <v>298.47771239240001</v>
      </c>
      <c r="G2093" s="1">
        <v>987556.79071849305</v>
      </c>
    </row>
    <row r="2094" spans="1:7" x14ac:dyDescent="0.3">
      <c r="A2094" s="1" t="s">
        <v>37</v>
      </c>
      <c r="B2094" s="1" t="s">
        <v>38</v>
      </c>
      <c r="C2094" s="1">
        <v>1974</v>
      </c>
      <c r="D2094" s="1" t="s">
        <v>9</v>
      </c>
      <c r="E2094" s="1" t="s">
        <v>13</v>
      </c>
      <c r="F2094" s="1">
        <v>6.2050689108999997</v>
      </c>
      <c r="G2094" s="1">
        <v>18364.031748248701</v>
      </c>
    </row>
    <row r="2095" spans="1:7" x14ac:dyDescent="0.3">
      <c r="A2095" s="1" t="s">
        <v>37</v>
      </c>
      <c r="B2095" s="1" t="s">
        <v>38</v>
      </c>
      <c r="C2095" s="1">
        <v>1974</v>
      </c>
      <c r="D2095" s="1" t="s">
        <v>9</v>
      </c>
      <c r="E2095" s="1" t="s">
        <v>23</v>
      </c>
      <c r="F2095" s="1">
        <v>4.9700407256999997</v>
      </c>
      <c r="G2095" s="1">
        <v>14708.9398986777</v>
      </c>
    </row>
    <row r="2096" spans="1:7" x14ac:dyDescent="0.3">
      <c r="A2096" s="1" t="s">
        <v>37</v>
      </c>
      <c r="B2096" s="1" t="s">
        <v>38</v>
      </c>
      <c r="C2096" s="1">
        <v>1974</v>
      </c>
      <c r="D2096" s="1" t="s">
        <v>14</v>
      </c>
      <c r="E2096" s="1" t="s">
        <v>13</v>
      </c>
      <c r="F2096" s="1">
        <v>190.06468206580001</v>
      </c>
      <c r="G2096" s="1">
        <v>562500.41793215903</v>
      </c>
    </row>
    <row r="2097" spans="1:7" x14ac:dyDescent="0.3">
      <c r="A2097" s="1" t="s">
        <v>37</v>
      </c>
      <c r="B2097" s="1" t="s">
        <v>38</v>
      </c>
      <c r="C2097" s="1">
        <v>1974</v>
      </c>
      <c r="D2097" s="1" t="s">
        <v>14</v>
      </c>
      <c r="E2097" s="1" t="s">
        <v>23</v>
      </c>
      <c r="F2097" s="1">
        <v>152.2350877897</v>
      </c>
      <c r="G2097" s="1">
        <v>450542.93925048702</v>
      </c>
    </row>
    <row r="2098" spans="1:7" x14ac:dyDescent="0.3">
      <c r="A2098" s="1" t="s">
        <v>37</v>
      </c>
      <c r="B2098" s="1" t="s">
        <v>38</v>
      </c>
      <c r="C2098" s="1">
        <v>1974</v>
      </c>
      <c r="D2098" s="1" t="s">
        <v>14</v>
      </c>
      <c r="E2098" s="1" t="s">
        <v>15</v>
      </c>
      <c r="F2098" s="1">
        <v>297.42298528240002</v>
      </c>
      <c r="G2098" s="1">
        <v>880229.57082585001</v>
      </c>
    </row>
    <row r="2099" spans="1:7" x14ac:dyDescent="0.3">
      <c r="A2099" s="1" t="s">
        <v>37</v>
      </c>
      <c r="B2099" s="1" t="s">
        <v>38</v>
      </c>
      <c r="C2099" s="1">
        <v>1975</v>
      </c>
      <c r="D2099" s="1" t="s">
        <v>9</v>
      </c>
      <c r="E2099" s="1" t="s">
        <v>13</v>
      </c>
      <c r="F2099" s="1">
        <v>9.3092732045000002</v>
      </c>
      <c r="G2099" s="1">
        <v>26339.899645988698</v>
      </c>
    </row>
    <row r="2100" spans="1:7" x14ac:dyDescent="0.3">
      <c r="A2100" s="1" t="s">
        <v>37</v>
      </c>
      <c r="B2100" s="1" t="s">
        <v>38</v>
      </c>
      <c r="C2100" s="1">
        <v>1975</v>
      </c>
      <c r="D2100" s="1" t="s">
        <v>9</v>
      </c>
      <c r="E2100" s="1" t="s">
        <v>23</v>
      </c>
      <c r="F2100" s="1">
        <v>7.2731475465999997</v>
      </c>
      <c r="G2100" s="1">
        <v>20578.832770218502</v>
      </c>
    </row>
    <row r="2101" spans="1:7" x14ac:dyDescent="0.3">
      <c r="A2101" s="1" t="s">
        <v>37</v>
      </c>
      <c r="B2101" s="1" t="s">
        <v>38</v>
      </c>
      <c r="C2101" s="1">
        <v>1975</v>
      </c>
      <c r="D2101" s="1" t="s">
        <v>14</v>
      </c>
      <c r="E2101" s="1" t="s">
        <v>13</v>
      </c>
      <c r="F2101" s="1">
        <v>193.61245030960001</v>
      </c>
      <c r="G2101" s="1">
        <v>547812.10082971305</v>
      </c>
    </row>
    <row r="2102" spans="1:7" x14ac:dyDescent="0.3">
      <c r="A2102" s="1" t="s">
        <v>37</v>
      </c>
      <c r="B2102" s="1" t="s">
        <v>38</v>
      </c>
      <c r="C2102" s="1">
        <v>1975</v>
      </c>
      <c r="D2102" s="1" t="s">
        <v>14</v>
      </c>
      <c r="E2102" s="1" t="s">
        <v>23</v>
      </c>
      <c r="F2102" s="1">
        <v>151.2655055905</v>
      </c>
      <c r="G2102" s="1">
        <v>427994.554420923</v>
      </c>
    </row>
    <row r="2103" spans="1:7" x14ac:dyDescent="0.3">
      <c r="A2103" s="1" t="s">
        <v>37</v>
      </c>
      <c r="B2103" s="1" t="s">
        <v>38</v>
      </c>
      <c r="C2103" s="1">
        <v>1975</v>
      </c>
      <c r="D2103" s="1" t="s">
        <v>14</v>
      </c>
      <c r="E2103" s="1" t="s">
        <v>15</v>
      </c>
      <c r="F2103" s="1">
        <v>296.07404212749998</v>
      </c>
      <c r="G2103" s="1">
        <v>837719.59272066399</v>
      </c>
    </row>
    <row r="2104" spans="1:7" x14ac:dyDescent="0.3">
      <c r="A2104" s="1" t="s">
        <v>37</v>
      </c>
      <c r="B2104" s="1" t="s">
        <v>38</v>
      </c>
      <c r="C2104" s="1">
        <v>1976</v>
      </c>
      <c r="D2104" s="1" t="s">
        <v>9</v>
      </c>
      <c r="E2104" s="1" t="s">
        <v>13</v>
      </c>
      <c r="F2104" s="1">
        <v>20.459729749499999</v>
      </c>
      <c r="G2104" s="1">
        <v>57967.2224168334</v>
      </c>
    </row>
    <row r="2105" spans="1:7" x14ac:dyDescent="0.3">
      <c r="A2105" s="1" t="s">
        <v>37</v>
      </c>
      <c r="B2105" s="1" t="s">
        <v>38</v>
      </c>
      <c r="C2105" s="1">
        <v>1976</v>
      </c>
      <c r="D2105" s="1" t="s">
        <v>9</v>
      </c>
      <c r="E2105" s="1" t="s">
        <v>23</v>
      </c>
      <c r="F2105" s="1">
        <v>13.606330271899999</v>
      </c>
      <c r="G2105" s="1">
        <v>38549.931147778501</v>
      </c>
    </row>
    <row r="2106" spans="1:7" x14ac:dyDescent="0.3">
      <c r="A2106" s="1" t="s">
        <v>37</v>
      </c>
      <c r="B2106" s="1" t="s">
        <v>38</v>
      </c>
      <c r="C2106" s="1">
        <v>1976</v>
      </c>
      <c r="D2106" s="1" t="s">
        <v>14</v>
      </c>
      <c r="E2106" s="1" t="s">
        <v>13</v>
      </c>
      <c r="F2106" s="1">
        <v>211.28276638880001</v>
      </c>
      <c r="G2106" s="1">
        <v>598613.72862943297</v>
      </c>
    </row>
    <row r="2107" spans="1:7" x14ac:dyDescent="0.3">
      <c r="A2107" s="1" t="s">
        <v>37</v>
      </c>
      <c r="B2107" s="1" t="s">
        <v>38</v>
      </c>
      <c r="C2107" s="1">
        <v>1976</v>
      </c>
      <c r="D2107" s="1" t="s">
        <v>14</v>
      </c>
      <c r="E2107" s="1" t="s">
        <v>23</v>
      </c>
      <c r="F2107" s="1">
        <v>140.50933885410001</v>
      </c>
      <c r="G2107" s="1">
        <v>398095.976668327</v>
      </c>
    </row>
    <row r="2108" spans="1:7" x14ac:dyDescent="0.3">
      <c r="A2108" s="1" t="s">
        <v>37</v>
      </c>
      <c r="B2108" s="1" t="s">
        <v>38</v>
      </c>
      <c r="C2108" s="1">
        <v>1976</v>
      </c>
      <c r="D2108" s="1" t="s">
        <v>14</v>
      </c>
      <c r="E2108" s="1" t="s">
        <v>15</v>
      </c>
      <c r="F2108" s="1">
        <v>294.43088292779998</v>
      </c>
      <c r="G2108" s="1">
        <v>834191.88259196805</v>
      </c>
    </row>
    <row r="2109" spans="1:7" x14ac:dyDescent="0.3">
      <c r="A2109" s="1" t="s">
        <v>37</v>
      </c>
      <c r="B2109" s="1" t="s">
        <v>38</v>
      </c>
      <c r="C2109" s="1">
        <v>1977</v>
      </c>
      <c r="D2109" s="1" t="s">
        <v>9</v>
      </c>
      <c r="E2109" s="1" t="s">
        <v>13</v>
      </c>
      <c r="F2109" s="1">
        <v>51.410927861300003</v>
      </c>
      <c r="G2109" s="1">
        <v>183536.13847894999</v>
      </c>
    </row>
    <row r="2110" spans="1:7" x14ac:dyDescent="0.3">
      <c r="A2110" s="1" t="s">
        <v>37</v>
      </c>
      <c r="B2110" s="1" t="s">
        <v>38</v>
      </c>
      <c r="C2110" s="1">
        <v>1977</v>
      </c>
      <c r="D2110" s="1" t="s">
        <v>9</v>
      </c>
      <c r="E2110" s="1" t="s">
        <v>23</v>
      </c>
      <c r="F2110" s="1">
        <v>36.908487008900003</v>
      </c>
      <c r="G2110" s="1">
        <v>131762.67117756599</v>
      </c>
    </row>
    <row r="2111" spans="1:7" x14ac:dyDescent="0.3">
      <c r="A2111" s="1" t="s">
        <v>37</v>
      </c>
      <c r="B2111" s="1" t="s">
        <v>38</v>
      </c>
      <c r="C2111" s="1">
        <v>1977</v>
      </c>
      <c r="D2111" s="1" t="s">
        <v>14</v>
      </c>
      <c r="E2111" s="1" t="s">
        <v>13</v>
      </c>
      <c r="F2111" s="1">
        <v>197.99441585220001</v>
      </c>
      <c r="G2111" s="1">
        <v>706836.69868719496</v>
      </c>
    </row>
    <row r="2112" spans="1:7" x14ac:dyDescent="0.3">
      <c r="A2112" s="1" t="s">
        <v>37</v>
      </c>
      <c r="B2112" s="1" t="s">
        <v>38</v>
      </c>
      <c r="C2112" s="1">
        <v>1977</v>
      </c>
      <c r="D2112" s="1" t="s">
        <v>14</v>
      </c>
      <c r="E2112" s="1" t="s">
        <v>23</v>
      </c>
      <c r="F2112" s="1">
        <v>142.1424321506</v>
      </c>
      <c r="G2112" s="1">
        <v>507446.06635624199</v>
      </c>
    </row>
    <row r="2113" spans="1:7" x14ac:dyDescent="0.3">
      <c r="A2113" s="1" t="s">
        <v>37</v>
      </c>
      <c r="B2113" s="1" t="s">
        <v>38</v>
      </c>
      <c r="C2113" s="1">
        <v>1977</v>
      </c>
      <c r="D2113" s="1" t="s">
        <v>14</v>
      </c>
      <c r="E2113" s="1" t="s">
        <v>15</v>
      </c>
      <c r="F2113" s="1">
        <v>292.49350768329998</v>
      </c>
      <c r="G2113" s="1">
        <v>1044196.85003964</v>
      </c>
    </row>
    <row r="2114" spans="1:7" x14ac:dyDescent="0.3">
      <c r="A2114" s="1" t="s">
        <v>37</v>
      </c>
      <c r="B2114" s="1" t="s">
        <v>38</v>
      </c>
      <c r="C2114" s="1">
        <v>1978</v>
      </c>
      <c r="D2114" s="1" t="s">
        <v>9</v>
      </c>
      <c r="E2114" s="1" t="s">
        <v>13</v>
      </c>
      <c r="F2114" s="1">
        <v>47.655980167899997</v>
      </c>
      <c r="G2114" s="1">
        <v>182577.351388193</v>
      </c>
    </row>
    <row r="2115" spans="1:7" x14ac:dyDescent="0.3">
      <c r="A2115" s="1" t="s">
        <v>37</v>
      </c>
      <c r="B2115" s="1" t="s">
        <v>38</v>
      </c>
      <c r="C2115" s="1">
        <v>1978</v>
      </c>
      <c r="D2115" s="1" t="s">
        <v>9</v>
      </c>
      <c r="E2115" s="1" t="s">
        <v>23</v>
      </c>
      <c r="F2115" s="1">
        <v>24.9822324702</v>
      </c>
      <c r="G2115" s="1">
        <v>95710.754875030994</v>
      </c>
    </row>
    <row r="2116" spans="1:7" x14ac:dyDescent="0.3">
      <c r="A2116" s="1" t="s">
        <v>37</v>
      </c>
      <c r="B2116" s="1" t="s">
        <v>38</v>
      </c>
      <c r="C2116" s="1">
        <v>1978</v>
      </c>
      <c r="D2116" s="1" t="s">
        <v>14</v>
      </c>
      <c r="E2116" s="1" t="s">
        <v>13</v>
      </c>
      <c r="F2116" s="1">
        <v>223.54633143289999</v>
      </c>
      <c r="G2116" s="1">
        <v>856440.19830824505</v>
      </c>
    </row>
    <row r="2117" spans="1:7" x14ac:dyDescent="0.3">
      <c r="A2117" s="1" t="s">
        <v>37</v>
      </c>
      <c r="B2117" s="1" t="s">
        <v>38</v>
      </c>
      <c r="C2117" s="1">
        <v>1978</v>
      </c>
      <c r="D2117" s="1" t="s">
        <v>14</v>
      </c>
      <c r="E2117" s="1" t="s">
        <v>23</v>
      </c>
      <c r="F2117" s="1">
        <v>117.1875260995</v>
      </c>
      <c r="G2117" s="1">
        <v>448963.34217883903</v>
      </c>
    </row>
    <row r="2118" spans="1:7" x14ac:dyDescent="0.3">
      <c r="A2118" s="1" t="s">
        <v>37</v>
      </c>
      <c r="B2118" s="1" t="s">
        <v>38</v>
      </c>
      <c r="C2118" s="1">
        <v>1978</v>
      </c>
      <c r="D2118" s="1" t="s">
        <v>14</v>
      </c>
      <c r="E2118" s="1" t="s">
        <v>15</v>
      </c>
      <c r="F2118" s="1">
        <v>290.26191639389998</v>
      </c>
      <c r="G2118" s="1">
        <v>1112037.8117781901</v>
      </c>
    </row>
    <row r="2119" spans="1:7" x14ac:dyDescent="0.3">
      <c r="A2119" s="1" t="s">
        <v>37</v>
      </c>
      <c r="B2119" s="1" t="s">
        <v>38</v>
      </c>
      <c r="C2119" s="1">
        <v>1979</v>
      </c>
      <c r="D2119" s="1" t="s">
        <v>9</v>
      </c>
      <c r="E2119" s="1" t="s">
        <v>13</v>
      </c>
      <c r="F2119" s="1">
        <v>33.814864030800003</v>
      </c>
      <c r="G2119" s="1">
        <v>112920.207239136</v>
      </c>
    </row>
    <row r="2120" spans="1:7" x14ac:dyDescent="0.3">
      <c r="A2120" s="1" t="s">
        <v>37</v>
      </c>
      <c r="B2120" s="1" t="s">
        <v>38</v>
      </c>
      <c r="C2120" s="1">
        <v>1979</v>
      </c>
      <c r="D2120" s="1" t="s">
        <v>9</v>
      </c>
      <c r="E2120" s="1" t="s">
        <v>23</v>
      </c>
      <c r="F2120" s="1">
        <v>19.5372722989</v>
      </c>
      <c r="G2120" s="1">
        <v>65242.102847782</v>
      </c>
    </row>
    <row r="2121" spans="1:7" x14ac:dyDescent="0.3">
      <c r="A2121" s="1" t="s">
        <v>37</v>
      </c>
      <c r="B2121" s="1" t="s">
        <v>38</v>
      </c>
      <c r="C2121" s="1">
        <v>1979</v>
      </c>
      <c r="D2121" s="1" t="s">
        <v>14</v>
      </c>
      <c r="E2121" s="1" t="s">
        <v>13</v>
      </c>
      <c r="F2121" s="1">
        <v>216.32999689490001</v>
      </c>
      <c r="G2121" s="1">
        <v>722405.03641099797</v>
      </c>
    </row>
    <row r="2122" spans="1:7" x14ac:dyDescent="0.3">
      <c r="A2122" s="1" t="s">
        <v>37</v>
      </c>
      <c r="B2122" s="1" t="s">
        <v>38</v>
      </c>
      <c r="C2122" s="1">
        <v>1979</v>
      </c>
      <c r="D2122" s="1" t="s">
        <v>14</v>
      </c>
      <c r="E2122" s="1" t="s">
        <v>23</v>
      </c>
      <c r="F2122" s="1">
        <v>124.9893553294</v>
      </c>
      <c r="G2122" s="1">
        <v>417385.20354882401</v>
      </c>
    </row>
    <row r="2123" spans="1:7" x14ac:dyDescent="0.3">
      <c r="A2123" s="1" t="s">
        <v>37</v>
      </c>
      <c r="B2123" s="1" t="s">
        <v>38</v>
      </c>
      <c r="C2123" s="1">
        <v>1979</v>
      </c>
      <c r="D2123" s="1" t="s">
        <v>14</v>
      </c>
      <c r="E2123" s="1" t="s">
        <v>15</v>
      </c>
      <c r="F2123" s="1">
        <v>287.73610905970003</v>
      </c>
      <c r="G2123" s="1">
        <v>960856.17956614704</v>
      </c>
    </row>
    <row r="2124" spans="1:7" x14ac:dyDescent="0.3">
      <c r="A2124" s="1" t="s">
        <v>37</v>
      </c>
      <c r="B2124" s="1" t="s">
        <v>38</v>
      </c>
      <c r="C2124" s="1">
        <v>1980</v>
      </c>
      <c r="D2124" s="1" t="s">
        <v>9</v>
      </c>
      <c r="E2124" s="1" t="s">
        <v>13</v>
      </c>
      <c r="F2124" s="1">
        <v>49.901478170899999</v>
      </c>
      <c r="G2124" s="1">
        <v>150662.99200685299</v>
      </c>
    </row>
    <row r="2125" spans="1:7" x14ac:dyDescent="0.3">
      <c r="A2125" s="1" t="s">
        <v>37</v>
      </c>
      <c r="B2125" s="1" t="s">
        <v>38</v>
      </c>
      <c r="C2125" s="1">
        <v>1980</v>
      </c>
      <c r="D2125" s="1" t="s">
        <v>9</v>
      </c>
      <c r="E2125" s="1" t="s">
        <v>23</v>
      </c>
      <c r="F2125" s="1">
        <v>18.591129279499999</v>
      </c>
      <c r="G2125" s="1">
        <v>56130.504840708199</v>
      </c>
    </row>
    <row r="2126" spans="1:7" x14ac:dyDescent="0.3">
      <c r="A2126" s="1" t="s">
        <v>37</v>
      </c>
      <c r="B2126" s="1" t="s">
        <v>38</v>
      </c>
      <c r="C2126" s="1">
        <v>1980</v>
      </c>
      <c r="D2126" s="1" t="s">
        <v>14</v>
      </c>
      <c r="E2126" s="1" t="s">
        <v>13</v>
      </c>
      <c r="F2126" s="1">
        <v>249.09232226040001</v>
      </c>
      <c r="G2126" s="1">
        <v>752061.78119937901</v>
      </c>
    </row>
    <row r="2127" spans="1:7" x14ac:dyDescent="0.3">
      <c r="A2127" s="1" t="s">
        <v>37</v>
      </c>
      <c r="B2127" s="1" t="s">
        <v>38</v>
      </c>
      <c r="C2127" s="1">
        <v>1980</v>
      </c>
      <c r="D2127" s="1" t="s">
        <v>14</v>
      </c>
      <c r="E2127" s="1" t="s">
        <v>23</v>
      </c>
      <c r="F2127" s="1">
        <v>92.801009817899995</v>
      </c>
      <c r="G2127" s="1">
        <v>280185.64405121497</v>
      </c>
    </row>
    <row r="2128" spans="1:7" x14ac:dyDescent="0.3">
      <c r="A2128" s="1" t="s">
        <v>37</v>
      </c>
      <c r="B2128" s="1" t="s">
        <v>38</v>
      </c>
      <c r="C2128" s="1">
        <v>1980</v>
      </c>
      <c r="D2128" s="1" t="s">
        <v>14</v>
      </c>
      <c r="E2128" s="1" t="s">
        <v>15</v>
      </c>
      <c r="F2128" s="1">
        <v>284.91608568060002</v>
      </c>
      <c r="G2128" s="1">
        <v>860221.21013165696</v>
      </c>
    </row>
    <row r="2129" spans="1:7" x14ac:dyDescent="0.3">
      <c r="A2129" s="1" t="s">
        <v>37</v>
      </c>
      <c r="B2129" s="1" t="s">
        <v>38</v>
      </c>
      <c r="C2129" s="1">
        <v>1981</v>
      </c>
      <c r="D2129" s="1" t="s">
        <v>9</v>
      </c>
      <c r="E2129" s="1" t="s">
        <v>13</v>
      </c>
      <c r="F2129" s="1">
        <v>41.909624114700001</v>
      </c>
      <c r="G2129" s="1">
        <v>129908.728705097</v>
      </c>
    </row>
    <row r="2130" spans="1:7" x14ac:dyDescent="0.3">
      <c r="A2130" s="1" t="s">
        <v>37</v>
      </c>
      <c r="B2130" s="1" t="s">
        <v>38</v>
      </c>
      <c r="C2130" s="1">
        <v>1981</v>
      </c>
      <c r="D2130" s="1" t="s">
        <v>9</v>
      </c>
      <c r="E2130" s="1" t="s">
        <v>23</v>
      </c>
      <c r="F2130" s="1">
        <v>11.9832433265</v>
      </c>
      <c r="G2130" s="1">
        <v>37144.878752738499</v>
      </c>
    </row>
    <row r="2131" spans="1:7" x14ac:dyDescent="0.3">
      <c r="A2131" s="1" t="s">
        <v>37</v>
      </c>
      <c r="B2131" s="1" t="s">
        <v>38</v>
      </c>
      <c r="C2131" s="1">
        <v>1981</v>
      </c>
      <c r="D2131" s="1" t="s">
        <v>14</v>
      </c>
      <c r="E2131" s="1" t="s">
        <v>13</v>
      </c>
      <c r="F2131" s="1">
        <v>267.26809029309999</v>
      </c>
      <c r="G2131" s="1">
        <v>828460.25386482803</v>
      </c>
    </row>
    <row r="2132" spans="1:7" x14ac:dyDescent="0.3">
      <c r="A2132" s="1" t="s">
        <v>37</v>
      </c>
      <c r="B2132" s="1" t="s">
        <v>38</v>
      </c>
      <c r="C2132" s="1">
        <v>1981</v>
      </c>
      <c r="D2132" s="1" t="s">
        <v>14</v>
      </c>
      <c r="E2132" s="1" t="s">
        <v>23</v>
      </c>
      <c r="F2132" s="1">
        <v>76.420121321899998</v>
      </c>
      <c r="G2132" s="1">
        <v>236882.12476568299</v>
      </c>
    </row>
    <row r="2133" spans="1:7" x14ac:dyDescent="0.3">
      <c r="A2133" s="1" t="s">
        <v>37</v>
      </c>
      <c r="B2133" s="1" t="s">
        <v>38</v>
      </c>
      <c r="C2133" s="1">
        <v>1981</v>
      </c>
      <c r="D2133" s="1" t="s">
        <v>14</v>
      </c>
      <c r="E2133" s="1" t="s">
        <v>15</v>
      </c>
      <c r="F2133" s="1">
        <v>286.813773696</v>
      </c>
      <c r="G2133" s="1">
        <v>889046.69280744996</v>
      </c>
    </row>
    <row r="2134" spans="1:7" x14ac:dyDescent="0.3">
      <c r="A2134" s="1" t="s">
        <v>37</v>
      </c>
      <c r="B2134" s="1" t="s">
        <v>38</v>
      </c>
      <c r="C2134" s="1">
        <v>1982</v>
      </c>
      <c r="D2134" s="1" t="s">
        <v>9</v>
      </c>
      <c r="E2134" s="1" t="s">
        <v>13</v>
      </c>
      <c r="F2134" s="1">
        <v>46.145120203700003</v>
      </c>
      <c r="G2134" s="1">
        <v>135756.35951249499</v>
      </c>
    </row>
    <row r="2135" spans="1:7" x14ac:dyDescent="0.3">
      <c r="A2135" s="1" t="s">
        <v>37</v>
      </c>
      <c r="B2135" s="1" t="s">
        <v>38</v>
      </c>
      <c r="C2135" s="1">
        <v>1982</v>
      </c>
      <c r="D2135" s="1" t="s">
        <v>9</v>
      </c>
      <c r="E2135" s="1" t="s">
        <v>23</v>
      </c>
      <c r="F2135" s="1">
        <v>23.7894368772</v>
      </c>
      <c r="G2135" s="1">
        <v>69987.191084265505</v>
      </c>
    </row>
    <row r="2136" spans="1:7" x14ac:dyDescent="0.3">
      <c r="A2136" s="1" t="s">
        <v>37</v>
      </c>
      <c r="B2136" s="1" t="s">
        <v>38</v>
      </c>
      <c r="C2136" s="1">
        <v>1982</v>
      </c>
      <c r="D2136" s="1" t="s">
        <v>14</v>
      </c>
      <c r="E2136" s="1" t="s">
        <v>13</v>
      </c>
      <c r="F2136" s="1">
        <v>227.94802873930001</v>
      </c>
      <c r="G2136" s="1">
        <v>670610.33546142594</v>
      </c>
    </row>
    <row r="2137" spans="1:7" x14ac:dyDescent="0.3">
      <c r="A2137" s="1" t="s">
        <v>37</v>
      </c>
      <c r="B2137" s="1" t="s">
        <v>38</v>
      </c>
      <c r="C2137" s="1">
        <v>1982</v>
      </c>
      <c r="D2137" s="1" t="s">
        <v>14</v>
      </c>
      <c r="E2137" s="1" t="s">
        <v>23</v>
      </c>
      <c r="F2137" s="1">
        <v>117.5152479188</v>
      </c>
      <c r="G2137" s="1">
        <v>345723.27852311102</v>
      </c>
    </row>
    <row r="2138" spans="1:7" x14ac:dyDescent="0.3">
      <c r="A2138" s="1" t="s">
        <v>37</v>
      </c>
      <c r="B2138" s="1" t="s">
        <v>38</v>
      </c>
      <c r="C2138" s="1">
        <v>1982</v>
      </c>
      <c r="D2138" s="1" t="s">
        <v>14</v>
      </c>
      <c r="E2138" s="1" t="s">
        <v>15</v>
      </c>
      <c r="F2138" s="1">
        <v>288.16034899210001</v>
      </c>
      <c r="G2138" s="1">
        <v>847751.60975526494</v>
      </c>
    </row>
    <row r="2139" spans="1:7" x14ac:dyDescent="0.3">
      <c r="A2139" s="1" t="s">
        <v>37</v>
      </c>
      <c r="B2139" s="1" t="s">
        <v>38</v>
      </c>
      <c r="C2139" s="1">
        <v>1983</v>
      </c>
      <c r="D2139" s="1" t="s">
        <v>9</v>
      </c>
      <c r="E2139" s="1" t="s">
        <v>13</v>
      </c>
      <c r="F2139" s="1">
        <v>44.477069048600001</v>
      </c>
      <c r="G2139" s="1">
        <v>129480.842826932</v>
      </c>
    </row>
    <row r="2140" spans="1:7" x14ac:dyDescent="0.3">
      <c r="A2140" s="1" t="s">
        <v>37</v>
      </c>
      <c r="B2140" s="1" t="s">
        <v>38</v>
      </c>
      <c r="C2140" s="1">
        <v>1983</v>
      </c>
      <c r="D2140" s="1" t="s">
        <v>9</v>
      </c>
      <c r="E2140" s="1" t="s">
        <v>23</v>
      </c>
      <c r="F2140" s="1">
        <v>46.906488786499999</v>
      </c>
      <c r="G2140" s="1">
        <v>136553.32583848701</v>
      </c>
    </row>
    <row r="2141" spans="1:7" x14ac:dyDescent="0.3">
      <c r="A2141" s="1" t="s">
        <v>37</v>
      </c>
      <c r="B2141" s="1" t="s">
        <v>38</v>
      </c>
      <c r="C2141" s="1">
        <v>1983</v>
      </c>
      <c r="D2141" s="1" t="s">
        <v>14</v>
      </c>
      <c r="E2141" s="1" t="s">
        <v>13</v>
      </c>
      <c r="F2141" s="1">
        <v>168.99388440769999</v>
      </c>
      <c r="G2141" s="1">
        <v>491971.95439767803</v>
      </c>
    </row>
    <row r="2142" spans="1:7" x14ac:dyDescent="0.3">
      <c r="A2142" s="1" t="s">
        <v>37</v>
      </c>
      <c r="B2142" s="1" t="s">
        <v>38</v>
      </c>
      <c r="C2142" s="1">
        <v>1983</v>
      </c>
      <c r="D2142" s="1" t="s">
        <v>14</v>
      </c>
      <c r="E2142" s="1" t="s">
        <v>23</v>
      </c>
      <c r="F2142" s="1">
        <v>178.22464279970001</v>
      </c>
      <c r="G2142" s="1">
        <v>518844.37207486102</v>
      </c>
    </row>
    <row r="2143" spans="1:7" x14ac:dyDescent="0.3">
      <c r="A2143" s="1" t="s">
        <v>37</v>
      </c>
      <c r="B2143" s="1" t="s">
        <v>38</v>
      </c>
      <c r="C2143" s="1">
        <v>1983</v>
      </c>
      <c r="D2143" s="1" t="s">
        <v>14</v>
      </c>
      <c r="E2143" s="1" t="s">
        <v>15</v>
      </c>
      <c r="F2143" s="1">
        <v>288.95581156909998</v>
      </c>
      <c r="G2143" s="1">
        <v>841202.95743527997</v>
      </c>
    </row>
    <row r="2144" spans="1:7" x14ac:dyDescent="0.3">
      <c r="A2144" s="1" t="s">
        <v>37</v>
      </c>
      <c r="B2144" s="1" t="s">
        <v>38</v>
      </c>
      <c r="C2144" s="1">
        <v>1984</v>
      </c>
      <c r="D2144" s="1" t="s">
        <v>9</v>
      </c>
      <c r="E2144" s="1" t="s">
        <v>13</v>
      </c>
      <c r="F2144" s="1">
        <v>30.325571905299999</v>
      </c>
      <c r="G2144" s="1">
        <v>94163.448114108003</v>
      </c>
    </row>
    <row r="2145" spans="1:7" x14ac:dyDescent="0.3">
      <c r="A2145" s="1" t="s">
        <v>37</v>
      </c>
      <c r="B2145" s="1" t="s">
        <v>38</v>
      </c>
      <c r="C2145" s="1">
        <v>1984</v>
      </c>
      <c r="D2145" s="1" t="s">
        <v>9</v>
      </c>
      <c r="E2145" s="1" t="s">
        <v>23</v>
      </c>
      <c r="F2145" s="1">
        <v>24.2882703511</v>
      </c>
      <c r="G2145" s="1">
        <v>75417.119654958195</v>
      </c>
    </row>
    <row r="2146" spans="1:7" x14ac:dyDescent="0.3">
      <c r="A2146" s="1" t="s">
        <v>37</v>
      </c>
      <c r="B2146" s="1" t="s">
        <v>38</v>
      </c>
      <c r="C2146" s="1">
        <v>1984</v>
      </c>
      <c r="D2146" s="1" t="s">
        <v>14</v>
      </c>
      <c r="E2146" s="1" t="s">
        <v>13</v>
      </c>
      <c r="F2146" s="1">
        <v>193.7645854486</v>
      </c>
      <c r="G2146" s="1">
        <v>601655.31404315797</v>
      </c>
    </row>
    <row r="2147" spans="1:7" x14ac:dyDescent="0.3">
      <c r="A2147" s="1" t="s">
        <v>37</v>
      </c>
      <c r="B2147" s="1" t="s">
        <v>38</v>
      </c>
      <c r="C2147" s="1">
        <v>1984</v>
      </c>
      <c r="D2147" s="1" t="s">
        <v>14</v>
      </c>
      <c r="E2147" s="1" t="s">
        <v>23</v>
      </c>
      <c r="F2147" s="1">
        <v>155.18937781419999</v>
      </c>
      <c r="G2147" s="1">
        <v>481876.05402096699</v>
      </c>
    </row>
    <row r="2148" spans="1:7" x14ac:dyDescent="0.3">
      <c r="A2148" s="1" t="s">
        <v>37</v>
      </c>
      <c r="B2148" s="1" t="s">
        <v>38</v>
      </c>
      <c r="C2148" s="1">
        <v>1984</v>
      </c>
      <c r="D2148" s="1" t="s">
        <v>14</v>
      </c>
      <c r="E2148" s="1" t="s">
        <v>15</v>
      </c>
      <c r="F2148" s="1">
        <v>289.20016142679998</v>
      </c>
      <c r="G2148" s="1">
        <v>897990.794043876</v>
      </c>
    </row>
    <row r="2149" spans="1:7" x14ac:dyDescent="0.3">
      <c r="A2149" s="1" t="s">
        <v>37</v>
      </c>
      <c r="B2149" s="1" t="s">
        <v>38</v>
      </c>
      <c r="C2149" s="1">
        <v>1985</v>
      </c>
      <c r="D2149" s="1" t="s">
        <v>9</v>
      </c>
      <c r="E2149" s="1" t="s">
        <v>13</v>
      </c>
      <c r="F2149" s="1">
        <v>23.240953630900002</v>
      </c>
      <c r="G2149" s="1">
        <v>72041.169258322305</v>
      </c>
    </row>
    <row r="2150" spans="1:7" x14ac:dyDescent="0.3">
      <c r="A2150" s="1" t="s">
        <v>37</v>
      </c>
      <c r="B2150" s="1" t="s">
        <v>38</v>
      </c>
      <c r="C2150" s="1">
        <v>1985</v>
      </c>
      <c r="D2150" s="1" t="s">
        <v>9</v>
      </c>
      <c r="E2150" s="1" t="s">
        <v>23</v>
      </c>
      <c r="F2150" s="1">
        <v>31.5531323294</v>
      </c>
      <c r="G2150" s="1">
        <v>97806.853491139802</v>
      </c>
    </row>
    <row r="2151" spans="1:7" x14ac:dyDescent="0.3">
      <c r="A2151" s="1" t="s">
        <v>37</v>
      </c>
      <c r="B2151" s="1" t="s">
        <v>38</v>
      </c>
      <c r="C2151" s="1">
        <v>1985</v>
      </c>
      <c r="D2151" s="1" t="s">
        <v>14</v>
      </c>
      <c r="E2151" s="1" t="s">
        <v>13</v>
      </c>
      <c r="F2151" s="1">
        <v>148.73677364709999</v>
      </c>
      <c r="G2151" s="1">
        <v>461046.962849428</v>
      </c>
    </row>
    <row r="2152" spans="1:7" x14ac:dyDescent="0.3">
      <c r="A2152" s="1" t="s">
        <v>37</v>
      </c>
      <c r="B2152" s="1" t="s">
        <v>38</v>
      </c>
      <c r="C2152" s="1">
        <v>1985</v>
      </c>
      <c r="D2152" s="1" t="s">
        <v>14</v>
      </c>
      <c r="E2152" s="1" t="s">
        <v>23</v>
      </c>
      <c r="F2152" s="1">
        <v>201.93281117750001</v>
      </c>
      <c r="G2152" s="1">
        <v>625941.43338032602</v>
      </c>
    </row>
    <row r="2153" spans="1:7" x14ac:dyDescent="0.3">
      <c r="A2153" s="1" t="s">
        <v>37</v>
      </c>
      <c r="B2153" s="1" t="s">
        <v>38</v>
      </c>
      <c r="C2153" s="1">
        <v>1985</v>
      </c>
      <c r="D2153" s="1" t="s">
        <v>14</v>
      </c>
      <c r="E2153" s="1" t="s">
        <v>15</v>
      </c>
      <c r="F2153" s="1">
        <v>288.89339856539999</v>
      </c>
      <c r="G2153" s="1">
        <v>895497.601096472</v>
      </c>
    </row>
    <row r="2154" spans="1:7" x14ac:dyDescent="0.3">
      <c r="A2154" s="1" t="s">
        <v>37</v>
      </c>
      <c r="B2154" s="1" t="s">
        <v>38</v>
      </c>
      <c r="C2154" s="1">
        <v>1986</v>
      </c>
      <c r="D2154" s="1" t="s">
        <v>9</v>
      </c>
      <c r="E2154" s="1" t="s">
        <v>13</v>
      </c>
      <c r="F2154" s="1">
        <v>38.446181953100002</v>
      </c>
      <c r="G2154" s="1">
        <v>139098.09407550399</v>
      </c>
    </row>
    <row r="2155" spans="1:7" x14ac:dyDescent="0.3">
      <c r="A2155" s="1" t="s">
        <v>37</v>
      </c>
      <c r="B2155" s="1" t="s">
        <v>38</v>
      </c>
      <c r="C2155" s="1">
        <v>1986</v>
      </c>
      <c r="D2155" s="1" t="s">
        <v>9</v>
      </c>
      <c r="E2155" s="1" t="s">
        <v>23</v>
      </c>
      <c r="F2155" s="1">
        <v>35.994467723200003</v>
      </c>
      <c r="G2155" s="1">
        <v>130227.804250104</v>
      </c>
    </row>
    <row r="2156" spans="1:7" x14ac:dyDescent="0.3">
      <c r="A2156" s="1" t="s">
        <v>37</v>
      </c>
      <c r="B2156" s="1" t="s">
        <v>38</v>
      </c>
      <c r="C2156" s="1">
        <v>1986</v>
      </c>
      <c r="D2156" s="1" t="s">
        <v>14</v>
      </c>
      <c r="E2156" s="1" t="s">
        <v>13</v>
      </c>
      <c r="F2156" s="1">
        <v>181.98530009609999</v>
      </c>
      <c r="G2156" s="1">
        <v>658421.90582115704</v>
      </c>
    </row>
    <row r="2157" spans="1:7" x14ac:dyDescent="0.3">
      <c r="A2157" s="1" t="s">
        <v>37</v>
      </c>
      <c r="B2157" s="1" t="s">
        <v>38</v>
      </c>
      <c r="C2157" s="1">
        <v>1986</v>
      </c>
      <c r="D2157" s="1" t="s">
        <v>14</v>
      </c>
      <c r="E2157" s="1" t="s">
        <v>23</v>
      </c>
      <c r="F2157" s="1">
        <v>170.3800917966</v>
      </c>
      <c r="G2157" s="1">
        <v>616434.32021947706</v>
      </c>
    </row>
    <row r="2158" spans="1:7" x14ac:dyDescent="0.3">
      <c r="A2158" s="1" t="s">
        <v>37</v>
      </c>
      <c r="B2158" s="1" t="s">
        <v>38</v>
      </c>
      <c r="C2158" s="1">
        <v>1986</v>
      </c>
      <c r="D2158" s="1" t="s">
        <v>14</v>
      </c>
      <c r="E2158" s="1" t="s">
        <v>15</v>
      </c>
      <c r="F2158" s="1">
        <v>288.03552298480002</v>
      </c>
      <c r="G2158" s="1">
        <v>1042111.08198122</v>
      </c>
    </row>
    <row r="2159" spans="1:7" x14ac:dyDescent="0.3">
      <c r="A2159" s="1" t="s">
        <v>37</v>
      </c>
      <c r="B2159" s="1" t="s">
        <v>38</v>
      </c>
      <c r="C2159" s="1">
        <v>1987</v>
      </c>
      <c r="D2159" s="1" t="s">
        <v>9</v>
      </c>
      <c r="E2159" s="1" t="s">
        <v>13</v>
      </c>
      <c r="F2159" s="1">
        <v>39.6708980764</v>
      </c>
      <c r="G2159" s="1">
        <v>133383.19936111299</v>
      </c>
    </row>
    <row r="2160" spans="1:7" x14ac:dyDescent="0.3">
      <c r="A2160" s="1" t="s">
        <v>37</v>
      </c>
      <c r="B2160" s="1" t="s">
        <v>38</v>
      </c>
      <c r="C2160" s="1">
        <v>1987</v>
      </c>
      <c r="D2160" s="1" t="s">
        <v>9</v>
      </c>
      <c r="E2160" s="1" t="s">
        <v>23</v>
      </c>
      <c r="F2160" s="1">
        <v>43.601693086899999</v>
      </c>
      <c r="G2160" s="1">
        <v>146599.48736962001</v>
      </c>
    </row>
    <row r="2161" spans="1:7" x14ac:dyDescent="0.3">
      <c r="A2161" s="1" t="s">
        <v>37</v>
      </c>
      <c r="B2161" s="1" t="s">
        <v>38</v>
      </c>
      <c r="C2161" s="1">
        <v>1987</v>
      </c>
      <c r="D2161" s="1" t="s">
        <v>14</v>
      </c>
      <c r="E2161" s="1" t="s">
        <v>13</v>
      </c>
      <c r="F2161" s="1">
        <v>168.6646167941</v>
      </c>
      <c r="G2161" s="1">
        <v>567091.427163783</v>
      </c>
    </row>
    <row r="2162" spans="1:7" x14ac:dyDescent="0.3">
      <c r="A2162" s="1" t="s">
        <v>37</v>
      </c>
      <c r="B2162" s="1" t="s">
        <v>38</v>
      </c>
      <c r="C2162" s="1">
        <v>1987</v>
      </c>
      <c r="D2162" s="1" t="s">
        <v>14</v>
      </c>
      <c r="E2162" s="1" t="s">
        <v>23</v>
      </c>
      <c r="F2162" s="1">
        <v>185.37676767280001</v>
      </c>
      <c r="G2162" s="1">
        <v>623281.73947035999</v>
      </c>
    </row>
    <row r="2163" spans="1:7" x14ac:dyDescent="0.3">
      <c r="A2163" s="1" t="s">
        <v>37</v>
      </c>
      <c r="B2163" s="1" t="s">
        <v>38</v>
      </c>
      <c r="C2163" s="1">
        <v>1987</v>
      </c>
      <c r="D2163" s="1" t="s">
        <v>14</v>
      </c>
      <c r="E2163" s="1" t="s">
        <v>15</v>
      </c>
      <c r="F2163" s="1">
        <v>286.62653468489998</v>
      </c>
      <c r="G2163" s="1">
        <v>963708.05985861295</v>
      </c>
    </row>
    <row r="2164" spans="1:7" x14ac:dyDescent="0.3">
      <c r="A2164" s="1" t="s">
        <v>37</v>
      </c>
      <c r="B2164" s="1" t="s">
        <v>38</v>
      </c>
      <c r="C2164" s="1">
        <v>1988</v>
      </c>
      <c r="D2164" s="1" t="s">
        <v>9</v>
      </c>
      <c r="E2164" s="1" t="s">
        <v>13</v>
      </c>
      <c r="F2164" s="1">
        <v>35.660763908900002</v>
      </c>
      <c r="G2164" s="1">
        <v>116149.74694770599</v>
      </c>
    </row>
    <row r="2165" spans="1:7" x14ac:dyDescent="0.3">
      <c r="A2165" s="1" t="s">
        <v>37</v>
      </c>
      <c r="B2165" s="1" t="s">
        <v>38</v>
      </c>
      <c r="C2165" s="1">
        <v>1988</v>
      </c>
      <c r="D2165" s="1" t="s">
        <v>9</v>
      </c>
      <c r="E2165" s="1" t="s">
        <v>23</v>
      </c>
      <c r="F2165" s="1">
        <v>38.9601294713</v>
      </c>
      <c r="G2165" s="1">
        <v>126896.02473744701</v>
      </c>
    </row>
    <row r="2166" spans="1:7" x14ac:dyDescent="0.3">
      <c r="A2166" s="1" t="s">
        <v>37</v>
      </c>
      <c r="B2166" s="1" t="s">
        <v>38</v>
      </c>
      <c r="C2166" s="1">
        <v>1988</v>
      </c>
      <c r="D2166" s="1" t="s">
        <v>14</v>
      </c>
      <c r="E2166" s="1" t="s">
        <v>13</v>
      </c>
      <c r="F2166" s="1">
        <v>169.98519082780001</v>
      </c>
      <c r="G2166" s="1">
        <v>553654.34543033806</v>
      </c>
    </row>
    <row r="2167" spans="1:7" x14ac:dyDescent="0.3">
      <c r="A2167" s="1" t="s">
        <v>37</v>
      </c>
      <c r="B2167" s="1" t="s">
        <v>38</v>
      </c>
      <c r="C2167" s="1">
        <v>1988</v>
      </c>
      <c r="D2167" s="1" t="s">
        <v>14</v>
      </c>
      <c r="E2167" s="1" t="s">
        <v>23</v>
      </c>
      <c r="F2167" s="1">
        <v>185.71237171959999</v>
      </c>
      <c r="G2167" s="1">
        <v>604878.93740616005</v>
      </c>
    </row>
    <row r="2168" spans="1:7" x14ac:dyDescent="0.3">
      <c r="A2168" s="1" t="s">
        <v>37</v>
      </c>
      <c r="B2168" s="1" t="s">
        <v>38</v>
      </c>
      <c r="C2168" s="1">
        <v>1988</v>
      </c>
      <c r="D2168" s="1" t="s">
        <v>14</v>
      </c>
      <c r="E2168" s="1" t="s">
        <v>15</v>
      </c>
      <c r="F2168" s="1">
        <v>284.6664336659</v>
      </c>
      <c r="G2168" s="1">
        <v>927179.63976585597</v>
      </c>
    </row>
    <row r="2169" spans="1:7" x14ac:dyDescent="0.3">
      <c r="A2169" s="1" t="s">
        <v>37</v>
      </c>
      <c r="B2169" s="1" t="s">
        <v>38</v>
      </c>
      <c r="C2169" s="1">
        <v>1989</v>
      </c>
      <c r="D2169" s="1" t="s">
        <v>9</v>
      </c>
      <c r="E2169" s="1" t="s">
        <v>13</v>
      </c>
      <c r="F2169" s="1">
        <v>29.7869816505</v>
      </c>
      <c r="G2169" s="1">
        <v>137958.01828362301</v>
      </c>
    </row>
    <row r="2170" spans="1:7" x14ac:dyDescent="0.3">
      <c r="A2170" s="1" t="s">
        <v>37</v>
      </c>
      <c r="B2170" s="1" t="s">
        <v>38</v>
      </c>
      <c r="C2170" s="1">
        <v>1989</v>
      </c>
      <c r="D2170" s="1" t="s">
        <v>9</v>
      </c>
      <c r="E2170" s="1" t="s">
        <v>23</v>
      </c>
      <c r="F2170" s="1">
        <v>25.007104309799999</v>
      </c>
      <c r="G2170" s="1">
        <v>115820.078518294</v>
      </c>
    </row>
    <row r="2171" spans="1:7" x14ac:dyDescent="0.3">
      <c r="A2171" s="1" t="s">
        <v>37</v>
      </c>
      <c r="B2171" s="1" t="s">
        <v>38</v>
      </c>
      <c r="C2171" s="1">
        <v>1989</v>
      </c>
      <c r="D2171" s="1" t="s">
        <v>14</v>
      </c>
      <c r="E2171" s="1" t="s">
        <v>13</v>
      </c>
      <c r="F2171" s="1">
        <v>194.2526992526</v>
      </c>
      <c r="G2171" s="1">
        <v>899678.85130354401</v>
      </c>
    </row>
    <row r="2172" spans="1:7" x14ac:dyDescent="0.3">
      <c r="A2172" s="1" t="s">
        <v>37</v>
      </c>
      <c r="B2172" s="1" t="s">
        <v>38</v>
      </c>
      <c r="C2172" s="1">
        <v>1989</v>
      </c>
      <c r="D2172" s="1" t="s">
        <v>14</v>
      </c>
      <c r="E2172" s="1" t="s">
        <v>23</v>
      </c>
      <c r="F2172" s="1">
        <v>163.08122688149999</v>
      </c>
      <c r="G2172" s="1">
        <v>755308.58224566199</v>
      </c>
    </row>
    <row r="2173" spans="1:7" x14ac:dyDescent="0.3">
      <c r="A2173" s="1" t="s">
        <v>37</v>
      </c>
      <c r="B2173" s="1" t="s">
        <v>38</v>
      </c>
      <c r="C2173" s="1">
        <v>1989</v>
      </c>
      <c r="D2173" s="1" t="s">
        <v>14</v>
      </c>
      <c r="E2173" s="1" t="s">
        <v>15</v>
      </c>
      <c r="F2173" s="1">
        <v>282.1552199276</v>
      </c>
      <c r="G2173" s="1">
        <v>1306798.2330770199</v>
      </c>
    </row>
    <row r="2174" spans="1:7" x14ac:dyDescent="0.3">
      <c r="A2174" s="1" t="s">
        <v>37</v>
      </c>
      <c r="B2174" s="1" t="s">
        <v>38</v>
      </c>
      <c r="C2174" s="1">
        <v>1990</v>
      </c>
      <c r="D2174" s="1" t="s">
        <v>9</v>
      </c>
      <c r="E2174" s="1" t="s">
        <v>13</v>
      </c>
      <c r="F2174" s="1">
        <v>27.244802825600001</v>
      </c>
      <c r="G2174" s="1">
        <v>91634.924620473001</v>
      </c>
    </row>
    <row r="2175" spans="1:7" x14ac:dyDescent="0.3">
      <c r="A2175" s="1" t="s">
        <v>37</v>
      </c>
      <c r="B2175" s="1" t="s">
        <v>38</v>
      </c>
      <c r="C2175" s="1">
        <v>1990</v>
      </c>
      <c r="D2175" s="1" t="s">
        <v>9</v>
      </c>
      <c r="E2175" s="1" t="s">
        <v>23</v>
      </c>
      <c r="F2175" s="1">
        <v>25.927089800299999</v>
      </c>
      <c r="G2175" s="1">
        <v>87202.940490542998</v>
      </c>
    </row>
    <row r="2176" spans="1:7" x14ac:dyDescent="0.3">
      <c r="A2176" s="1" t="s">
        <v>37</v>
      </c>
      <c r="B2176" s="1" t="s">
        <v>38</v>
      </c>
      <c r="C2176" s="1">
        <v>1990</v>
      </c>
      <c r="D2176" s="1" t="s">
        <v>14</v>
      </c>
      <c r="E2176" s="1" t="s">
        <v>13</v>
      </c>
      <c r="F2176" s="1">
        <v>183.92301719490001</v>
      </c>
      <c r="G2176" s="1">
        <v>618605.02072630997</v>
      </c>
    </row>
    <row r="2177" spans="1:7" x14ac:dyDescent="0.3">
      <c r="A2177" s="1" t="s">
        <v>37</v>
      </c>
      <c r="B2177" s="1" t="s">
        <v>38</v>
      </c>
      <c r="C2177" s="1">
        <v>1990</v>
      </c>
      <c r="D2177" s="1" t="s">
        <v>14</v>
      </c>
      <c r="E2177" s="1" t="s">
        <v>23</v>
      </c>
      <c r="F2177" s="1">
        <v>175.0274580322</v>
      </c>
      <c r="G2177" s="1">
        <v>588685.77709830203</v>
      </c>
    </row>
    <row r="2178" spans="1:7" x14ac:dyDescent="0.3">
      <c r="A2178" s="1" t="s">
        <v>37</v>
      </c>
      <c r="B2178" s="1" t="s">
        <v>38</v>
      </c>
      <c r="C2178" s="1">
        <v>1990</v>
      </c>
      <c r="D2178" s="1" t="s">
        <v>14</v>
      </c>
      <c r="E2178" s="1" t="s">
        <v>15</v>
      </c>
      <c r="F2178" s="1">
        <v>279.09289347020001</v>
      </c>
      <c r="G2178" s="1">
        <v>938698.52606165595</v>
      </c>
    </row>
    <row r="2179" spans="1:7" x14ac:dyDescent="0.3">
      <c r="A2179" s="1" t="s">
        <v>37</v>
      </c>
      <c r="B2179" s="1" t="s">
        <v>38</v>
      </c>
      <c r="C2179" s="1">
        <v>1991</v>
      </c>
      <c r="D2179" s="1" t="s">
        <v>9</v>
      </c>
      <c r="E2179" s="1" t="s">
        <v>13</v>
      </c>
      <c r="F2179" s="1">
        <v>37.454880198399998</v>
      </c>
      <c r="G2179" s="1">
        <v>136311.49315990499</v>
      </c>
    </row>
    <row r="2180" spans="1:7" x14ac:dyDescent="0.3">
      <c r="A2180" s="1" t="s">
        <v>37</v>
      </c>
      <c r="B2180" s="1" t="s">
        <v>38</v>
      </c>
      <c r="C2180" s="1">
        <v>1991</v>
      </c>
      <c r="D2180" s="1" t="s">
        <v>9</v>
      </c>
      <c r="E2180" s="1" t="s">
        <v>23</v>
      </c>
      <c r="F2180" s="1">
        <v>33.561139105400002</v>
      </c>
      <c r="G2180" s="1">
        <v>122140.798725357</v>
      </c>
    </row>
    <row r="2181" spans="1:7" x14ac:dyDescent="0.3">
      <c r="A2181" s="1" t="s">
        <v>37</v>
      </c>
      <c r="B2181" s="1" t="s">
        <v>38</v>
      </c>
      <c r="C2181" s="1">
        <v>1991</v>
      </c>
      <c r="D2181" s="1" t="s">
        <v>14</v>
      </c>
      <c r="E2181" s="1" t="s">
        <v>13</v>
      </c>
      <c r="F2181" s="1">
        <v>182.49813775640001</v>
      </c>
      <c r="G2181" s="1">
        <v>664174.96263988398</v>
      </c>
    </row>
    <row r="2182" spans="1:7" x14ac:dyDescent="0.3">
      <c r="A2182" s="1" t="s">
        <v>37</v>
      </c>
      <c r="B2182" s="1" t="s">
        <v>38</v>
      </c>
      <c r="C2182" s="1">
        <v>1991</v>
      </c>
      <c r="D2182" s="1" t="s">
        <v>14</v>
      </c>
      <c r="E2182" s="1" t="s">
        <v>23</v>
      </c>
      <c r="F2182" s="1">
        <v>163.52596391340001</v>
      </c>
      <c r="G2182" s="1">
        <v>595128.54382026603</v>
      </c>
    </row>
    <row r="2183" spans="1:7" x14ac:dyDescent="0.3">
      <c r="A2183" s="1" t="s">
        <v>37</v>
      </c>
      <c r="B2183" s="1" t="s">
        <v>38</v>
      </c>
      <c r="C2183" s="1">
        <v>1991</v>
      </c>
      <c r="D2183" s="1" t="s">
        <v>14</v>
      </c>
      <c r="E2183" s="1" t="s">
        <v>15</v>
      </c>
      <c r="F2183" s="1">
        <v>259.11459966759998</v>
      </c>
      <c r="G2183" s="1">
        <v>943009.23652934097</v>
      </c>
    </row>
    <row r="2184" spans="1:7" x14ac:dyDescent="0.3">
      <c r="A2184" s="1" t="s">
        <v>37</v>
      </c>
      <c r="B2184" s="1" t="s">
        <v>38</v>
      </c>
      <c r="C2184" s="1">
        <v>1992</v>
      </c>
      <c r="D2184" s="1" t="s">
        <v>9</v>
      </c>
      <c r="E2184" s="1" t="s">
        <v>13</v>
      </c>
      <c r="F2184" s="1">
        <v>29.758391038100001</v>
      </c>
      <c r="G2184" s="1">
        <v>83134.231539683504</v>
      </c>
    </row>
    <row r="2185" spans="1:7" x14ac:dyDescent="0.3">
      <c r="A2185" s="1" t="s">
        <v>37</v>
      </c>
      <c r="B2185" s="1" t="s">
        <v>38</v>
      </c>
      <c r="C2185" s="1">
        <v>1992</v>
      </c>
      <c r="D2185" s="1" t="s">
        <v>9</v>
      </c>
      <c r="E2185" s="1" t="s">
        <v>23</v>
      </c>
      <c r="F2185" s="1">
        <v>27.378863071800001</v>
      </c>
      <c r="G2185" s="1">
        <v>76486.687031887996</v>
      </c>
    </row>
    <row r="2186" spans="1:7" x14ac:dyDescent="0.3">
      <c r="A2186" s="1" t="s">
        <v>37</v>
      </c>
      <c r="B2186" s="1" t="s">
        <v>38</v>
      </c>
      <c r="C2186" s="1">
        <v>1992</v>
      </c>
      <c r="D2186" s="1" t="s">
        <v>14</v>
      </c>
      <c r="E2186" s="1" t="s">
        <v>13</v>
      </c>
      <c r="F2186" s="1">
        <v>174.2510085955</v>
      </c>
      <c r="G2186" s="1">
        <v>486794.58765282203</v>
      </c>
    </row>
    <row r="2187" spans="1:7" x14ac:dyDescent="0.3">
      <c r="A2187" s="1" t="s">
        <v>37</v>
      </c>
      <c r="B2187" s="1" t="s">
        <v>38</v>
      </c>
      <c r="C2187" s="1">
        <v>1992</v>
      </c>
      <c r="D2187" s="1" t="s">
        <v>14</v>
      </c>
      <c r="E2187" s="1" t="s">
        <v>23</v>
      </c>
      <c r="F2187" s="1">
        <v>160.31762262789999</v>
      </c>
      <c r="G2187" s="1">
        <v>447869.72327813401</v>
      </c>
    </row>
    <row r="2188" spans="1:7" x14ac:dyDescent="0.3">
      <c r="A2188" s="1" t="s">
        <v>37</v>
      </c>
      <c r="B2188" s="1" t="s">
        <v>38</v>
      </c>
      <c r="C2188" s="1">
        <v>1992</v>
      </c>
      <c r="D2188" s="1" t="s">
        <v>14</v>
      </c>
      <c r="E2188" s="1" t="s">
        <v>15</v>
      </c>
      <c r="F2188" s="1">
        <v>267.67641258330002</v>
      </c>
      <c r="G2188" s="1">
        <v>747791.53324920195</v>
      </c>
    </row>
    <row r="2189" spans="1:7" x14ac:dyDescent="0.3">
      <c r="A2189" s="1" t="s">
        <v>37</v>
      </c>
      <c r="B2189" s="1" t="s">
        <v>38</v>
      </c>
      <c r="C2189" s="1">
        <v>1993</v>
      </c>
      <c r="D2189" s="1" t="s">
        <v>9</v>
      </c>
      <c r="E2189" s="1" t="s">
        <v>13</v>
      </c>
      <c r="F2189" s="1">
        <v>19.512604260900002</v>
      </c>
      <c r="G2189" s="1">
        <v>53648.305381879298</v>
      </c>
    </row>
    <row r="2190" spans="1:7" x14ac:dyDescent="0.3">
      <c r="A2190" s="1" t="s">
        <v>37</v>
      </c>
      <c r="B2190" s="1" t="s">
        <v>38</v>
      </c>
      <c r="C2190" s="1">
        <v>1993</v>
      </c>
      <c r="D2190" s="1" t="s">
        <v>9</v>
      </c>
      <c r="E2190" s="1" t="s">
        <v>23</v>
      </c>
      <c r="F2190" s="1">
        <v>19.600279467299998</v>
      </c>
      <c r="G2190" s="1">
        <v>53889.361172411802</v>
      </c>
    </row>
    <row r="2191" spans="1:7" x14ac:dyDescent="0.3">
      <c r="A2191" s="1" t="s">
        <v>37</v>
      </c>
      <c r="B2191" s="1" t="s">
        <v>38</v>
      </c>
      <c r="C2191" s="1">
        <v>1993</v>
      </c>
      <c r="D2191" s="1" t="s">
        <v>14</v>
      </c>
      <c r="E2191" s="1" t="s">
        <v>13</v>
      </c>
      <c r="F2191" s="1">
        <v>169.46136233429999</v>
      </c>
      <c r="G2191" s="1">
        <v>465920.11990634998</v>
      </c>
    </row>
    <row r="2192" spans="1:7" x14ac:dyDescent="0.3">
      <c r="A2192" s="1" t="s">
        <v>37</v>
      </c>
      <c r="B2192" s="1" t="s">
        <v>38</v>
      </c>
      <c r="C2192" s="1">
        <v>1993</v>
      </c>
      <c r="D2192" s="1" t="s">
        <v>14</v>
      </c>
      <c r="E2192" s="1" t="s">
        <v>23</v>
      </c>
      <c r="F2192" s="1">
        <v>170.22279631379999</v>
      </c>
      <c r="G2192" s="1">
        <v>468013.62019549299</v>
      </c>
    </row>
    <row r="2193" spans="1:7" x14ac:dyDescent="0.3">
      <c r="A2193" s="1" t="s">
        <v>37</v>
      </c>
      <c r="B2193" s="1" t="s">
        <v>38</v>
      </c>
      <c r="C2193" s="1">
        <v>1993</v>
      </c>
      <c r="D2193" s="1" t="s">
        <v>14</v>
      </c>
      <c r="E2193" s="1" t="s">
        <v>15</v>
      </c>
      <c r="F2193" s="1">
        <v>263.59342549939998</v>
      </c>
      <c r="G2193" s="1">
        <v>724728.50874964905</v>
      </c>
    </row>
    <row r="2194" spans="1:7" x14ac:dyDescent="0.3">
      <c r="A2194" s="1" t="s">
        <v>37</v>
      </c>
      <c r="B2194" s="1" t="s">
        <v>38</v>
      </c>
      <c r="C2194" s="1">
        <v>1994</v>
      </c>
      <c r="D2194" s="1" t="s">
        <v>9</v>
      </c>
      <c r="E2194" s="1" t="s">
        <v>13</v>
      </c>
      <c r="F2194" s="1">
        <v>15.075642798600001</v>
      </c>
      <c r="G2194" s="1">
        <v>43684.825818374498</v>
      </c>
    </row>
    <row r="2195" spans="1:7" x14ac:dyDescent="0.3">
      <c r="A2195" s="1" t="s">
        <v>37</v>
      </c>
      <c r="B2195" s="1" t="s">
        <v>38</v>
      </c>
      <c r="C2195" s="1">
        <v>1994</v>
      </c>
      <c r="D2195" s="1" t="s">
        <v>9</v>
      </c>
      <c r="E2195" s="1" t="s">
        <v>23</v>
      </c>
      <c r="F2195" s="1">
        <v>11.0596942548</v>
      </c>
      <c r="G2195" s="1">
        <v>32047.775579362002</v>
      </c>
    </row>
    <row r="2196" spans="1:7" x14ac:dyDescent="0.3">
      <c r="A2196" s="1" t="s">
        <v>37</v>
      </c>
      <c r="B2196" s="1" t="s">
        <v>38</v>
      </c>
      <c r="C2196" s="1">
        <v>1994</v>
      </c>
      <c r="D2196" s="1" t="s">
        <v>14</v>
      </c>
      <c r="E2196" s="1" t="s">
        <v>13</v>
      </c>
      <c r="F2196" s="1">
        <v>191.39510719890001</v>
      </c>
      <c r="G2196" s="1">
        <v>554607.32468628103</v>
      </c>
    </row>
    <row r="2197" spans="1:7" x14ac:dyDescent="0.3">
      <c r="A2197" s="1" t="s">
        <v>37</v>
      </c>
      <c r="B2197" s="1" t="s">
        <v>38</v>
      </c>
      <c r="C2197" s="1">
        <v>1994</v>
      </c>
      <c r="D2197" s="1" t="s">
        <v>14</v>
      </c>
      <c r="E2197" s="1" t="s">
        <v>23</v>
      </c>
      <c r="F2197" s="1">
        <v>140.41002402070001</v>
      </c>
      <c r="G2197" s="1">
        <v>406867.39029505901</v>
      </c>
    </row>
    <row r="2198" spans="1:7" x14ac:dyDescent="0.3">
      <c r="A2198" s="1" t="s">
        <v>37</v>
      </c>
      <c r="B2198" s="1" t="s">
        <v>38</v>
      </c>
      <c r="C2198" s="1">
        <v>1994</v>
      </c>
      <c r="D2198" s="1" t="s">
        <v>14</v>
      </c>
      <c r="E2198" s="1" t="s">
        <v>15</v>
      </c>
      <c r="F2198" s="1">
        <v>266.82619353400003</v>
      </c>
      <c r="G2198" s="1">
        <v>773184.66243926296</v>
      </c>
    </row>
    <row r="2199" spans="1:7" x14ac:dyDescent="0.3">
      <c r="A2199" s="1" t="s">
        <v>37</v>
      </c>
      <c r="B2199" s="1" t="s">
        <v>38</v>
      </c>
      <c r="C2199" s="1">
        <v>1995</v>
      </c>
      <c r="D2199" s="1" t="s">
        <v>9</v>
      </c>
      <c r="E2199" s="1" t="s">
        <v>13</v>
      </c>
      <c r="F2199" s="1">
        <v>14.9189559876</v>
      </c>
      <c r="G2199" s="1">
        <v>40739.342304863203</v>
      </c>
    </row>
    <row r="2200" spans="1:7" x14ac:dyDescent="0.3">
      <c r="A2200" s="1" t="s">
        <v>37</v>
      </c>
      <c r="B2200" s="1" t="s">
        <v>38</v>
      </c>
      <c r="C2200" s="1">
        <v>1995</v>
      </c>
      <c r="D2200" s="1" t="s">
        <v>9</v>
      </c>
      <c r="E2200" s="1" t="s">
        <v>23</v>
      </c>
      <c r="F2200" s="1">
        <v>15.001498846</v>
      </c>
      <c r="G2200" s="1">
        <v>40964.7429137246</v>
      </c>
    </row>
    <row r="2201" spans="1:7" x14ac:dyDescent="0.3">
      <c r="A2201" s="1" t="s">
        <v>37</v>
      </c>
      <c r="B2201" s="1" t="s">
        <v>38</v>
      </c>
      <c r="C2201" s="1">
        <v>1995</v>
      </c>
      <c r="D2201" s="1" t="s">
        <v>14</v>
      </c>
      <c r="E2201" s="1" t="s">
        <v>13</v>
      </c>
      <c r="F2201" s="1">
        <v>161.03334271630001</v>
      </c>
      <c r="G2201" s="1">
        <v>439735.35928895901</v>
      </c>
    </row>
    <row r="2202" spans="1:7" x14ac:dyDescent="0.3">
      <c r="A2202" s="1" t="s">
        <v>37</v>
      </c>
      <c r="B2202" s="1" t="s">
        <v>38</v>
      </c>
      <c r="C2202" s="1">
        <v>1995</v>
      </c>
      <c r="D2202" s="1" t="s">
        <v>14</v>
      </c>
      <c r="E2202" s="1" t="s">
        <v>23</v>
      </c>
      <c r="F2202" s="1">
        <v>161.92429999359999</v>
      </c>
      <c r="G2202" s="1">
        <v>442168.305235409</v>
      </c>
    </row>
    <row r="2203" spans="1:7" x14ac:dyDescent="0.3">
      <c r="A2203" s="1" t="s">
        <v>37</v>
      </c>
      <c r="B2203" s="1" t="s">
        <v>38</v>
      </c>
      <c r="C2203" s="1">
        <v>1995</v>
      </c>
      <c r="D2203" s="1" t="s">
        <v>14</v>
      </c>
      <c r="E2203" s="1" t="s">
        <v>15</v>
      </c>
      <c r="F2203" s="1">
        <v>269.27724425920002</v>
      </c>
      <c r="G2203" s="1">
        <v>735318.06367090298</v>
      </c>
    </row>
    <row r="2204" spans="1:7" x14ac:dyDescent="0.3">
      <c r="A2204" s="1" t="s">
        <v>37</v>
      </c>
      <c r="B2204" s="1" t="s">
        <v>38</v>
      </c>
      <c r="C2204" s="1">
        <v>1996</v>
      </c>
      <c r="D2204" s="1" t="s">
        <v>9</v>
      </c>
      <c r="E2204" s="1" t="s">
        <v>13</v>
      </c>
      <c r="F2204" s="1">
        <v>40.047539709799999</v>
      </c>
      <c r="G2204" s="1">
        <v>119669.497495367</v>
      </c>
    </row>
    <row r="2205" spans="1:7" x14ac:dyDescent="0.3">
      <c r="A2205" s="1" t="s">
        <v>37</v>
      </c>
      <c r="B2205" s="1" t="s">
        <v>38</v>
      </c>
      <c r="C2205" s="1">
        <v>1996</v>
      </c>
      <c r="D2205" s="1" t="s">
        <v>9</v>
      </c>
      <c r="E2205" s="1" t="s">
        <v>23</v>
      </c>
      <c r="F2205" s="1">
        <v>32.049941816900002</v>
      </c>
      <c r="G2205" s="1">
        <v>95771.187437927496</v>
      </c>
    </row>
    <row r="2206" spans="1:7" x14ac:dyDescent="0.3">
      <c r="A2206" s="1" t="s">
        <v>37</v>
      </c>
      <c r="B2206" s="1" t="s">
        <v>38</v>
      </c>
      <c r="C2206" s="1">
        <v>1996</v>
      </c>
      <c r="D2206" s="1" t="s">
        <v>14</v>
      </c>
      <c r="E2206" s="1" t="s">
        <v>13</v>
      </c>
      <c r="F2206" s="1">
        <v>173.93886893729999</v>
      </c>
      <c r="G2206" s="1">
        <v>519761.69301436999</v>
      </c>
    </row>
    <row r="2207" spans="1:7" x14ac:dyDescent="0.3">
      <c r="A2207" s="1" t="s">
        <v>37</v>
      </c>
      <c r="B2207" s="1" t="s">
        <v>38</v>
      </c>
      <c r="C2207" s="1">
        <v>1996</v>
      </c>
      <c r="D2207" s="1" t="s">
        <v>14</v>
      </c>
      <c r="E2207" s="1" t="s">
        <v>23</v>
      </c>
      <c r="F2207" s="1">
        <v>139.20282418150001</v>
      </c>
      <c r="G2207" s="1">
        <v>415963.93037967902</v>
      </c>
    </row>
    <row r="2208" spans="1:7" x14ac:dyDescent="0.3">
      <c r="A2208" s="1" t="s">
        <v>37</v>
      </c>
      <c r="B2208" s="1" t="s">
        <v>38</v>
      </c>
      <c r="C2208" s="1">
        <v>1996</v>
      </c>
      <c r="D2208" s="1" t="s">
        <v>14</v>
      </c>
      <c r="E2208" s="1" t="s">
        <v>15</v>
      </c>
      <c r="F2208" s="1">
        <v>270.94657767479998</v>
      </c>
      <c r="G2208" s="1">
        <v>809638.77015567804</v>
      </c>
    </row>
    <row r="2209" spans="1:7" x14ac:dyDescent="0.3">
      <c r="A2209" s="1" t="s">
        <v>37</v>
      </c>
      <c r="B2209" s="1" t="s">
        <v>38</v>
      </c>
      <c r="C2209" s="1">
        <v>1997</v>
      </c>
      <c r="D2209" s="1" t="s">
        <v>9</v>
      </c>
      <c r="E2209" s="1" t="s">
        <v>13</v>
      </c>
      <c r="F2209" s="1">
        <v>9.7316227463999994</v>
      </c>
      <c r="G2209" s="1">
        <v>27731.164056691599</v>
      </c>
    </row>
    <row r="2210" spans="1:7" x14ac:dyDescent="0.3">
      <c r="A2210" s="1" t="s">
        <v>37</v>
      </c>
      <c r="B2210" s="1" t="s">
        <v>38</v>
      </c>
      <c r="C2210" s="1">
        <v>1997</v>
      </c>
      <c r="D2210" s="1" t="s">
        <v>9</v>
      </c>
      <c r="E2210" s="1" t="s">
        <v>23</v>
      </c>
      <c r="F2210" s="1">
        <v>12.0778654155</v>
      </c>
      <c r="G2210" s="1">
        <v>34417.000742818404</v>
      </c>
    </row>
    <row r="2211" spans="1:7" x14ac:dyDescent="0.3">
      <c r="A2211" s="1" t="s">
        <v>37</v>
      </c>
      <c r="B2211" s="1" t="s">
        <v>38</v>
      </c>
      <c r="C2211" s="1">
        <v>1997</v>
      </c>
      <c r="D2211" s="1" t="s">
        <v>14</v>
      </c>
      <c r="E2211" s="1" t="s">
        <v>13</v>
      </c>
      <c r="F2211" s="1">
        <v>134.9149959666</v>
      </c>
      <c r="G2211" s="1">
        <v>384452.82810151402</v>
      </c>
    </row>
    <row r="2212" spans="1:7" x14ac:dyDescent="0.3">
      <c r="A2212" s="1" t="s">
        <v>37</v>
      </c>
      <c r="B2212" s="1" t="s">
        <v>38</v>
      </c>
      <c r="C2212" s="1">
        <v>1997</v>
      </c>
      <c r="D2212" s="1" t="s">
        <v>14</v>
      </c>
      <c r="E2212" s="1" t="s">
        <v>23</v>
      </c>
      <c r="F2212" s="1">
        <v>167.44228647989999</v>
      </c>
      <c r="G2212" s="1">
        <v>477142.36745700397</v>
      </c>
    </row>
    <row r="2213" spans="1:7" x14ac:dyDescent="0.3">
      <c r="A2213" s="1" t="s">
        <v>37</v>
      </c>
      <c r="B2213" s="1" t="s">
        <v>38</v>
      </c>
      <c r="C2213" s="1">
        <v>1997</v>
      </c>
      <c r="D2213" s="1" t="s">
        <v>14</v>
      </c>
      <c r="E2213" s="1" t="s">
        <v>15</v>
      </c>
      <c r="F2213" s="1">
        <v>260.64785733880001</v>
      </c>
      <c r="G2213" s="1">
        <v>742740.309737731</v>
      </c>
    </row>
    <row r="2214" spans="1:7" x14ac:dyDescent="0.3">
      <c r="A2214" s="1" t="s">
        <v>37</v>
      </c>
      <c r="B2214" s="1" t="s">
        <v>38</v>
      </c>
      <c r="C2214" s="1">
        <v>1998</v>
      </c>
      <c r="D2214" s="1" t="s">
        <v>9</v>
      </c>
      <c r="E2214" s="1" t="s">
        <v>13</v>
      </c>
      <c r="F2214" s="1">
        <v>10.8883038728</v>
      </c>
      <c r="G2214" s="1">
        <v>30027.437771379398</v>
      </c>
    </row>
    <row r="2215" spans="1:7" x14ac:dyDescent="0.3">
      <c r="A2215" s="1" t="s">
        <v>37</v>
      </c>
      <c r="B2215" s="1" t="s">
        <v>38</v>
      </c>
      <c r="C2215" s="1">
        <v>1998</v>
      </c>
      <c r="D2215" s="1" t="s">
        <v>9</v>
      </c>
      <c r="E2215" s="1" t="s">
        <v>23</v>
      </c>
      <c r="F2215" s="1">
        <v>13.084108734799999</v>
      </c>
      <c r="G2215" s="1">
        <v>36082.962545542898</v>
      </c>
    </row>
    <row r="2216" spans="1:7" x14ac:dyDescent="0.3">
      <c r="A2216" s="1" t="s">
        <v>37</v>
      </c>
      <c r="B2216" s="1" t="s">
        <v>38</v>
      </c>
      <c r="C2216" s="1">
        <v>1998</v>
      </c>
      <c r="D2216" s="1" t="s">
        <v>14</v>
      </c>
      <c r="E2216" s="1" t="s">
        <v>13</v>
      </c>
      <c r="F2216" s="1">
        <v>133.6127501176</v>
      </c>
      <c r="G2216" s="1">
        <v>368473.23389180499</v>
      </c>
    </row>
    <row r="2217" spans="1:7" x14ac:dyDescent="0.3">
      <c r="A2217" s="1" t="s">
        <v>37</v>
      </c>
      <c r="B2217" s="1" t="s">
        <v>38</v>
      </c>
      <c r="C2217" s="1">
        <v>1998</v>
      </c>
      <c r="D2217" s="1" t="s">
        <v>14</v>
      </c>
      <c r="E2217" s="1" t="s">
        <v>23</v>
      </c>
      <c r="F2217" s="1">
        <v>160.55795019230001</v>
      </c>
      <c r="G2217" s="1">
        <v>442781.89830188302</v>
      </c>
    </row>
    <row r="2218" spans="1:7" x14ac:dyDescent="0.3">
      <c r="A2218" s="1" t="s">
        <v>37</v>
      </c>
      <c r="B2218" s="1" t="s">
        <v>38</v>
      </c>
      <c r="C2218" s="1">
        <v>1998</v>
      </c>
      <c r="D2218" s="1" t="s">
        <v>14</v>
      </c>
      <c r="E2218" s="1" t="s">
        <v>15</v>
      </c>
      <c r="F2218" s="1">
        <v>247.786168317</v>
      </c>
      <c r="G2218" s="1">
        <v>683337.261399518</v>
      </c>
    </row>
    <row r="2219" spans="1:7" x14ac:dyDescent="0.3">
      <c r="A2219" s="1" t="s">
        <v>37</v>
      </c>
      <c r="B2219" s="1" t="s">
        <v>38</v>
      </c>
      <c r="C2219" s="1">
        <v>1999</v>
      </c>
      <c r="D2219" s="1" t="s">
        <v>9</v>
      </c>
      <c r="E2219" s="1" t="s">
        <v>13</v>
      </c>
      <c r="F2219" s="1">
        <v>15.019676821999999</v>
      </c>
      <c r="G2219" s="1">
        <v>42331.246879551501</v>
      </c>
    </row>
    <row r="2220" spans="1:7" x14ac:dyDescent="0.3">
      <c r="A2220" s="1" t="s">
        <v>37</v>
      </c>
      <c r="B2220" s="1" t="s">
        <v>38</v>
      </c>
      <c r="C2220" s="1">
        <v>1999</v>
      </c>
      <c r="D2220" s="1" t="s">
        <v>9</v>
      </c>
      <c r="E2220" s="1" t="s">
        <v>23</v>
      </c>
      <c r="F2220" s="1">
        <v>21.389551349000001</v>
      </c>
      <c r="G2220" s="1">
        <v>60284.012068330303</v>
      </c>
    </row>
    <row r="2221" spans="1:7" x14ac:dyDescent="0.3">
      <c r="A2221" s="1" t="s">
        <v>37</v>
      </c>
      <c r="B2221" s="1" t="s">
        <v>38</v>
      </c>
      <c r="C2221" s="1">
        <v>1999</v>
      </c>
      <c r="D2221" s="1" t="s">
        <v>14</v>
      </c>
      <c r="E2221" s="1" t="s">
        <v>13</v>
      </c>
      <c r="F2221" s="1">
        <v>110.3433397152</v>
      </c>
      <c r="G2221" s="1">
        <v>310990.12384653499</v>
      </c>
    </row>
    <row r="2222" spans="1:7" x14ac:dyDescent="0.3">
      <c r="A2222" s="1" t="s">
        <v>37</v>
      </c>
      <c r="B2222" s="1" t="s">
        <v>38</v>
      </c>
      <c r="C2222" s="1">
        <v>1999</v>
      </c>
      <c r="D2222" s="1" t="s">
        <v>14</v>
      </c>
      <c r="E2222" s="1" t="s">
        <v>23</v>
      </c>
      <c r="F2222" s="1">
        <v>157.14016745070001</v>
      </c>
      <c r="G2222" s="1">
        <v>442881.64798075397</v>
      </c>
    </row>
    <row r="2223" spans="1:7" x14ac:dyDescent="0.3">
      <c r="A2223" s="1" t="s">
        <v>37</v>
      </c>
      <c r="B2223" s="1" t="s">
        <v>38</v>
      </c>
      <c r="C2223" s="1">
        <v>1999</v>
      </c>
      <c r="D2223" s="1" t="s">
        <v>14</v>
      </c>
      <c r="E2223" s="1" t="s">
        <v>15</v>
      </c>
      <c r="F2223" s="1">
        <v>242.58406800380001</v>
      </c>
      <c r="G2223" s="1">
        <v>683695.54108507105</v>
      </c>
    </row>
    <row r="2224" spans="1:7" x14ac:dyDescent="0.3">
      <c r="A2224" s="1" t="s">
        <v>37</v>
      </c>
      <c r="B2224" s="1" t="s">
        <v>38</v>
      </c>
      <c r="C2224" s="1">
        <v>2000</v>
      </c>
      <c r="D2224" s="1" t="s">
        <v>9</v>
      </c>
      <c r="E2224" s="1" t="s">
        <v>13</v>
      </c>
      <c r="F2224" s="1">
        <v>9.7118705111000008</v>
      </c>
      <c r="G2224" s="1">
        <v>26964.2800837758</v>
      </c>
    </row>
    <row r="2225" spans="1:7" x14ac:dyDescent="0.3">
      <c r="A2225" s="1" t="s">
        <v>37</v>
      </c>
      <c r="B2225" s="1" t="s">
        <v>38</v>
      </c>
      <c r="C2225" s="1">
        <v>2000</v>
      </c>
      <c r="D2225" s="1" t="s">
        <v>9</v>
      </c>
      <c r="E2225" s="1" t="s">
        <v>23</v>
      </c>
      <c r="F2225" s="1">
        <v>11.737130243099999</v>
      </c>
      <c r="G2225" s="1">
        <v>32587.261835171401</v>
      </c>
    </row>
    <row r="2226" spans="1:7" x14ac:dyDescent="0.3">
      <c r="A2226" s="1" t="s">
        <v>37</v>
      </c>
      <c r="B2226" s="1" t="s">
        <v>38</v>
      </c>
      <c r="C2226" s="1">
        <v>2000</v>
      </c>
      <c r="D2226" s="1" t="s">
        <v>14</v>
      </c>
      <c r="E2226" s="1" t="s">
        <v>13</v>
      </c>
      <c r="F2226" s="1">
        <v>105.9795050605</v>
      </c>
      <c r="G2226" s="1">
        <v>294244.14733764902</v>
      </c>
    </row>
    <row r="2227" spans="1:7" x14ac:dyDescent="0.3">
      <c r="A2227" s="1" t="s">
        <v>37</v>
      </c>
      <c r="B2227" s="1" t="s">
        <v>38</v>
      </c>
      <c r="C2227" s="1">
        <v>2000</v>
      </c>
      <c r="D2227" s="1" t="s">
        <v>14</v>
      </c>
      <c r="E2227" s="1" t="s">
        <v>23</v>
      </c>
      <c r="F2227" s="1">
        <v>128.0798845672</v>
      </c>
      <c r="G2227" s="1">
        <v>355604.19350962399</v>
      </c>
    </row>
    <row r="2228" spans="1:7" x14ac:dyDescent="0.3">
      <c r="A2228" s="1" t="s">
        <v>37</v>
      </c>
      <c r="B2228" s="1" t="s">
        <v>38</v>
      </c>
      <c r="C2228" s="1">
        <v>2000</v>
      </c>
      <c r="D2228" s="1" t="s">
        <v>14</v>
      </c>
      <c r="E2228" s="1" t="s">
        <v>15</v>
      </c>
      <c r="F2228" s="1">
        <v>243.05994364770001</v>
      </c>
      <c r="G2228" s="1">
        <v>674837.70404210698</v>
      </c>
    </row>
    <row r="2229" spans="1:7" x14ac:dyDescent="0.3">
      <c r="A2229" s="1" t="s">
        <v>37</v>
      </c>
      <c r="B2229" s="1" t="s">
        <v>38</v>
      </c>
      <c r="C2229" s="1">
        <v>2001</v>
      </c>
      <c r="D2229" s="1" t="s">
        <v>9</v>
      </c>
      <c r="E2229" s="1" t="s">
        <v>16</v>
      </c>
      <c r="F2229" s="1">
        <v>11.4683591111</v>
      </c>
      <c r="G2229" s="1">
        <v>30071.987210343101</v>
      </c>
    </row>
    <row r="2230" spans="1:7" x14ac:dyDescent="0.3">
      <c r="A2230" s="1" t="s">
        <v>37</v>
      </c>
      <c r="B2230" s="1" t="s">
        <v>38</v>
      </c>
      <c r="C2230" s="1">
        <v>2001</v>
      </c>
      <c r="D2230" s="1" t="s">
        <v>14</v>
      </c>
      <c r="E2230" s="1" t="s">
        <v>16</v>
      </c>
      <c r="F2230" s="1">
        <v>216.4557725043</v>
      </c>
      <c r="G2230" s="1">
        <v>567583.83298758499</v>
      </c>
    </row>
    <row r="2231" spans="1:7" x14ac:dyDescent="0.3">
      <c r="A2231" s="1" t="s">
        <v>37</v>
      </c>
      <c r="B2231" s="1" t="s">
        <v>38</v>
      </c>
      <c r="C2231" s="1">
        <v>2001</v>
      </c>
      <c r="D2231" s="1" t="s">
        <v>14</v>
      </c>
      <c r="E2231" s="1" t="s">
        <v>15</v>
      </c>
      <c r="F2231" s="1">
        <v>234.721589806</v>
      </c>
      <c r="G2231" s="1">
        <v>615479.911141544</v>
      </c>
    </row>
    <row r="2232" spans="1:7" x14ac:dyDescent="0.3">
      <c r="A2232" s="1" t="s">
        <v>37</v>
      </c>
      <c r="B2232" s="1" t="s">
        <v>38</v>
      </c>
      <c r="C2232" s="1">
        <v>2002</v>
      </c>
      <c r="D2232" s="1" t="s">
        <v>9</v>
      </c>
      <c r="E2232" s="1" t="s">
        <v>16</v>
      </c>
      <c r="F2232" s="1">
        <v>13.884313007999999</v>
      </c>
      <c r="G2232" s="1">
        <v>35637.310495538703</v>
      </c>
    </row>
    <row r="2233" spans="1:7" x14ac:dyDescent="0.3">
      <c r="A2233" s="1" t="s">
        <v>37</v>
      </c>
      <c r="B2233" s="1" t="s">
        <v>38</v>
      </c>
      <c r="C2233" s="1">
        <v>2002</v>
      </c>
      <c r="D2233" s="1" t="s">
        <v>14</v>
      </c>
      <c r="E2233" s="1" t="s">
        <v>16</v>
      </c>
      <c r="F2233" s="1">
        <v>198.1595010934</v>
      </c>
      <c r="G2233" s="1">
        <v>508622.33256042103</v>
      </c>
    </row>
    <row r="2234" spans="1:7" x14ac:dyDescent="0.3">
      <c r="A2234" s="1" t="s">
        <v>37</v>
      </c>
      <c r="B2234" s="1" t="s">
        <v>38</v>
      </c>
      <c r="C2234" s="1">
        <v>2002</v>
      </c>
      <c r="D2234" s="1" t="s">
        <v>14</v>
      </c>
      <c r="E2234" s="1" t="s">
        <v>15</v>
      </c>
      <c r="F2234" s="1">
        <v>225.5485261545</v>
      </c>
      <c r="G2234" s="1">
        <v>578922.61963356403</v>
      </c>
    </row>
    <row r="2235" spans="1:7" x14ac:dyDescent="0.3">
      <c r="A2235" s="1" t="s">
        <v>37</v>
      </c>
      <c r="B2235" s="1" t="s">
        <v>38</v>
      </c>
      <c r="C2235" s="1">
        <v>2003</v>
      </c>
      <c r="D2235" s="1" t="s">
        <v>9</v>
      </c>
      <c r="E2235" s="1" t="s">
        <v>16</v>
      </c>
      <c r="F2235" s="1">
        <v>9.6479245436000003</v>
      </c>
      <c r="G2235" s="1">
        <v>23759.7122232974</v>
      </c>
    </row>
    <row r="2236" spans="1:7" x14ac:dyDescent="0.3">
      <c r="A2236" s="1" t="s">
        <v>37</v>
      </c>
      <c r="B2236" s="1" t="s">
        <v>38</v>
      </c>
      <c r="C2236" s="1">
        <v>2003</v>
      </c>
      <c r="D2236" s="1" t="s">
        <v>14</v>
      </c>
      <c r="E2236" s="1" t="s">
        <v>16</v>
      </c>
      <c r="F2236" s="1">
        <v>179.3423134709</v>
      </c>
      <c r="G2236" s="1">
        <v>441662.011169178</v>
      </c>
    </row>
    <row r="2237" spans="1:7" x14ac:dyDescent="0.3">
      <c r="A2237" s="1" t="s">
        <v>37</v>
      </c>
      <c r="B2237" s="1" t="s">
        <v>38</v>
      </c>
      <c r="C2237" s="1">
        <v>2003</v>
      </c>
      <c r="D2237" s="1" t="s">
        <v>14</v>
      </c>
      <c r="E2237" s="1" t="s">
        <v>15</v>
      </c>
      <c r="F2237" s="1">
        <v>215.6285946765</v>
      </c>
      <c r="G2237" s="1">
        <v>531023.36502366303</v>
      </c>
    </row>
    <row r="2238" spans="1:7" x14ac:dyDescent="0.3">
      <c r="A2238" s="1" t="s">
        <v>37</v>
      </c>
      <c r="B2238" s="1" t="s">
        <v>38</v>
      </c>
      <c r="C2238" s="1">
        <v>2004</v>
      </c>
      <c r="D2238" s="1" t="s">
        <v>9</v>
      </c>
      <c r="E2238" s="1" t="s">
        <v>16</v>
      </c>
      <c r="F2238" s="1">
        <v>6.7899306276000004</v>
      </c>
      <c r="G2238" s="1">
        <v>15737.7487381146</v>
      </c>
    </row>
    <row r="2239" spans="1:7" x14ac:dyDescent="0.3">
      <c r="A2239" s="1" t="s">
        <v>37</v>
      </c>
      <c r="B2239" s="1" t="s">
        <v>38</v>
      </c>
      <c r="C2239" s="1">
        <v>2004</v>
      </c>
      <c r="D2239" s="1" t="s">
        <v>14</v>
      </c>
      <c r="E2239" s="1" t="s">
        <v>16</v>
      </c>
      <c r="F2239" s="1">
        <v>160.17408647369999</v>
      </c>
      <c r="G2239" s="1">
        <v>371252.61884724803</v>
      </c>
    </row>
    <row r="2240" spans="1:7" x14ac:dyDescent="0.3">
      <c r="A2240" s="1" t="s">
        <v>37</v>
      </c>
      <c r="B2240" s="1" t="s">
        <v>38</v>
      </c>
      <c r="C2240" s="1">
        <v>2004</v>
      </c>
      <c r="D2240" s="1" t="s">
        <v>14</v>
      </c>
      <c r="E2240" s="1" t="s">
        <v>15</v>
      </c>
      <c r="F2240" s="1">
        <v>205.0505564083</v>
      </c>
      <c r="G2240" s="1">
        <v>475267.61499701301</v>
      </c>
    </row>
    <row r="2241" spans="1:7" x14ac:dyDescent="0.3">
      <c r="A2241" s="1" t="s">
        <v>37</v>
      </c>
      <c r="B2241" s="1" t="s">
        <v>38</v>
      </c>
      <c r="C2241" s="1">
        <v>2005</v>
      </c>
      <c r="D2241" s="1" t="s">
        <v>9</v>
      </c>
      <c r="E2241" s="1" t="s">
        <v>16</v>
      </c>
      <c r="F2241" s="1">
        <v>7.9830612694000003</v>
      </c>
      <c r="G2241" s="1">
        <v>19565.676882047701</v>
      </c>
    </row>
    <row r="2242" spans="1:7" x14ac:dyDescent="0.3">
      <c r="A2242" s="1" t="s">
        <v>37</v>
      </c>
      <c r="B2242" s="1" t="s">
        <v>38</v>
      </c>
      <c r="C2242" s="1">
        <v>2005</v>
      </c>
      <c r="D2242" s="1" t="s">
        <v>14</v>
      </c>
      <c r="E2242" s="1" t="s">
        <v>16</v>
      </c>
      <c r="F2242" s="1">
        <v>140.82283569980001</v>
      </c>
      <c r="G2242" s="1">
        <v>345142.547193682</v>
      </c>
    </row>
    <row r="2243" spans="1:7" x14ac:dyDescent="0.3">
      <c r="A2243" s="1" t="s">
        <v>37</v>
      </c>
      <c r="B2243" s="1" t="s">
        <v>38</v>
      </c>
      <c r="C2243" s="1">
        <v>2005</v>
      </c>
      <c r="D2243" s="1" t="s">
        <v>14</v>
      </c>
      <c r="E2243" s="1" t="s">
        <v>15</v>
      </c>
      <c r="F2243" s="1">
        <v>193.90409143860001</v>
      </c>
      <c r="G2243" s="1">
        <v>475239.34380288399</v>
      </c>
    </row>
    <row r="2244" spans="1:7" x14ac:dyDescent="0.3">
      <c r="A2244" s="1" t="s">
        <v>37</v>
      </c>
      <c r="B2244" s="1" t="s">
        <v>38</v>
      </c>
      <c r="C2244" s="1">
        <v>2006</v>
      </c>
      <c r="D2244" s="1" t="s">
        <v>9</v>
      </c>
      <c r="E2244" s="1" t="s">
        <v>16</v>
      </c>
      <c r="F2244" s="1">
        <v>9.8946631510999996</v>
      </c>
      <c r="G2244" s="1">
        <v>25657.504704001101</v>
      </c>
    </row>
    <row r="2245" spans="1:7" x14ac:dyDescent="0.3">
      <c r="A2245" s="1" t="s">
        <v>37</v>
      </c>
      <c r="B2245" s="1" t="s">
        <v>38</v>
      </c>
      <c r="C2245" s="1">
        <v>2006</v>
      </c>
      <c r="D2245" s="1" t="s">
        <v>14</v>
      </c>
      <c r="E2245" s="1" t="s">
        <v>16</v>
      </c>
      <c r="F2245" s="1">
        <v>121.4547155082</v>
      </c>
      <c r="G2245" s="1">
        <v>314939.97186933301</v>
      </c>
    </row>
    <row r="2246" spans="1:7" x14ac:dyDescent="0.3">
      <c r="A2246" s="1" t="s">
        <v>37</v>
      </c>
      <c r="B2246" s="1" t="s">
        <v>38</v>
      </c>
      <c r="C2246" s="1">
        <v>2006</v>
      </c>
      <c r="D2246" s="1" t="s">
        <v>14</v>
      </c>
      <c r="E2246" s="1" t="s">
        <v>15</v>
      </c>
      <c r="F2246" s="1">
        <v>182.2797989094</v>
      </c>
      <c r="G2246" s="1">
        <v>472663.36675902701</v>
      </c>
    </row>
    <row r="2247" spans="1:7" x14ac:dyDescent="0.3">
      <c r="A2247" s="1" t="s">
        <v>37</v>
      </c>
      <c r="B2247" s="1" t="s">
        <v>38</v>
      </c>
      <c r="C2247" s="1">
        <v>2007</v>
      </c>
      <c r="D2247" s="1" t="s">
        <v>9</v>
      </c>
      <c r="E2247" s="1" t="s">
        <v>16</v>
      </c>
      <c r="F2247" s="1">
        <v>12.5429279964</v>
      </c>
      <c r="G2247" s="1">
        <v>32025.682452212899</v>
      </c>
    </row>
    <row r="2248" spans="1:7" x14ac:dyDescent="0.3">
      <c r="A2248" s="1" t="s">
        <v>37</v>
      </c>
      <c r="B2248" s="1" t="s">
        <v>38</v>
      </c>
      <c r="C2248" s="1">
        <v>2007</v>
      </c>
      <c r="D2248" s="1" t="s">
        <v>14</v>
      </c>
      <c r="E2248" s="1" t="s">
        <v>16</v>
      </c>
      <c r="F2248" s="1">
        <v>102.23401901920001</v>
      </c>
      <c r="G2248" s="1">
        <v>261032.689485549</v>
      </c>
    </row>
    <row r="2249" spans="1:7" x14ac:dyDescent="0.3">
      <c r="A2249" s="1" t="s">
        <v>37</v>
      </c>
      <c r="B2249" s="1" t="s">
        <v>38</v>
      </c>
      <c r="C2249" s="1">
        <v>2007</v>
      </c>
      <c r="D2249" s="1" t="s">
        <v>14</v>
      </c>
      <c r="E2249" s="1" t="s">
        <v>15</v>
      </c>
      <c r="F2249" s="1">
        <v>170.26919701520001</v>
      </c>
      <c r="G2249" s="1">
        <v>434745.95697009302</v>
      </c>
    </row>
    <row r="2250" spans="1:7" x14ac:dyDescent="0.3">
      <c r="A2250" s="1" t="s">
        <v>37</v>
      </c>
      <c r="B2250" s="1" t="s">
        <v>38</v>
      </c>
      <c r="C2250" s="1">
        <v>2008</v>
      </c>
      <c r="D2250" s="1" t="s">
        <v>9</v>
      </c>
      <c r="E2250" s="1" t="s">
        <v>16</v>
      </c>
      <c r="F2250" s="1">
        <v>6.6761789269999996</v>
      </c>
      <c r="G2250" s="1">
        <v>17140.428453404998</v>
      </c>
    </row>
    <row r="2251" spans="1:7" x14ac:dyDescent="0.3">
      <c r="A2251" s="1" t="s">
        <v>37</v>
      </c>
      <c r="B2251" s="1" t="s">
        <v>38</v>
      </c>
      <c r="C2251" s="1">
        <v>2008</v>
      </c>
      <c r="D2251" s="1" t="s">
        <v>14</v>
      </c>
      <c r="E2251" s="1" t="s">
        <v>16</v>
      </c>
      <c r="F2251" s="1">
        <v>83.323178114000001</v>
      </c>
      <c r="G2251" s="1">
        <v>213924.01081312899</v>
      </c>
    </row>
    <row r="2252" spans="1:7" x14ac:dyDescent="0.3">
      <c r="A2252" s="1" t="s">
        <v>37</v>
      </c>
      <c r="B2252" s="1" t="s">
        <v>38</v>
      </c>
      <c r="C2252" s="1">
        <v>2008</v>
      </c>
      <c r="D2252" s="1" t="s">
        <v>14</v>
      </c>
      <c r="E2252" s="1" t="s">
        <v>15</v>
      </c>
      <c r="F2252" s="1">
        <v>157.9647230034</v>
      </c>
      <c r="G2252" s="1">
        <v>405558.787803585</v>
      </c>
    </row>
    <row r="2253" spans="1:7" x14ac:dyDescent="0.3">
      <c r="A2253" s="1" t="s">
        <v>37</v>
      </c>
      <c r="B2253" s="1" t="s">
        <v>38</v>
      </c>
      <c r="C2253" s="1">
        <v>2009</v>
      </c>
      <c r="D2253" s="1" t="s">
        <v>9</v>
      </c>
      <c r="E2253" s="1" t="s">
        <v>16</v>
      </c>
      <c r="F2253" s="1">
        <v>2.3162124623000002</v>
      </c>
      <c r="G2253" s="1">
        <v>6448.7269349246299</v>
      </c>
    </row>
    <row r="2254" spans="1:7" x14ac:dyDescent="0.3">
      <c r="A2254" s="1" t="s">
        <v>37</v>
      </c>
      <c r="B2254" s="1" t="s">
        <v>38</v>
      </c>
      <c r="C2254" s="1">
        <v>2009</v>
      </c>
      <c r="D2254" s="1" t="s">
        <v>14</v>
      </c>
      <c r="E2254" s="1" t="s">
        <v>16</v>
      </c>
      <c r="F2254" s="1">
        <v>81.991738437199999</v>
      </c>
      <c r="G2254" s="1">
        <v>228278.85641295</v>
      </c>
    </row>
    <row r="2255" spans="1:7" x14ac:dyDescent="0.3">
      <c r="A2255" s="1" t="s">
        <v>37</v>
      </c>
      <c r="B2255" s="1" t="s">
        <v>38</v>
      </c>
      <c r="C2255" s="1">
        <v>2009</v>
      </c>
      <c r="D2255" s="1" t="s">
        <v>14</v>
      </c>
      <c r="E2255" s="1" t="s">
        <v>15</v>
      </c>
      <c r="F2255" s="1">
        <v>149.28083461200001</v>
      </c>
      <c r="G2255" s="1">
        <v>415623.07202072401</v>
      </c>
    </row>
    <row r="2256" spans="1:7" x14ac:dyDescent="0.3">
      <c r="A2256" s="1" t="s">
        <v>37</v>
      </c>
      <c r="B2256" s="1" t="s">
        <v>38</v>
      </c>
      <c r="C2256" s="1">
        <v>2010</v>
      </c>
      <c r="D2256" s="1" t="s">
        <v>9</v>
      </c>
      <c r="E2256" s="1" t="s">
        <v>16</v>
      </c>
      <c r="F2256" s="1">
        <v>8.5413598566999998</v>
      </c>
      <c r="G2256" s="1">
        <v>21970.837463033498</v>
      </c>
    </row>
    <row r="2257" spans="1:7" x14ac:dyDescent="0.3">
      <c r="A2257" s="1" t="s">
        <v>37</v>
      </c>
      <c r="B2257" s="1" t="s">
        <v>38</v>
      </c>
      <c r="C2257" s="1">
        <v>2010</v>
      </c>
      <c r="D2257" s="1" t="s">
        <v>14</v>
      </c>
      <c r="E2257" s="1" t="s">
        <v>16</v>
      </c>
      <c r="F2257" s="1">
        <v>72.249908740899997</v>
      </c>
      <c r="G2257" s="1">
        <v>185847.573255305</v>
      </c>
    </row>
    <row r="2258" spans="1:7" x14ac:dyDescent="0.3">
      <c r="A2258" s="1" t="s">
        <v>37</v>
      </c>
      <c r="B2258" s="1" t="s">
        <v>38</v>
      </c>
      <c r="C2258" s="1">
        <v>2010</v>
      </c>
      <c r="D2258" s="1" t="s">
        <v>14</v>
      </c>
      <c r="E2258" s="1" t="s">
        <v>15</v>
      </c>
      <c r="F2258" s="1">
        <v>140.67228911230001</v>
      </c>
      <c r="G2258" s="1">
        <v>361849.64121598698</v>
      </c>
    </row>
    <row r="2259" spans="1:7" x14ac:dyDescent="0.3">
      <c r="A2259" s="1" t="s">
        <v>37</v>
      </c>
      <c r="B2259" s="1" t="s">
        <v>38</v>
      </c>
      <c r="C2259" s="1">
        <v>2011</v>
      </c>
      <c r="D2259" s="1" t="s">
        <v>9</v>
      </c>
      <c r="E2259" s="1" t="s">
        <v>16</v>
      </c>
      <c r="F2259" s="1">
        <v>16.123363404700001</v>
      </c>
      <c r="G2259" s="1">
        <v>48141.280419920899</v>
      </c>
    </row>
    <row r="2260" spans="1:7" x14ac:dyDescent="0.3">
      <c r="A2260" s="1" t="s">
        <v>37</v>
      </c>
      <c r="B2260" s="1" t="s">
        <v>38</v>
      </c>
      <c r="C2260" s="1">
        <v>2011</v>
      </c>
      <c r="D2260" s="1" t="s">
        <v>14</v>
      </c>
      <c r="E2260" s="1" t="s">
        <v>16</v>
      </c>
      <c r="F2260" s="1">
        <v>61.207986225399999</v>
      </c>
      <c r="G2260" s="1">
        <v>182755.34420806999</v>
      </c>
    </row>
    <row r="2261" spans="1:7" x14ac:dyDescent="0.3">
      <c r="A2261" s="1" t="s">
        <v>37</v>
      </c>
      <c r="B2261" s="1" t="s">
        <v>38</v>
      </c>
      <c r="C2261" s="1">
        <v>2011</v>
      </c>
      <c r="D2261" s="1" t="s">
        <v>14</v>
      </c>
      <c r="E2261" s="1" t="s">
        <v>15</v>
      </c>
      <c r="F2261" s="1">
        <v>131.0193645786</v>
      </c>
      <c r="G2261" s="1">
        <v>391198.77238440199</v>
      </c>
    </row>
    <row r="2262" spans="1:7" x14ac:dyDescent="0.3">
      <c r="A2262" s="1" t="s">
        <v>37</v>
      </c>
      <c r="B2262" s="1" t="s">
        <v>38</v>
      </c>
      <c r="C2262" s="1">
        <v>2012</v>
      </c>
      <c r="D2262" s="1" t="s">
        <v>9</v>
      </c>
      <c r="E2262" s="1" t="s">
        <v>16</v>
      </c>
      <c r="F2262" s="1">
        <v>21.209118032900001</v>
      </c>
      <c r="G2262" s="1">
        <v>42233.513534385398</v>
      </c>
    </row>
    <row r="2263" spans="1:7" x14ac:dyDescent="0.3">
      <c r="A2263" s="1" t="s">
        <v>37</v>
      </c>
      <c r="B2263" s="1" t="s">
        <v>38</v>
      </c>
      <c r="C2263" s="1">
        <v>2012</v>
      </c>
      <c r="D2263" s="1" t="s">
        <v>14</v>
      </c>
      <c r="E2263" s="1" t="s">
        <v>16</v>
      </c>
      <c r="F2263" s="1">
        <v>52.560620170200004</v>
      </c>
      <c r="G2263" s="1">
        <v>104663.459361671</v>
      </c>
    </row>
    <row r="2264" spans="1:7" x14ac:dyDescent="0.3">
      <c r="A2264" s="1" t="s">
        <v>37</v>
      </c>
      <c r="B2264" s="1" t="s">
        <v>38</v>
      </c>
      <c r="C2264" s="1">
        <v>2012</v>
      </c>
      <c r="D2264" s="1" t="s">
        <v>14</v>
      </c>
      <c r="E2264" s="1" t="s">
        <v>15</v>
      </c>
      <c r="F2264" s="1">
        <v>121.2677922134</v>
      </c>
      <c r="G2264" s="1">
        <v>241479.392767866</v>
      </c>
    </row>
    <row r="2265" spans="1:7" x14ac:dyDescent="0.3">
      <c r="A2265" s="1" t="s">
        <v>37</v>
      </c>
      <c r="B2265" s="1" t="s">
        <v>38</v>
      </c>
      <c r="C2265" s="1">
        <v>2013</v>
      </c>
      <c r="D2265" s="1" t="s">
        <v>9</v>
      </c>
      <c r="E2265" s="1" t="s">
        <v>16</v>
      </c>
      <c r="F2265" s="1">
        <v>26.873663651699999</v>
      </c>
      <c r="G2265" s="1">
        <v>91012.833631708199</v>
      </c>
    </row>
    <row r="2266" spans="1:7" x14ac:dyDescent="0.3">
      <c r="A2266" s="1" t="s">
        <v>37</v>
      </c>
      <c r="B2266" s="1" t="s">
        <v>38</v>
      </c>
      <c r="C2266" s="1">
        <v>2013</v>
      </c>
      <c r="D2266" s="1" t="s">
        <v>14</v>
      </c>
      <c r="E2266" s="1" t="s">
        <v>16</v>
      </c>
      <c r="F2266" s="1">
        <v>43.228411080599997</v>
      </c>
      <c r="G2266" s="1">
        <v>146401.33317263101</v>
      </c>
    </row>
    <row r="2267" spans="1:7" x14ac:dyDescent="0.3">
      <c r="A2267" s="1" t="s">
        <v>37</v>
      </c>
      <c r="B2267" s="1" t="s">
        <v>38</v>
      </c>
      <c r="C2267" s="1">
        <v>2013</v>
      </c>
      <c r="D2267" s="1" t="s">
        <v>14</v>
      </c>
      <c r="E2267" s="1" t="s">
        <v>15</v>
      </c>
      <c r="F2267" s="1">
        <v>111.4633128915</v>
      </c>
      <c r="G2267" s="1">
        <v>377491.95955273899</v>
      </c>
    </row>
    <row r="2268" spans="1:7" x14ac:dyDescent="0.3">
      <c r="A2268" s="1" t="s">
        <v>37</v>
      </c>
      <c r="B2268" s="1" t="s">
        <v>38</v>
      </c>
      <c r="C2268" s="1">
        <v>2014</v>
      </c>
      <c r="D2268" s="1" t="s">
        <v>9</v>
      </c>
      <c r="E2268" s="1" t="s">
        <v>16</v>
      </c>
      <c r="F2268" s="1">
        <v>16.198637166400001</v>
      </c>
      <c r="G2268" s="1">
        <v>57922.584427571303</v>
      </c>
    </row>
    <row r="2269" spans="1:7" x14ac:dyDescent="0.3">
      <c r="A2269" s="1" t="s">
        <v>37</v>
      </c>
      <c r="B2269" s="1" t="s">
        <v>38</v>
      </c>
      <c r="C2269" s="1">
        <v>2014</v>
      </c>
      <c r="D2269" s="1" t="s">
        <v>14</v>
      </c>
      <c r="E2269" s="1" t="s">
        <v>16</v>
      </c>
      <c r="F2269" s="1">
        <v>50.125285469300003</v>
      </c>
      <c r="G2269" s="1">
        <v>179236.44129577201</v>
      </c>
    </row>
    <row r="2270" spans="1:7" x14ac:dyDescent="0.3">
      <c r="A2270" s="1" t="s">
        <v>37</v>
      </c>
      <c r="B2270" s="1" t="s">
        <v>38</v>
      </c>
      <c r="C2270" s="1">
        <v>2014</v>
      </c>
      <c r="D2270" s="1" t="s">
        <v>14</v>
      </c>
      <c r="E2270" s="1" t="s">
        <v>15</v>
      </c>
      <c r="F2270" s="1">
        <v>101.65491225</v>
      </c>
      <c r="G2270" s="1">
        <v>363494.48270123999</v>
      </c>
    </row>
    <row r="2271" spans="1:7" x14ac:dyDescent="0.3">
      <c r="A2271" s="1" t="s">
        <v>37</v>
      </c>
      <c r="B2271" s="1" t="s">
        <v>38</v>
      </c>
      <c r="C2271" s="1">
        <v>2015</v>
      </c>
      <c r="D2271" s="1" t="s">
        <v>9</v>
      </c>
      <c r="E2271" s="1" t="s">
        <v>16</v>
      </c>
      <c r="F2271" s="1">
        <v>7.3881655211000004</v>
      </c>
      <c r="G2271" s="1">
        <v>26462.006235641598</v>
      </c>
    </row>
    <row r="2272" spans="1:7" x14ac:dyDescent="0.3">
      <c r="A2272" s="1" t="s">
        <v>37</v>
      </c>
      <c r="B2272" s="1" t="s">
        <v>38</v>
      </c>
      <c r="C2272" s="1">
        <v>2015</v>
      </c>
      <c r="D2272" s="1" t="s">
        <v>14</v>
      </c>
      <c r="E2272" s="1" t="s">
        <v>16</v>
      </c>
      <c r="F2272" s="1">
        <v>55.125287942200003</v>
      </c>
      <c r="G2272" s="1">
        <v>197440.854444767</v>
      </c>
    </row>
    <row r="2273" spans="1:7" x14ac:dyDescent="0.3">
      <c r="A2273" s="1" t="s">
        <v>37</v>
      </c>
      <c r="B2273" s="1" t="s">
        <v>38</v>
      </c>
      <c r="C2273" s="1">
        <v>2015</v>
      </c>
      <c r="D2273" s="1" t="s">
        <v>14</v>
      </c>
      <c r="E2273" s="1" t="s">
        <v>15</v>
      </c>
      <c r="F2273" s="1">
        <v>91.893859058900006</v>
      </c>
      <c r="G2273" s="1">
        <v>329133.91889845498</v>
      </c>
    </row>
    <row r="2274" spans="1:7" x14ac:dyDescent="0.3">
      <c r="A2274" s="1" t="s">
        <v>37</v>
      </c>
      <c r="B2274" s="1" t="s">
        <v>38</v>
      </c>
      <c r="C2274" s="1">
        <v>2016</v>
      </c>
      <c r="D2274" s="1" t="s">
        <v>9</v>
      </c>
      <c r="E2274" s="1" t="s">
        <v>16</v>
      </c>
      <c r="F2274" s="1">
        <v>6.6581933914000002</v>
      </c>
      <c r="G2274" s="1">
        <v>28043.201868894899</v>
      </c>
    </row>
    <row r="2275" spans="1:7" x14ac:dyDescent="0.3">
      <c r="A2275" s="1" t="s">
        <v>37</v>
      </c>
      <c r="B2275" s="1" t="s">
        <v>38</v>
      </c>
      <c r="C2275" s="1">
        <v>2016</v>
      </c>
      <c r="D2275" s="1" t="s">
        <v>14</v>
      </c>
      <c r="E2275" s="1" t="s">
        <v>16</v>
      </c>
      <c r="F2275" s="1">
        <v>51.758595618199998</v>
      </c>
      <c r="G2275" s="1">
        <v>217998.586109347</v>
      </c>
    </row>
    <row r="2276" spans="1:7" x14ac:dyDescent="0.3">
      <c r="A2276" s="1" t="s">
        <v>37</v>
      </c>
      <c r="B2276" s="1" t="s">
        <v>38</v>
      </c>
      <c r="C2276" s="1">
        <v>2016</v>
      </c>
      <c r="D2276" s="1" t="s">
        <v>14</v>
      </c>
      <c r="E2276" s="1" t="s">
        <v>15</v>
      </c>
      <c r="F2276" s="1">
        <v>82.235489505499999</v>
      </c>
      <c r="G2276" s="1">
        <v>346362.18827234203</v>
      </c>
    </row>
    <row r="2277" spans="1:7" x14ac:dyDescent="0.3">
      <c r="A2277" s="1" t="s">
        <v>37</v>
      </c>
      <c r="B2277" s="1" t="s">
        <v>38</v>
      </c>
      <c r="C2277" s="1">
        <v>2017</v>
      </c>
      <c r="D2277" s="1" t="s">
        <v>9</v>
      </c>
      <c r="E2277" s="1" t="s">
        <v>16</v>
      </c>
      <c r="F2277" s="1">
        <v>4.2029292781000001</v>
      </c>
      <c r="G2277" s="1">
        <v>16774.028941080302</v>
      </c>
    </row>
    <row r="2278" spans="1:7" x14ac:dyDescent="0.3">
      <c r="A2278" s="1" t="s">
        <v>37</v>
      </c>
      <c r="B2278" s="1" t="s">
        <v>38</v>
      </c>
      <c r="C2278" s="1">
        <v>2017</v>
      </c>
      <c r="D2278" s="1" t="s">
        <v>14</v>
      </c>
      <c r="E2278" s="1" t="s">
        <v>16</v>
      </c>
      <c r="F2278" s="1">
        <v>50.074877654700003</v>
      </c>
      <c r="G2278" s="1">
        <v>199850.483181808</v>
      </c>
    </row>
    <row r="2279" spans="1:7" x14ac:dyDescent="0.3">
      <c r="A2279" s="1" t="s">
        <v>37</v>
      </c>
      <c r="B2279" s="1" t="s">
        <v>38</v>
      </c>
      <c r="C2279" s="1">
        <v>2017</v>
      </c>
      <c r="D2279" s="1" t="s">
        <v>14</v>
      </c>
      <c r="E2279" s="1" t="s">
        <v>15</v>
      </c>
      <c r="F2279" s="1">
        <v>72.737880719100005</v>
      </c>
      <c r="G2279" s="1">
        <v>290299.27357148897</v>
      </c>
    </row>
    <row r="2280" spans="1:7" x14ac:dyDescent="0.3">
      <c r="A2280" s="1" t="s">
        <v>37</v>
      </c>
      <c r="B2280" s="1" t="s">
        <v>38</v>
      </c>
      <c r="C2280" s="1">
        <v>2018</v>
      </c>
      <c r="D2280" s="1" t="s">
        <v>9</v>
      </c>
      <c r="E2280" s="1" t="s">
        <v>16</v>
      </c>
      <c r="F2280" s="1">
        <v>3.178334204</v>
      </c>
      <c r="G2280" s="1">
        <v>5011.5478830460597</v>
      </c>
    </row>
    <row r="2281" spans="1:7" x14ac:dyDescent="0.3">
      <c r="A2281" s="1" t="s">
        <v>37</v>
      </c>
      <c r="B2281" s="1" t="s">
        <v>38</v>
      </c>
      <c r="C2281" s="1">
        <v>2018</v>
      </c>
      <c r="D2281" s="1" t="s">
        <v>14</v>
      </c>
      <c r="E2281" s="1" t="s">
        <v>16</v>
      </c>
      <c r="F2281" s="1">
        <v>46.829647865299997</v>
      </c>
      <c r="G2281" s="1">
        <v>73840.259569500704</v>
      </c>
    </row>
    <row r="2282" spans="1:7" x14ac:dyDescent="0.3">
      <c r="A2282" s="1" t="s">
        <v>37</v>
      </c>
      <c r="B2282" s="1" t="s">
        <v>38</v>
      </c>
      <c r="C2282" s="1">
        <v>2018</v>
      </c>
      <c r="D2282" s="1" t="s">
        <v>14</v>
      </c>
      <c r="E2282" s="1" t="s">
        <v>15</v>
      </c>
      <c r="F2282" s="1">
        <v>63.463034217999997</v>
      </c>
      <c r="G2282" s="1">
        <v>100067.52417197599</v>
      </c>
    </row>
    <row r="2283" spans="1:7" x14ac:dyDescent="0.3">
      <c r="A2283" s="1" t="s">
        <v>37</v>
      </c>
      <c r="B2283" s="1" t="s">
        <v>38</v>
      </c>
      <c r="C2283" s="1">
        <v>2019</v>
      </c>
      <c r="D2283" s="1" t="s">
        <v>9</v>
      </c>
      <c r="E2283" s="1" t="s">
        <v>16</v>
      </c>
      <c r="F2283" s="1">
        <v>2.8542273429999998</v>
      </c>
      <c r="G2283" s="1">
        <v>4712.0579747253396</v>
      </c>
    </row>
    <row r="2284" spans="1:7" x14ac:dyDescent="0.3">
      <c r="A2284" s="1" t="s">
        <v>37</v>
      </c>
      <c r="B2284" s="1" t="s">
        <v>38</v>
      </c>
      <c r="C2284" s="1">
        <v>2019</v>
      </c>
      <c r="D2284" s="1" t="s">
        <v>14</v>
      </c>
      <c r="E2284" s="1" t="s">
        <v>16</v>
      </c>
      <c r="F2284" s="1">
        <v>42.767159860500001</v>
      </c>
      <c r="G2284" s="1">
        <v>70604.514799189099</v>
      </c>
    </row>
    <row r="2285" spans="1:7" x14ac:dyDescent="0.3">
      <c r="A2285" s="1" t="s">
        <v>37</v>
      </c>
      <c r="B2285" s="1" t="s">
        <v>38</v>
      </c>
      <c r="C2285" s="1">
        <v>2019</v>
      </c>
      <c r="D2285" s="1" t="s">
        <v>14</v>
      </c>
      <c r="E2285" s="1" t="s">
        <v>15</v>
      </c>
      <c r="F2285" s="1">
        <v>53.527963679300001</v>
      </c>
      <c r="G2285" s="1">
        <v>88369.578809769795</v>
      </c>
    </row>
    <row r="2286" spans="1:7" x14ac:dyDescent="0.3">
      <c r="A2286" s="1" t="s">
        <v>39</v>
      </c>
      <c r="B2286" s="1" t="s">
        <v>40</v>
      </c>
      <c r="C2286" s="1">
        <v>2001</v>
      </c>
      <c r="D2286" s="1" t="s">
        <v>9</v>
      </c>
      <c r="E2286" s="1" t="s">
        <v>16</v>
      </c>
      <c r="F2286" s="1">
        <v>7.9295227499999996E-2</v>
      </c>
      <c r="G2286" s="1">
        <v>45.384134119280098</v>
      </c>
    </row>
    <row r="2287" spans="1:7" x14ac:dyDescent="0.3">
      <c r="A2287" s="1" t="s">
        <v>39</v>
      </c>
      <c r="B2287" s="1" t="s">
        <v>40</v>
      </c>
      <c r="C2287" s="1">
        <v>2001</v>
      </c>
      <c r="D2287" s="1" t="s">
        <v>14</v>
      </c>
      <c r="E2287" s="1" t="s">
        <v>16</v>
      </c>
      <c r="F2287" s="1">
        <v>1.4966316945</v>
      </c>
      <c r="G2287" s="1">
        <v>856.58791419623901</v>
      </c>
    </row>
    <row r="2288" spans="1:7" x14ac:dyDescent="0.3">
      <c r="A2288" s="1" t="s">
        <v>39</v>
      </c>
      <c r="B2288" s="1" t="s">
        <v>40</v>
      </c>
      <c r="C2288" s="1">
        <v>2001</v>
      </c>
      <c r="D2288" s="1" t="s">
        <v>14</v>
      </c>
      <c r="E2288" s="1" t="s">
        <v>15</v>
      </c>
      <c r="F2288" s="1">
        <v>1.6229263218000001</v>
      </c>
      <c r="G2288" s="1">
        <v>928.87186468885</v>
      </c>
    </row>
    <row r="2289" spans="1:7" x14ac:dyDescent="0.3">
      <c r="A2289" s="1" t="s">
        <v>39</v>
      </c>
      <c r="B2289" s="1" t="s">
        <v>40</v>
      </c>
      <c r="C2289" s="1">
        <v>2002</v>
      </c>
      <c r="D2289" s="1" t="s">
        <v>9</v>
      </c>
      <c r="E2289" s="1" t="s">
        <v>16</v>
      </c>
      <c r="F2289" s="1">
        <v>0.19943951169999999</v>
      </c>
      <c r="G2289" s="1">
        <v>114.375887164736</v>
      </c>
    </row>
    <row r="2290" spans="1:7" x14ac:dyDescent="0.3">
      <c r="A2290" s="1" t="s">
        <v>39</v>
      </c>
      <c r="B2290" s="1" t="s">
        <v>40</v>
      </c>
      <c r="C2290" s="1">
        <v>2002</v>
      </c>
      <c r="D2290" s="1" t="s">
        <v>14</v>
      </c>
      <c r="E2290" s="1" t="s">
        <v>16</v>
      </c>
      <c r="F2290" s="1">
        <v>2.8464378544</v>
      </c>
      <c r="G2290" s="1">
        <v>1632.39396322228</v>
      </c>
    </row>
    <row r="2291" spans="1:7" x14ac:dyDescent="0.3">
      <c r="A2291" s="1" t="s">
        <v>39</v>
      </c>
      <c r="B2291" s="1" t="s">
        <v>40</v>
      </c>
      <c r="C2291" s="1">
        <v>2002</v>
      </c>
      <c r="D2291" s="1" t="s">
        <v>14</v>
      </c>
      <c r="E2291" s="1" t="s">
        <v>15</v>
      </c>
      <c r="F2291" s="1">
        <v>3.2398641463</v>
      </c>
      <c r="G2291" s="1">
        <v>1858.0186691869201</v>
      </c>
    </row>
    <row r="2292" spans="1:7" x14ac:dyDescent="0.3">
      <c r="A2292" s="1" t="s">
        <v>39</v>
      </c>
      <c r="B2292" s="1" t="s">
        <v>40</v>
      </c>
      <c r="C2292" s="1">
        <v>2003</v>
      </c>
      <c r="D2292" s="1" t="s">
        <v>9</v>
      </c>
      <c r="E2292" s="1" t="s">
        <v>16</v>
      </c>
      <c r="F2292" s="1">
        <v>0.2162597114</v>
      </c>
      <c r="G2292" s="1">
        <v>130.633332493235</v>
      </c>
    </row>
    <row r="2293" spans="1:7" x14ac:dyDescent="0.3">
      <c r="A2293" s="1" t="s">
        <v>39</v>
      </c>
      <c r="B2293" s="1" t="s">
        <v>40</v>
      </c>
      <c r="C2293" s="1">
        <v>2003</v>
      </c>
      <c r="D2293" s="1" t="s">
        <v>14</v>
      </c>
      <c r="E2293" s="1" t="s">
        <v>16</v>
      </c>
      <c r="F2293" s="1">
        <v>4.0199855194999996</v>
      </c>
      <c r="G2293" s="1">
        <v>2428.3029951061799</v>
      </c>
    </row>
    <row r="2294" spans="1:7" x14ac:dyDescent="0.3">
      <c r="A2294" s="1" t="s">
        <v>39</v>
      </c>
      <c r="B2294" s="1" t="s">
        <v>40</v>
      </c>
      <c r="C2294" s="1">
        <v>2003</v>
      </c>
      <c r="D2294" s="1" t="s">
        <v>14</v>
      </c>
      <c r="E2294" s="1" t="s">
        <v>15</v>
      </c>
      <c r="F2294" s="1">
        <v>4.8333480896000003</v>
      </c>
      <c r="G2294" s="1">
        <v>2919.6208755757998</v>
      </c>
    </row>
    <row r="2295" spans="1:7" x14ac:dyDescent="0.3">
      <c r="A2295" s="1" t="s">
        <v>39</v>
      </c>
      <c r="B2295" s="1" t="s">
        <v>40</v>
      </c>
      <c r="C2295" s="1">
        <v>2004</v>
      </c>
      <c r="D2295" s="1" t="s">
        <v>9</v>
      </c>
      <c r="E2295" s="1" t="s">
        <v>16</v>
      </c>
      <c r="F2295" s="1">
        <v>0.21145394009999999</v>
      </c>
      <c r="G2295" s="1">
        <v>146.12045944599299</v>
      </c>
    </row>
    <row r="2296" spans="1:7" x14ac:dyDescent="0.3">
      <c r="A2296" s="1" t="s">
        <v>39</v>
      </c>
      <c r="B2296" s="1" t="s">
        <v>40</v>
      </c>
      <c r="C2296" s="1">
        <v>2004</v>
      </c>
      <c r="D2296" s="1" t="s">
        <v>14</v>
      </c>
      <c r="E2296" s="1" t="s">
        <v>16</v>
      </c>
      <c r="F2296" s="1">
        <v>4.9881867046000004</v>
      </c>
      <c r="G2296" s="1">
        <v>3446.9735245618599</v>
      </c>
    </row>
    <row r="2297" spans="1:7" x14ac:dyDescent="0.3">
      <c r="A2297" s="1" t="s">
        <v>39</v>
      </c>
      <c r="B2297" s="1" t="s">
        <v>40</v>
      </c>
      <c r="C2297" s="1">
        <v>2004</v>
      </c>
      <c r="D2297" s="1" t="s">
        <v>14</v>
      </c>
      <c r="E2297" s="1" t="s">
        <v>15</v>
      </c>
      <c r="F2297" s="1">
        <v>6.3857424241</v>
      </c>
      <c r="G2297" s="1">
        <v>4412.7227736820896</v>
      </c>
    </row>
    <row r="2298" spans="1:7" x14ac:dyDescent="0.3">
      <c r="A2298" s="1" t="s">
        <v>39</v>
      </c>
      <c r="B2298" s="1" t="s">
        <v>40</v>
      </c>
      <c r="C2298" s="1">
        <v>2005</v>
      </c>
      <c r="D2298" s="1" t="s">
        <v>9</v>
      </c>
      <c r="E2298" s="1" t="s">
        <v>16</v>
      </c>
      <c r="F2298" s="1">
        <v>0.3243895671</v>
      </c>
      <c r="G2298" s="1">
        <v>254.169509009433</v>
      </c>
    </row>
    <row r="2299" spans="1:7" x14ac:dyDescent="0.3">
      <c r="A2299" s="1" t="s">
        <v>39</v>
      </c>
      <c r="B2299" s="1" t="s">
        <v>40</v>
      </c>
      <c r="C2299" s="1">
        <v>2005</v>
      </c>
      <c r="D2299" s="1" t="s">
        <v>14</v>
      </c>
      <c r="E2299" s="1" t="s">
        <v>16</v>
      </c>
      <c r="F2299" s="1">
        <v>5.7222983985000004</v>
      </c>
      <c r="G2299" s="1">
        <v>4483.6021921109405</v>
      </c>
    </row>
    <row r="2300" spans="1:7" x14ac:dyDescent="0.3">
      <c r="A2300" s="1" t="s">
        <v>39</v>
      </c>
      <c r="B2300" s="1" t="s">
        <v>40</v>
      </c>
      <c r="C2300" s="1">
        <v>2005</v>
      </c>
      <c r="D2300" s="1" t="s">
        <v>14</v>
      </c>
      <c r="E2300" s="1" t="s">
        <v>15</v>
      </c>
      <c r="F2300" s="1">
        <v>7.8792410789999998</v>
      </c>
      <c r="G2300" s="1">
        <v>6173.6351573491902</v>
      </c>
    </row>
    <row r="2301" spans="1:7" x14ac:dyDescent="0.3">
      <c r="A2301" s="1" t="s">
        <v>39</v>
      </c>
      <c r="B2301" s="1" t="s">
        <v>40</v>
      </c>
      <c r="C2301" s="1">
        <v>2006</v>
      </c>
      <c r="D2301" s="1" t="s">
        <v>9</v>
      </c>
      <c r="E2301" s="1" t="s">
        <v>16</v>
      </c>
      <c r="F2301" s="1">
        <v>0.5046059933</v>
      </c>
      <c r="G2301" s="1">
        <v>459.32339826474299</v>
      </c>
    </row>
    <row r="2302" spans="1:7" x14ac:dyDescent="0.3">
      <c r="A2302" s="1" t="s">
        <v>39</v>
      </c>
      <c r="B2302" s="1" t="s">
        <v>40</v>
      </c>
      <c r="C2302" s="1">
        <v>2006</v>
      </c>
      <c r="D2302" s="1" t="s">
        <v>14</v>
      </c>
      <c r="E2302" s="1" t="s">
        <v>16</v>
      </c>
      <c r="F2302" s="1">
        <v>6.1939225650000003</v>
      </c>
      <c r="G2302" s="1">
        <v>5638.0891204072004</v>
      </c>
    </row>
    <row r="2303" spans="1:7" x14ac:dyDescent="0.3">
      <c r="A2303" s="1" t="s">
        <v>39</v>
      </c>
      <c r="B2303" s="1" t="s">
        <v>40</v>
      </c>
      <c r="C2303" s="1">
        <v>2006</v>
      </c>
      <c r="D2303" s="1" t="s">
        <v>14</v>
      </c>
      <c r="E2303" s="1" t="s">
        <v>15</v>
      </c>
      <c r="F2303" s="1">
        <v>9.2958676399000009</v>
      </c>
      <c r="G2303" s="1">
        <v>8461.6702348750096</v>
      </c>
    </row>
    <row r="2304" spans="1:7" x14ac:dyDescent="0.3">
      <c r="A2304" s="1" t="s">
        <v>39</v>
      </c>
      <c r="B2304" s="1" t="s">
        <v>40</v>
      </c>
      <c r="C2304" s="1">
        <v>2007</v>
      </c>
      <c r="D2304" s="1" t="s">
        <v>9</v>
      </c>
      <c r="E2304" s="1" t="s">
        <v>16</v>
      </c>
      <c r="F2304" s="1">
        <v>0.78213928970000002</v>
      </c>
      <c r="G2304" s="1">
        <v>628.45310534407201</v>
      </c>
    </row>
    <row r="2305" spans="1:7" x14ac:dyDescent="0.3">
      <c r="A2305" s="1" t="s">
        <v>39</v>
      </c>
      <c r="B2305" s="1" t="s">
        <v>40</v>
      </c>
      <c r="C2305" s="1">
        <v>2007</v>
      </c>
      <c r="D2305" s="1" t="s">
        <v>14</v>
      </c>
      <c r="E2305" s="1" t="s">
        <v>16</v>
      </c>
      <c r="F2305" s="1">
        <v>6.3750061421000002</v>
      </c>
      <c r="G2305" s="1">
        <v>5122.35155482764</v>
      </c>
    </row>
    <row r="2306" spans="1:7" x14ac:dyDescent="0.3">
      <c r="A2306" s="1" t="s">
        <v>39</v>
      </c>
      <c r="B2306" s="1" t="s">
        <v>40</v>
      </c>
      <c r="C2306" s="1">
        <v>2007</v>
      </c>
      <c r="D2306" s="1" t="s">
        <v>14</v>
      </c>
      <c r="E2306" s="1" t="s">
        <v>15</v>
      </c>
      <c r="F2306" s="1">
        <v>10.617475349099999</v>
      </c>
      <c r="G2306" s="1">
        <v>8531.1982688055705</v>
      </c>
    </row>
    <row r="2307" spans="1:7" x14ac:dyDescent="0.3">
      <c r="A2307" s="1" t="s">
        <v>39</v>
      </c>
      <c r="B2307" s="1" t="s">
        <v>40</v>
      </c>
      <c r="C2307" s="1">
        <v>2008</v>
      </c>
      <c r="D2307" s="1" t="s">
        <v>9</v>
      </c>
      <c r="E2307" s="1" t="s">
        <v>16</v>
      </c>
      <c r="F2307" s="1">
        <v>0.49980022200000002</v>
      </c>
      <c r="G2307" s="1">
        <v>522.22175823422697</v>
      </c>
    </row>
    <row r="2308" spans="1:7" x14ac:dyDescent="0.3">
      <c r="A2308" s="1" t="s">
        <v>39</v>
      </c>
      <c r="B2308" s="1" t="s">
        <v>40</v>
      </c>
      <c r="C2308" s="1">
        <v>2008</v>
      </c>
      <c r="D2308" s="1" t="s">
        <v>14</v>
      </c>
      <c r="E2308" s="1" t="s">
        <v>16</v>
      </c>
      <c r="F2308" s="1">
        <v>6.2378410424000004</v>
      </c>
      <c r="G2308" s="1">
        <v>6517.67681064921</v>
      </c>
    </row>
    <row r="2309" spans="1:7" x14ac:dyDescent="0.3">
      <c r="A2309" s="1" t="s">
        <v>39</v>
      </c>
      <c r="B2309" s="1" t="s">
        <v>40</v>
      </c>
      <c r="C2309" s="1">
        <v>2008</v>
      </c>
      <c r="D2309" s="1" t="s">
        <v>14</v>
      </c>
      <c r="E2309" s="1" t="s">
        <v>15</v>
      </c>
      <c r="F2309" s="1">
        <v>11.8257471054</v>
      </c>
      <c r="G2309" s="1">
        <v>12356.261910830901</v>
      </c>
    </row>
    <row r="2310" spans="1:7" x14ac:dyDescent="0.3">
      <c r="A2310" s="1" t="s">
        <v>39</v>
      </c>
      <c r="B2310" s="1" t="s">
        <v>40</v>
      </c>
      <c r="C2310" s="1">
        <v>2009</v>
      </c>
      <c r="D2310" s="1" t="s">
        <v>9</v>
      </c>
      <c r="E2310" s="1" t="s">
        <v>16</v>
      </c>
      <c r="F2310" s="1">
        <v>0.20544672589999999</v>
      </c>
      <c r="G2310" s="1">
        <v>195.11293796553699</v>
      </c>
    </row>
    <row r="2311" spans="1:7" x14ac:dyDescent="0.3">
      <c r="A2311" s="1" t="s">
        <v>39</v>
      </c>
      <c r="B2311" s="1" t="s">
        <v>40</v>
      </c>
      <c r="C2311" s="1">
        <v>2009</v>
      </c>
      <c r="D2311" s="1" t="s">
        <v>14</v>
      </c>
      <c r="E2311" s="1" t="s">
        <v>16</v>
      </c>
      <c r="F2311" s="1">
        <v>7.2726204887000003</v>
      </c>
      <c r="G2311" s="1">
        <v>6906.8141355041298</v>
      </c>
    </row>
    <row r="2312" spans="1:7" x14ac:dyDescent="0.3">
      <c r="A2312" s="1" t="s">
        <v>39</v>
      </c>
      <c r="B2312" s="1" t="s">
        <v>40</v>
      </c>
      <c r="C2312" s="1">
        <v>2009</v>
      </c>
      <c r="D2312" s="1" t="s">
        <v>14</v>
      </c>
      <c r="E2312" s="1" t="s">
        <v>15</v>
      </c>
      <c r="F2312" s="1">
        <v>13.241124984900001</v>
      </c>
      <c r="G2312" s="1">
        <v>12575.108154920301</v>
      </c>
    </row>
    <row r="2313" spans="1:7" x14ac:dyDescent="0.3">
      <c r="A2313" s="1" t="s">
        <v>39</v>
      </c>
      <c r="B2313" s="1" t="s">
        <v>40</v>
      </c>
      <c r="C2313" s="1">
        <v>2010</v>
      </c>
      <c r="D2313" s="1" t="s">
        <v>9</v>
      </c>
      <c r="E2313" s="1" t="s">
        <v>16</v>
      </c>
      <c r="F2313" s="1">
        <v>0.88906770260000001</v>
      </c>
      <c r="G2313" s="1">
        <v>913.14697571664601</v>
      </c>
    </row>
    <row r="2314" spans="1:7" x14ac:dyDescent="0.3">
      <c r="A2314" s="1" t="s">
        <v>39</v>
      </c>
      <c r="B2314" s="1" t="s">
        <v>40</v>
      </c>
      <c r="C2314" s="1">
        <v>2010</v>
      </c>
      <c r="D2314" s="1" t="s">
        <v>14</v>
      </c>
      <c r="E2314" s="1" t="s">
        <v>16</v>
      </c>
      <c r="F2314" s="1">
        <v>7.5204723195999996</v>
      </c>
      <c r="G2314" s="1">
        <v>7724.1547914545899</v>
      </c>
    </row>
    <row r="2315" spans="1:7" x14ac:dyDescent="0.3">
      <c r="A2315" s="1" t="s">
        <v>39</v>
      </c>
      <c r="B2315" s="1" t="s">
        <v>40</v>
      </c>
      <c r="C2315" s="1">
        <v>2010</v>
      </c>
      <c r="D2315" s="1" t="s">
        <v>14</v>
      </c>
      <c r="E2315" s="1" t="s">
        <v>15</v>
      </c>
      <c r="F2315" s="1">
        <v>14.642538306800001</v>
      </c>
      <c r="G2315" s="1">
        <v>15039.112919408601</v>
      </c>
    </row>
    <row r="2316" spans="1:7" x14ac:dyDescent="0.3">
      <c r="A2316" s="1" t="s">
        <v>39</v>
      </c>
      <c r="B2316" s="1" t="s">
        <v>40</v>
      </c>
      <c r="C2316" s="1">
        <v>2011</v>
      </c>
      <c r="D2316" s="1" t="s">
        <v>9</v>
      </c>
      <c r="E2316" s="1" t="s">
        <v>16</v>
      </c>
      <c r="F2316" s="1">
        <v>1.9559489456000001</v>
      </c>
      <c r="G2316" s="1">
        <v>3150.0560800866201</v>
      </c>
    </row>
    <row r="2317" spans="1:7" x14ac:dyDescent="0.3">
      <c r="A2317" s="1" t="s">
        <v>39</v>
      </c>
      <c r="B2317" s="1" t="s">
        <v>40</v>
      </c>
      <c r="C2317" s="1">
        <v>2011</v>
      </c>
      <c r="D2317" s="1" t="s">
        <v>14</v>
      </c>
      <c r="E2317" s="1" t="s">
        <v>16</v>
      </c>
      <c r="F2317" s="1">
        <v>7.4252308972999996</v>
      </c>
      <c r="G2317" s="1">
        <v>11958.335511008399</v>
      </c>
    </row>
    <row r="2318" spans="1:7" x14ac:dyDescent="0.3">
      <c r="A2318" s="1" t="s">
        <v>39</v>
      </c>
      <c r="B2318" s="1" t="s">
        <v>40</v>
      </c>
      <c r="C2318" s="1">
        <v>2011</v>
      </c>
      <c r="D2318" s="1" t="s">
        <v>14</v>
      </c>
      <c r="E2318" s="1" t="s">
        <v>15</v>
      </c>
      <c r="F2318" s="1">
        <v>15.8941519564</v>
      </c>
      <c r="G2318" s="1">
        <v>25597.5341894308</v>
      </c>
    </row>
    <row r="2319" spans="1:7" x14ac:dyDescent="0.3">
      <c r="A2319" s="1" t="s">
        <v>39</v>
      </c>
      <c r="B2319" s="1" t="s">
        <v>40</v>
      </c>
      <c r="C2319" s="1">
        <v>2012</v>
      </c>
      <c r="D2319" s="1" t="s">
        <v>9</v>
      </c>
      <c r="E2319" s="1" t="s">
        <v>16</v>
      </c>
      <c r="F2319" s="1">
        <v>2.9843840178000001</v>
      </c>
      <c r="G2319" s="1">
        <v>4913.59560743766</v>
      </c>
    </row>
    <row r="2320" spans="1:7" x14ac:dyDescent="0.3">
      <c r="A2320" s="1" t="s">
        <v>39</v>
      </c>
      <c r="B2320" s="1" t="s">
        <v>40</v>
      </c>
      <c r="C2320" s="1">
        <v>2012</v>
      </c>
      <c r="D2320" s="1" t="s">
        <v>14</v>
      </c>
      <c r="E2320" s="1" t="s">
        <v>16</v>
      </c>
      <c r="F2320" s="1">
        <v>7.3959263443000003</v>
      </c>
      <c r="G2320" s="1">
        <v>12176.9152301294</v>
      </c>
    </row>
    <row r="2321" spans="1:7" x14ac:dyDescent="0.3">
      <c r="A2321" s="1" t="s">
        <v>39</v>
      </c>
      <c r="B2321" s="1" t="s">
        <v>40</v>
      </c>
      <c r="C2321" s="1">
        <v>2012</v>
      </c>
      <c r="D2321" s="1" t="s">
        <v>14</v>
      </c>
      <c r="E2321" s="1" t="s">
        <v>15</v>
      </c>
      <c r="F2321" s="1">
        <v>17.063871321200001</v>
      </c>
      <c r="G2321" s="1">
        <v>28094.562452751201</v>
      </c>
    </row>
    <row r="2322" spans="1:7" x14ac:dyDescent="0.3">
      <c r="A2322" s="1" t="s">
        <v>39</v>
      </c>
      <c r="B2322" s="1" t="s">
        <v>40</v>
      </c>
      <c r="C2322" s="1">
        <v>2013</v>
      </c>
      <c r="D2322" s="1" t="s">
        <v>9</v>
      </c>
      <c r="E2322" s="1" t="s">
        <v>16</v>
      </c>
      <c r="F2322" s="1">
        <v>4.3732519422999996</v>
      </c>
      <c r="G2322" s="1">
        <v>8679.6022087267302</v>
      </c>
    </row>
    <row r="2323" spans="1:7" x14ac:dyDescent="0.3">
      <c r="A2323" s="1" t="s">
        <v>39</v>
      </c>
      <c r="B2323" s="1" t="s">
        <v>40</v>
      </c>
      <c r="C2323" s="1">
        <v>2013</v>
      </c>
      <c r="D2323" s="1" t="s">
        <v>14</v>
      </c>
      <c r="E2323" s="1" t="s">
        <v>16</v>
      </c>
      <c r="F2323" s="1">
        <v>7.0347212487000004</v>
      </c>
      <c r="G2323" s="1">
        <v>13961.8258663138</v>
      </c>
    </row>
    <row r="2324" spans="1:7" x14ac:dyDescent="0.3">
      <c r="A2324" s="1" t="s">
        <v>39</v>
      </c>
      <c r="B2324" s="1" t="s">
        <v>40</v>
      </c>
      <c r="C2324" s="1">
        <v>2013</v>
      </c>
      <c r="D2324" s="1" t="s">
        <v>14</v>
      </c>
      <c r="E2324" s="1" t="s">
        <v>15</v>
      </c>
      <c r="F2324" s="1">
        <v>18.138842396600001</v>
      </c>
      <c r="G2324" s="1">
        <v>36000.198160724402</v>
      </c>
    </row>
    <row r="2325" spans="1:7" x14ac:dyDescent="0.3">
      <c r="A2325" s="1" t="s">
        <v>39</v>
      </c>
      <c r="B2325" s="1" t="s">
        <v>40</v>
      </c>
      <c r="C2325" s="1">
        <v>2014</v>
      </c>
      <c r="D2325" s="1" t="s">
        <v>9</v>
      </c>
      <c r="E2325" s="1" t="s">
        <v>16</v>
      </c>
      <c r="F2325" s="1">
        <v>3.0444561598000002</v>
      </c>
      <c r="G2325" s="1">
        <v>6341.6178385481098</v>
      </c>
    </row>
    <row r="2326" spans="1:7" x14ac:dyDescent="0.3">
      <c r="A2326" s="1" t="s">
        <v>39</v>
      </c>
      <c r="B2326" s="1" t="s">
        <v>40</v>
      </c>
      <c r="C2326" s="1">
        <v>2014</v>
      </c>
      <c r="D2326" s="1" t="s">
        <v>14</v>
      </c>
      <c r="E2326" s="1" t="s">
        <v>16</v>
      </c>
      <c r="F2326" s="1">
        <v>9.4208069816000002</v>
      </c>
      <c r="G2326" s="1">
        <v>19623.589393882401</v>
      </c>
    </row>
    <row r="2327" spans="1:7" x14ac:dyDescent="0.3">
      <c r="A2327" s="1" t="s">
        <v>39</v>
      </c>
      <c r="B2327" s="1" t="s">
        <v>40</v>
      </c>
      <c r="C2327" s="1">
        <v>2014</v>
      </c>
      <c r="D2327" s="1" t="s">
        <v>14</v>
      </c>
      <c r="E2327" s="1" t="s">
        <v>15</v>
      </c>
      <c r="F2327" s="1">
        <v>19.105553176800001</v>
      </c>
      <c r="G2327" s="1">
        <v>39796.965527227498</v>
      </c>
    </row>
    <row r="2328" spans="1:7" x14ac:dyDescent="0.3">
      <c r="A2328" s="1" t="s">
        <v>39</v>
      </c>
      <c r="B2328" s="1" t="s">
        <v>40</v>
      </c>
      <c r="C2328" s="1">
        <v>2015</v>
      </c>
      <c r="D2328" s="1" t="s">
        <v>9</v>
      </c>
      <c r="E2328" s="1" t="s">
        <v>16</v>
      </c>
      <c r="F2328" s="1">
        <v>1.6039261931</v>
      </c>
      <c r="G2328" s="1">
        <v>3662.60952344312</v>
      </c>
    </row>
    <row r="2329" spans="1:7" x14ac:dyDescent="0.3">
      <c r="A2329" s="1" t="s">
        <v>39</v>
      </c>
      <c r="B2329" s="1" t="s">
        <v>40</v>
      </c>
      <c r="C2329" s="1">
        <v>2015</v>
      </c>
      <c r="D2329" s="1" t="s">
        <v>14</v>
      </c>
      <c r="E2329" s="1" t="s">
        <v>16</v>
      </c>
      <c r="F2329" s="1">
        <v>11.9673676748</v>
      </c>
      <c r="G2329" s="1">
        <v>27327.812841044</v>
      </c>
    </row>
    <row r="2330" spans="1:7" x14ac:dyDescent="0.3">
      <c r="A2330" s="1" t="s">
        <v>39</v>
      </c>
      <c r="B2330" s="1" t="s">
        <v>40</v>
      </c>
      <c r="C2330" s="1">
        <v>2015</v>
      </c>
      <c r="D2330" s="1" t="s">
        <v>14</v>
      </c>
      <c r="E2330" s="1" t="s">
        <v>15</v>
      </c>
      <c r="F2330" s="1">
        <v>19.949602795200001</v>
      </c>
      <c r="G2330" s="1">
        <v>45555.466018368897</v>
      </c>
    </row>
    <row r="2331" spans="1:7" x14ac:dyDescent="0.3">
      <c r="A2331" s="1" t="s">
        <v>39</v>
      </c>
      <c r="B2331" s="1" t="s">
        <v>40</v>
      </c>
      <c r="C2331" s="1">
        <v>2016</v>
      </c>
      <c r="D2331" s="1" t="s">
        <v>9</v>
      </c>
      <c r="E2331" s="1" t="s">
        <v>16</v>
      </c>
      <c r="F2331" s="1">
        <v>1.6724084350999999</v>
      </c>
      <c r="G2331" s="1">
        <v>4398.7979982982897</v>
      </c>
    </row>
    <row r="2332" spans="1:7" x14ac:dyDescent="0.3">
      <c r="A2332" s="1" t="s">
        <v>39</v>
      </c>
      <c r="B2332" s="1" t="s">
        <v>40</v>
      </c>
      <c r="C2332" s="1">
        <v>2016</v>
      </c>
      <c r="D2332" s="1" t="s">
        <v>14</v>
      </c>
      <c r="E2332" s="1" t="s">
        <v>16</v>
      </c>
      <c r="F2332" s="1">
        <v>13.0007506257</v>
      </c>
      <c r="G2332" s="1">
        <v>34194.802315825596</v>
      </c>
    </row>
    <row r="2333" spans="1:7" x14ac:dyDescent="0.3">
      <c r="A2333" s="1" t="s">
        <v>39</v>
      </c>
      <c r="B2333" s="1" t="s">
        <v>40</v>
      </c>
      <c r="C2333" s="1">
        <v>2016</v>
      </c>
      <c r="D2333" s="1" t="s">
        <v>14</v>
      </c>
      <c r="E2333" s="1" t="s">
        <v>15</v>
      </c>
      <c r="F2333" s="1">
        <v>20.655952482299998</v>
      </c>
      <c r="G2333" s="1">
        <v>54329.648503815202</v>
      </c>
    </row>
    <row r="2334" spans="1:7" x14ac:dyDescent="0.3">
      <c r="A2334" s="1" t="s">
        <v>39</v>
      </c>
      <c r="B2334" s="1" t="s">
        <v>40</v>
      </c>
      <c r="C2334" s="1">
        <v>2017</v>
      </c>
      <c r="D2334" s="1" t="s">
        <v>9</v>
      </c>
      <c r="E2334" s="1" t="s">
        <v>16</v>
      </c>
      <c r="F2334" s="1">
        <v>1.2254716981</v>
      </c>
      <c r="G2334" s="1">
        <v>3664.1784420367699</v>
      </c>
    </row>
    <row r="2335" spans="1:7" x14ac:dyDescent="0.3">
      <c r="A2335" s="1" t="s">
        <v>39</v>
      </c>
      <c r="B2335" s="1" t="s">
        <v>40</v>
      </c>
      <c r="C2335" s="1">
        <v>2017</v>
      </c>
      <c r="D2335" s="1" t="s">
        <v>14</v>
      </c>
      <c r="E2335" s="1" t="s">
        <v>16</v>
      </c>
      <c r="F2335" s="1">
        <v>14.6006133561</v>
      </c>
      <c r="G2335" s="1">
        <v>43656.0491625246</v>
      </c>
    </row>
    <row r="2336" spans="1:7" x14ac:dyDescent="0.3">
      <c r="A2336" s="1" t="s">
        <v>39</v>
      </c>
      <c r="B2336" s="1" t="s">
        <v>40</v>
      </c>
      <c r="C2336" s="1">
        <v>2017</v>
      </c>
      <c r="D2336" s="1" t="s">
        <v>14</v>
      </c>
      <c r="E2336" s="1" t="s">
        <v>15</v>
      </c>
      <c r="F2336" s="1">
        <v>21.2085924613</v>
      </c>
      <c r="G2336" s="1">
        <v>63414.004095015996</v>
      </c>
    </row>
    <row r="2337" spans="1:7" x14ac:dyDescent="0.3">
      <c r="A2337" s="1" t="s">
        <v>39</v>
      </c>
      <c r="B2337" s="1" t="s">
        <v>40</v>
      </c>
      <c r="C2337" s="1">
        <v>2018</v>
      </c>
      <c r="D2337" s="1" t="s">
        <v>9</v>
      </c>
      <c r="E2337" s="1" t="s">
        <v>16</v>
      </c>
      <c r="F2337" s="1">
        <v>1.0812985572</v>
      </c>
      <c r="G2337" s="1">
        <v>2848.7746709076</v>
      </c>
    </row>
    <row r="2338" spans="1:7" x14ac:dyDescent="0.3">
      <c r="A2338" s="1" t="s">
        <v>39</v>
      </c>
      <c r="B2338" s="1" t="s">
        <v>40</v>
      </c>
      <c r="C2338" s="1">
        <v>2018</v>
      </c>
      <c r="D2338" s="1" t="s">
        <v>14</v>
      </c>
      <c r="E2338" s="1" t="s">
        <v>16</v>
      </c>
      <c r="F2338" s="1">
        <v>15.931877335299999</v>
      </c>
      <c r="G2338" s="1">
        <v>41973.910269611399</v>
      </c>
    </row>
    <row r="2339" spans="1:7" x14ac:dyDescent="0.3">
      <c r="A2339" s="1" t="s">
        <v>39</v>
      </c>
      <c r="B2339" s="1" t="s">
        <v>40</v>
      </c>
      <c r="C2339" s="1">
        <v>2018</v>
      </c>
      <c r="D2339" s="1" t="s">
        <v>14</v>
      </c>
      <c r="E2339" s="1" t="s">
        <v>15</v>
      </c>
      <c r="F2339" s="1">
        <v>21.590708505799999</v>
      </c>
      <c r="G2339" s="1">
        <v>56882.590946789598</v>
      </c>
    </row>
    <row r="2340" spans="1:7" x14ac:dyDescent="0.3">
      <c r="A2340" s="1" t="s">
        <v>39</v>
      </c>
      <c r="B2340" s="1" t="s">
        <v>40</v>
      </c>
      <c r="C2340" s="1">
        <v>2019</v>
      </c>
      <c r="D2340" s="1" t="s">
        <v>9</v>
      </c>
      <c r="E2340" s="1" t="s">
        <v>16</v>
      </c>
      <c r="F2340" s="1">
        <v>1.1413706991999999</v>
      </c>
      <c r="G2340" s="1">
        <v>3007.03993040245</v>
      </c>
    </row>
    <row r="2341" spans="1:7" x14ac:dyDescent="0.3">
      <c r="A2341" s="1" t="s">
        <v>39</v>
      </c>
      <c r="B2341" s="1" t="s">
        <v>40</v>
      </c>
      <c r="C2341" s="1">
        <v>2019</v>
      </c>
      <c r="D2341" s="1" t="s">
        <v>14</v>
      </c>
      <c r="E2341" s="1" t="s">
        <v>16</v>
      </c>
      <c r="F2341" s="1">
        <v>17.102065563899998</v>
      </c>
      <c r="G2341" s="1">
        <v>45056.872476240998</v>
      </c>
    </row>
    <row r="2342" spans="1:7" x14ac:dyDescent="0.3">
      <c r="A2342" s="1" t="s">
        <v>39</v>
      </c>
      <c r="B2342" s="1" t="s">
        <v>40</v>
      </c>
      <c r="C2342" s="1">
        <v>2019</v>
      </c>
      <c r="D2342" s="1" t="s">
        <v>14</v>
      </c>
      <c r="E2342" s="1" t="s">
        <v>15</v>
      </c>
      <c r="F2342" s="1">
        <v>21.405179753100001</v>
      </c>
      <c r="G2342" s="1">
        <v>56393.7993842945</v>
      </c>
    </row>
    <row r="2343" spans="1:7" x14ac:dyDescent="0.3">
      <c r="A2343" s="1" t="s">
        <v>41</v>
      </c>
      <c r="B2343" s="1" t="s">
        <v>42</v>
      </c>
      <c r="C2343" s="1">
        <v>1950</v>
      </c>
      <c r="D2343" s="1" t="s">
        <v>9</v>
      </c>
      <c r="E2343" s="1" t="s">
        <v>23</v>
      </c>
      <c r="F2343" s="1">
        <v>1.0731390779000001</v>
      </c>
      <c r="G2343" s="1">
        <v>1218.33901044545</v>
      </c>
    </row>
    <row r="2344" spans="1:7" x14ac:dyDescent="0.3">
      <c r="A2344" s="1" t="s">
        <v>41</v>
      </c>
      <c r="B2344" s="1" t="s">
        <v>42</v>
      </c>
      <c r="C2344" s="1">
        <v>1950</v>
      </c>
      <c r="D2344" s="1" t="s">
        <v>14</v>
      </c>
      <c r="E2344" s="1" t="s">
        <v>23</v>
      </c>
      <c r="F2344" s="1">
        <v>13.521552381699999</v>
      </c>
      <c r="G2344" s="1">
        <v>15351.071531612501</v>
      </c>
    </row>
    <row r="2345" spans="1:7" x14ac:dyDescent="0.3">
      <c r="A2345" s="1" t="s">
        <v>41</v>
      </c>
      <c r="B2345" s="1" t="s">
        <v>42</v>
      </c>
      <c r="C2345" s="1">
        <v>1950</v>
      </c>
      <c r="D2345" s="1" t="s">
        <v>14</v>
      </c>
      <c r="E2345" s="1" t="s">
        <v>15</v>
      </c>
      <c r="F2345" s="1">
        <v>15.8266641188</v>
      </c>
      <c r="G2345" s="1">
        <v>17968.073941241499</v>
      </c>
    </row>
    <row r="2346" spans="1:7" x14ac:dyDescent="0.3">
      <c r="A2346" s="1" t="s">
        <v>41</v>
      </c>
      <c r="B2346" s="1" t="s">
        <v>42</v>
      </c>
      <c r="C2346" s="1">
        <v>1951</v>
      </c>
      <c r="D2346" s="1" t="s">
        <v>9</v>
      </c>
      <c r="E2346" s="1" t="s">
        <v>23</v>
      </c>
      <c r="F2346" s="1">
        <v>1.0731390779000001</v>
      </c>
      <c r="G2346" s="1">
        <v>1240.96525183212</v>
      </c>
    </row>
    <row r="2347" spans="1:7" x14ac:dyDescent="0.3">
      <c r="A2347" s="1" t="s">
        <v>41</v>
      </c>
      <c r="B2347" s="1" t="s">
        <v>42</v>
      </c>
      <c r="C2347" s="1">
        <v>1951</v>
      </c>
      <c r="D2347" s="1" t="s">
        <v>14</v>
      </c>
      <c r="E2347" s="1" t="s">
        <v>23</v>
      </c>
      <c r="F2347" s="1">
        <v>13.8631235832</v>
      </c>
      <c r="G2347" s="1">
        <v>16031.1510433978</v>
      </c>
    </row>
    <row r="2348" spans="1:7" x14ac:dyDescent="0.3">
      <c r="A2348" s="1" t="s">
        <v>41</v>
      </c>
      <c r="B2348" s="1" t="s">
        <v>42</v>
      </c>
      <c r="C2348" s="1">
        <v>1951</v>
      </c>
      <c r="D2348" s="1" t="s">
        <v>14</v>
      </c>
      <c r="E2348" s="1" t="s">
        <v>15</v>
      </c>
      <c r="F2348" s="1">
        <v>16.0441511768</v>
      </c>
      <c r="G2348" s="1">
        <v>18553.265383105099</v>
      </c>
    </row>
    <row r="2349" spans="1:7" x14ac:dyDescent="0.3">
      <c r="A2349" s="1" t="s">
        <v>41</v>
      </c>
      <c r="B2349" s="1" t="s">
        <v>42</v>
      </c>
      <c r="C2349" s="1">
        <v>1952</v>
      </c>
      <c r="D2349" s="1" t="s">
        <v>9</v>
      </c>
      <c r="E2349" s="1" t="s">
        <v>23</v>
      </c>
      <c r="F2349" s="1">
        <v>1.0731390779000001</v>
      </c>
      <c r="G2349" s="1">
        <v>1383.69781333792</v>
      </c>
    </row>
    <row r="2350" spans="1:7" x14ac:dyDescent="0.3">
      <c r="A2350" s="1" t="s">
        <v>41</v>
      </c>
      <c r="B2350" s="1" t="s">
        <v>42</v>
      </c>
      <c r="C2350" s="1">
        <v>1952</v>
      </c>
      <c r="D2350" s="1" t="s">
        <v>14</v>
      </c>
      <c r="E2350" s="1" t="s">
        <v>23</v>
      </c>
      <c r="F2350" s="1">
        <v>14.2023605717</v>
      </c>
      <c r="G2350" s="1">
        <v>18312.4216345774</v>
      </c>
    </row>
    <row r="2351" spans="1:7" x14ac:dyDescent="0.3">
      <c r="A2351" s="1" t="s">
        <v>41</v>
      </c>
      <c r="B2351" s="1" t="s">
        <v>42</v>
      </c>
      <c r="C2351" s="1">
        <v>1952</v>
      </c>
      <c r="D2351" s="1" t="s">
        <v>14</v>
      </c>
      <c r="E2351" s="1" t="s">
        <v>15</v>
      </c>
      <c r="F2351" s="1">
        <v>16.245754817600002</v>
      </c>
      <c r="G2351" s="1">
        <v>20947.159487389301</v>
      </c>
    </row>
    <row r="2352" spans="1:7" x14ac:dyDescent="0.3">
      <c r="A2352" s="1" t="s">
        <v>41</v>
      </c>
      <c r="B2352" s="1" t="s">
        <v>42</v>
      </c>
      <c r="C2352" s="1">
        <v>1953</v>
      </c>
      <c r="D2352" s="1" t="s">
        <v>9</v>
      </c>
      <c r="E2352" s="1" t="s">
        <v>23</v>
      </c>
      <c r="F2352" s="1">
        <v>1.0731390779000001</v>
      </c>
      <c r="G2352" s="1">
        <v>1445.8382299771699</v>
      </c>
    </row>
    <row r="2353" spans="1:7" x14ac:dyDescent="0.3">
      <c r="A2353" s="1" t="s">
        <v>41</v>
      </c>
      <c r="B2353" s="1" t="s">
        <v>42</v>
      </c>
      <c r="C2353" s="1">
        <v>1953</v>
      </c>
      <c r="D2353" s="1" t="s">
        <v>14</v>
      </c>
      <c r="E2353" s="1" t="s">
        <v>23</v>
      </c>
      <c r="F2353" s="1">
        <v>14.5392633472</v>
      </c>
      <c r="G2353" s="1">
        <v>19588.721737695501</v>
      </c>
    </row>
    <row r="2354" spans="1:7" x14ac:dyDescent="0.3">
      <c r="A2354" s="1" t="s">
        <v>41</v>
      </c>
      <c r="B2354" s="1" t="s">
        <v>42</v>
      </c>
      <c r="C2354" s="1">
        <v>1953</v>
      </c>
      <c r="D2354" s="1" t="s">
        <v>14</v>
      </c>
      <c r="E2354" s="1" t="s">
        <v>15</v>
      </c>
      <c r="F2354" s="1">
        <v>16.431475041500001</v>
      </c>
      <c r="G2354" s="1">
        <v>22138.094939255501</v>
      </c>
    </row>
    <row r="2355" spans="1:7" x14ac:dyDescent="0.3">
      <c r="A2355" s="1" t="s">
        <v>41</v>
      </c>
      <c r="B2355" s="1" t="s">
        <v>42</v>
      </c>
      <c r="C2355" s="1">
        <v>1954</v>
      </c>
      <c r="D2355" s="1" t="s">
        <v>9</v>
      </c>
      <c r="E2355" s="1" t="s">
        <v>23</v>
      </c>
      <c r="F2355" s="1">
        <v>2.1462781558000001</v>
      </c>
      <c r="G2355" s="1">
        <v>2912.8683275523699</v>
      </c>
    </row>
    <row r="2356" spans="1:7" x14ac:dyDescent="0.3">
      <c r="A2356" s="1" t="s">
        <v>41</v>
      </c>
      <c r="B2356" s="1" t="s">
        <v>42</v>
      </c>
      <c r="C2356" s="1">
        <v>1954</v>
      </c>
      <c r="D2356" s="1" t="s">
        <v>14</v>
      </c>
      <c r="E2356" s="1" t="s">
        <v>23</v>
      </c>
      <c r="F2356" s="1">
        <v>15.260161977799999</v>
      </c>
      <c r="G2356" s="1">
        <v>20710.662491573599</v>
      </c>
    </row>
    <row r="2357" spans="1:7" x14ac:dyDescent="0.3">
      <c r="A2357" s="1" t="s">
        <v>41</v>
      </c>
      <c r="B2357" s="1" t="s">
        <v>42</v>
      </c>
      <c r="C2357" s="1">
        <v>1954</v>
      </c>
      <c r="D2357" s="1" t="s">
        <v>14</v>
      </c>
      <c r="E2357" s="1" t="s">
        <v>15</v>
      </c>
      <c r="F2357" s="1">
        <v>16.601311848200002</v>
      </c>
      <c r="G2357" s="1">
        <v>22530.833362514699</v>
      </c>
    </row>
    <row r="2358" spans="1:7" x14ac:dyDescent="0.3">
      <c r="A2358" s="1" t="s">
        <v>41</v>
      </c>
      <c r="B2358" s="1" t="s">
        <v>42</v>
      </c>
      <c r="C2358" s="1">
        <v>1955</v>
      </c>
      <c r="D2358" s="1" t="s">
        <v>9</v>
      </c>
      <c r="E2358" s="1" t="s">
        <v>23</v>
      </c>
      <c r="F2358" s="1">
        <v>1.0731390779000001</v>
      </c>
      <c r="G2358" s="1">
        <v>1461.7814762933499</v>
      </c>
    </row>
    <row r="2359" spans="1:7" x14ac:dyDescent="0.3">
      <c r="A2359" s="1" t="s">
        <v>41</v>
      </c>
      <c r="B2359" s="1" t="s">
        <v>42</v>
      </c>
      <c r="C2359" s="1">
        <v>1955</v>
      </c>
      <c r="D2359" s="1" t="s">
        <v>14</v>
      </c>
      <c r="E2359" s="1" t="s">
        <v>23</v>
      </c>
      <c r="F2359" s="1">
        <v>15.2060662592</v>
      </c>
      <c r="G2359" s="1">
        <v>20713.015155760699</v>
      </c>
    </row>
    <row r="2360" spans="1:7" x14ac:dyDescent="0.3">
      <c r="A2360" s="1" t="s">
        <v>41</v>
      </c>
      <c r="B2360" s="1" t="s">
        <v>42</v>
      </c>
      <c r="C2360" s="1">
        <v>1955</v>
      </c>
      <c r="D2360" s="1" t="s">
        <v>14</v>
      </c>
      <c r="E2360" s="1" t="s">
        <v>15</v>
      </c>
      <c r="F2360" s="1">
        <v>16.755265237900002</v>
      </c>
      <c r="G2360" s="1">
        <v>22823.2638800407</v>
      </c>
    </row>
    <row r="2361" spans="1:7" x14ac:dyDescent="0.3">
      <c r="A2361" s="1" t="s">
        <v>41</v>
      </c>
      <c r="B2361" s="1" t="s">
        <v>42</v>
      </c>
      <c r="C2361" s="1">
        <v>1956</v>
      </c>
      <c r="D2361" s="1" t="s">
        <v>9</v>
      </c>
      <c r="E2361" s="1" t="s">
        <v>23</v>
      </c>
      <c r="F2361" s="1">
        <v>2.1462781558000001</v>
      </c>
      <c r="G2361" s="1">
        <v>2935.10783215128</v>
      </c>
    </row>
    <row r="2362" spans="1:7" x14ac:dyDescent="0.3">
      <c r="A2362" s="1" t="s">
        <v>41</v>
      </c>
      <c r="B2362" s="1" t="s">
        <v>42</v>
      </c>
      <c r="C2362" s="1">
        <v>1956</v>
      </c>
      <c r="D2362" s="1" t="s">
        <v>14</v>
      </c>
      <c r="E2362" s="1" t="s">
        <v>23</v>
      </c>
      <c r="F2362" s="1">
        <v>15.9222964638</v>
      </c>
      <c r="G2362" s="1">
        <v>21774.2779191796</v>
      </c>
    </row>
    <row r="2363" spans="1:7" x14ac:dyDescent="0.3">
      <c r="A2363" s="1" t="s">
        <v>41</v>
      </c>
      <c r="B2363" s="1" t="s">
        <v>42</v>
      </c>
      <c r="C2363" s="1">
        <v>1956</v>
      </c>
      <c r="D2363" s="1" t="s">
        <v>14</v>
      </c>
      <c r="E2363" s="1" t="s">
        <v>15</v>
      </c>
      <c r="F2363" s="1">
        <v>16.8933352106</v>
      </c>
      <c r="G2363" s="1">
        <v>23102.206185687999</v>
      </c>
    </row>
    <row r="2364" spans="1:7" x14ac:dyDescent="0.3">
      <c r="A2364" s="1" t="s">
        <v>41</v>
      </c>
      <c r="B2364" s="1" t="s">
        <v>42</v>
      </c>
      <c r="C2364" s="1">
        <v>1957</v>
      </c>
      <c r="D2364" s="1" t="s">
        <v>9</v>
      </c>
      <c r="E2364" s="1" t="s">
        <v>23</v>
      </c>
      <c r="F2364" s="1">
        <v>1.0731390779000001</v>
      </c>
      <c r="G2364" s="1">
        <v>1333.82793612717</v>
      </c>
    </row>
    <row r="2365" spans="1:7" x14ac:dyDescent="0.3">
      <c r="A2365" s="1" t="s">
        <v>41</v>
      </c>
      <c r="B2365" s="1" t="s">
        <v>42</v>
      </c>
      <c r="C2365" s="1">
        <v>1957</v>
      </c>
      <c r="D2365" s="1" t="s">
        <v>14</v>
      </c>
      <c r="E2365" s="1" t="s">
        <v>23</v>
      </c>
      <c r="F2365" s="1">
        <v>15.863532319300001</v>
      </c>
      <c r="G2365" s="1">
        <v>19717.129875024901</v>
      </c>
    </row>
    <row r="2366" spans="1:7" x14ac:dyDescent="0.3">
      <c r="A2366" s="1" t="s">
        <v>41</v>
      </c>
      <c r="B2366" s="1" t="s">
        <v>42</v>
      </c>
      <c r="C2366" s="1">
        <v>1957</v>
      </c>
      <c r="D2366" s="1" t="s">
        <v>14</v>
      </c>
      <c r="E2366" s="1" t="s">
        <v>15</v>
      </c>
      <c r="F2366" s="1">
        <v>17.015521766199999</v>
      </c>
      <c r="G2366" s="1">
        <v>21148.962652290898</v>
      </c>
    </row>
    <row r="2367" spans="1:7" x14ac:dyDescent="0.3">
      <c r="A2367" s="1" t="s">
        <v>41</v>
      </c>
      <c r="B2367" s="1" t="s">
        <v>42</v>
      </c>
      <c r="C2367" s="1">
        <v>1958</v>
      </c>
      <c r="D2367" s="1" t="s">
        <v>9</v>
      </c>
      <c r="E2367" s="1" t="s">
        <v>23</v>
      </c>
      <c r="F2367" s="1">
        <v>2.1462781558000001</v>
      </c>
      <c r="G2367" s="1">
        <v>2449.2980999604201</v>
      </c>
    </row>
    <row r="2368" spans="1:7" x14ac:dyDescent="0.3">
      <c r="A2368" s="1" t="s">
        <v>41</v>
      </c>
      <c r="B2368" s="1" t="s">
        <v>42</v>
      </c>
      <c r="C2368" s="1">
        <v>1958</v>
      </c>
      <c r="D2368" s="1" t="s">
        <v>14</v>
      </c>
      <c r="E2368" s="1" t="s">
        <v>23</v>
      </c>
      <c r="F2368" s="1">
        <v>16.575094097899999</v>
      </c>
      <c r="G2368" s="1">
        <v>18915.23070788</v>
      </c>
    </row>
    <row r="2369" spans="1:7" x14ac:dyDescent="0.3">
      <c r="A2369" s="1" t="s">
        <v>41</v>
      </c>
      <c r="B2369" s="1" t="s">
        <v>42</v>
      </c>
      <c r="C2369" s="1">
        <v>1958</v>
      </c>
      <c r="D2369" s="1" t="s">
        <v>14</v>
      </c>
      <c r="E2369" s="1" t="s">
        <v>15</v>
      </c>
      <c r="F2369" s="1">
        <v>17.121824904699999</v>
      </c>
      <c r="G2369" s="1">
        <v>19539.151108210299</v>
      </c>
    </row>
    <row r="2370" spans="1:7" x14ac:dyDescent="0.3">
      <c r="A2370" s="1" t="s">
        <v>41</v>
      </c>
      <c r="B2370" s="1" t="s">
        <v>42</v>
      </c>
      <c r="C2370" s="1">
        <v>1959</v>
      </c>
      <c r="D2370" s="1" t="s">
        <v>9</v>
      </c>
      <c r="E2370" s="1" t="s">
        <v>23</v>
      </c>
      <c r="F2370" s="1">
        <v>1.0731390779000001</v>
      </c>
      <c r="G2370" s="1">
        <v>1234.8159717506501</v>
      </c>
    </row>
    <row r="2371" spans="1:7" x14ac:dyDescent="0.3">
      <c r="A2371" s="1" t="s">
        <v>41</v>
      </c>
      <c r="B2371" s="1" t="s">
        <v>42</v>
      </c>
      <c r="C2371" s="1">
        <v>1959</v>
      </c>
      <c r="D2371" s="1" t="s">
        <v>14</v>
      </c>
      <c r="E2371" s="1" t="s">
        <v>23</v>
      </c>
      <c r="F2371" s="1">
        <v>16.511661527499999</v>
      </c>
      <c r="G2371" s="1">
        <v>18999.2739933466</v>
      </c>
    </row>
    <row r="2372" spans="1:7" x14ac:dyDescent="0.3">
      <c r="A2372" s="1" t="s">
        <v>41</v>
      </c>
      <c r="B2372" s="1" t="s">
        <v>42</v>
      </c>
      <c r="C2372" s="1">
        <v>1959</v>
      </c>
      <c r="D2372" s="1" t="s">
        <v>14</v>
      </c>
      <c r="E2372" s="1" t="s">
        <v>15</v>
      </c>
      <c r="F2372" s="1">
        <v>17.2122446262</v>
      </c>
      <c r="G2372" s="1">
        <v>19805.405479604098</v>
      </c>
    </row>
    <row r="2373" spans="1:7" x14ac:dyDescent="0.3">
      <c r="A2373" s="1" t="s">
        <v>41</v>
      </c>
      <c r="B2373" s="1" t="s">
        <v>42</v>
      </c>
      <c r="C2373" s="1">
        <v>1960</v>
      </c>
      <c r="D2373" s="1" t="s">
        <v>9</v>
      </c>
      <c r="E2373" s="1" t="s">
        <v>23</v>
      </c>
      <c r="F2373" s="1">
        <v>1.0731390779000001</v>
      </c>
      <c r="G2373" s="1">
        <v>1114.0974976878899</v>
      </c>
    </row>
    <row r="2374" spans="1:7" x14ac:dyDescent="0.3">
      <c r="A2374" s="1" t="s">
        <v>41</v>
      </c>
      <c r="B2374" s="1" t="s">
        <v>42</v>
      </c>
      <c r="C2374" s="1">
        <v>1960</v>
      </c>
      <c r="D2374" s="1" t="s">
        <v>14</v>
      </c>
      <c r="E2374" s="1" t="s">
        <v>23</v>
      </c>
      <c r="F2374" s="1">
        <v>16.832224812</v>
      </c>
      <c r="G2374" s="1">
        <v>17474.659090850098</v>
      </c>
    </row>
    <row r="2375" spans="1:7" x14ac:dyDescent="0.3">
      <c r="A2375" s="1" t="s">
        <v>41</v>
      </c>
      <c r="B2375" s="1" t="s">
        <v>42</v>
      </c>
      <c r="C2375" s="1">
        <v>1960</v>
      </c>
      <c r="D2375" s="1" t="s">
        <v>14</v>
      </c>
      <c r="E2375" s="1" t="s">
        <v>15</v>
      </c>
      <c r="F2375" s="1">
        <v>17.286780930599999</v>
      </c>
      <c r="G2375" s="1">
        <v>17946.5642191484</v>
      </c>
    </row>
    <row r="2376" spans="1:7" x14ac:dyDescent="0.3">
      <c r="A2376" s="1" t="s">
        <v>41</v>
      </c>
      <c r="B2376" s="1" t="s">
        <v>42</v>
      </c>
      <c r="C2376" s="1">
        <v>1961</v>
      </c>
      <c r="D2376" s="1" t="s">
        <v>9</v>
      </c>
      <c r="E2376" s="1" t="s">
        <v>23</v>
      </c>
      <c r="F2376" s="1">
        <v>0.53656953900000004</v>
      </c>
      <c r="G2376" s="1">
        <v>608.11754722735895</v>
      </c>
    </row>
    <row r="2377" spans="1:7" x14ac:dyDescent="0.3">
      <c r="A2377" s="1" t="s">
        <v>41</v>
      </c>
      <c r="B2377" s="1" t="s">
        <v>42</v>
      </c>
      <c r="C2377" s="1">
        <v>1961</v>
      </c>
      <c r="D2377" s="1" t="s">
        <v>14</v>
      </c>
      <c r="E2377" s="1" t="s">
        <v>23</v>
      </c>
      <c r="F2377" s="1">
        <v>16.957288849600001</v>
      </c>
      <c r="G2377" s="1">
        <v>19218.4314504545</v>
      </c>
    </row>
    <row r="2378" spans="1:7" x14ac:dyDescent="0.3">
      <c r="A2378" s="1" t="s">
        <v>41</v>
      </c>
      <c r="B2378" s="1" t="s">
        <v>42</v>
      </c>
      <c r="C2378" s="1">
        <v>1961</v>
      </c>
      <c r="D2378" s="1" t="s">
        <v>14</v>
      </c>
      <c r="E2378" s="1" t="s">
        <v>15</v>
      </c>
      <c r="F2378" s="1">
        <v>17.472174440900002</v>
      </c>
      <c r="G2378" s="1">
        <v>19801.9736386896</v>
      </c>
    </row>
    <row r="2379" spans="1:7" x14ac:dyDescent="0.3">
      <c r="A2379" s="1" t="s">
        <v>41</v>
      </c>
      <c r="B2379" s="1" t="s">
        <v>42</v>
      </c>
      <c r="C2379" s="1">
        <v>1962</v>
      </c>
      <c r="D2379" s="1" t="s">
        <v>9</v>
      </c>
      <c r="E2379" s="1" t="s">
        <v>23</v>
      </c>
      <c r="F2379" s="1">
        <v>1.0731390779000001</v>
      </c>
      <c r="G2379" s="1">
        <v>1251.7233712862701</v>
      </c>
    </row>
    <row r="2380" spans="1:7" x14ac:dyDescent="0.3">
      <c r="A2380" s="1" t="s">
        <v>41</v>
      </c>
      <c r="B2380" s="1" t="s">
        <v>42</v>
      </c>
      <c r="C2380" s="1">
        <v>1962</v>
      </c>
      <c r="D2380" s="1" t="s">
        <v>14</v>
      </c>
      <c r="E2380" s="1" t="s">
        <v>23</v>
      </c>
      <c r="F2380" s="1">
        <v>17.4940718587</v>
      </c>
      <c r="G2380" s="1">
        <v>20405.312838969799</v>
      </c>
    </row>
    <row r="2381" spans="1:7" x14ac:dyDescent="0.3">
      <c r="A2381" s="1" t="s">
        <v>41</v>
      </c>
      <c r="B2381" s="1" t="s">
        <v>42</v>
      </c>
      <c r="C2381" s="1">
        <v>1962</v>
      </c>
      <c r="D2381" s="1" t="s">
        <v>14</v>
      </c>
      <c r="E2381" s="1" t="s">
        <v>15</v>
      </c>
      <c r="F2381" s="1">
        <v>17.612434654699999</v>
      </c>
      <c r="G2381" s="1">
        <v>20543.372742838099</v>
      </c>
    </row>
    <row r="2382" spans="1:7" x14ac:dyDescent="0.3">
      <c r="A2382" s="1" t="s">
        <v>41</v>
      </c>
      <c r="B2382" s="1" t="s">
        <v>42</v>
      </c>
      <c r="C2382" s="1">
        <v>1963</v>
      </c>
      <c r="D2382" s="1" t="s">
        <v>9</v>
      </c>
      <c r="E2382" s="1" t="s">
        <v>23</v>
      </c>
      <c r="F2382" s="1">
        <v>1.0731390779000001</v>
      </c>
      <c r="G2382" s="1">
        <v>1295.81758285866</v>
      </c>
    </row>
    <row r="2383" spans="1:7" x14ac:dyDescent="0.3">
      <c r="A2383" s="1" t="s">
        <v>41</v>
      </c>
      <c r="B2383" s="1" t="s">
        <v>42</v>
      </c>
      <c r="C2383" s="1">
        <v>1963</v>
      </c>
      <c r="D2383" s="1" t="s">
        <v>14</v>
      </c>
      <c r="E2383" s="1" t="s">
        <v>23</v>
      </c>
      <c r="F2383" s="1">
        <v>17.835180146799999</v>
      </c>
      <c r="G2383" s="1">
        <v>21536.015697643801</v>
      </c>
    </row>
    <row r="2384" spans="1:7" x14ac:dyDescent="0.3">
      <c r="A2384" s="1" t="s">
        <v>41</v>
      </c>
      <c r="B2384" s="1" t="s">
        <v>42</v>
      </c>
      <c r="C2384" s="1">
        <v>1963</v>
      </c>
      <c r="D2384" s="1" t="s">
        <v>14</v>
      </c>
      <c r="E2384" s="1" t="s">
        <v>15</v>
      </c>
      <c r="F2384" s="1">
        <v>17.733297759599999</v>
      </c>
      <c r="G2384" s="1">
        <v>21412.992511362001</v>
      </c>
    </row>
    <row r="2385" spans="1:7" x14ac:dyDescent="0.3">
      <c r="A2385" s="1" t="s">
        <v>41</v>
      </c>
      <c r="B2385" s="1" t="s">
        <v>42</v>
      </c>
      <c r="C2385" s="1">
        <v>1964</v>
      </c>
      <c r="D2385" s="1" t="s">
        <v>9</v>
      </c>
      <c r="E2385" s="1" t="s">
        <v>23</v>
      </c>
      <c r="F2385" s="1">
        <v>1.0731390779000001</v>
      </c>
      <c r="G2385" s="1">
        <v>1363.0078936658999</v>
      </c>
    </row>
    <row r="2386" spans="1:7" x14ac:dyDescent="0.3">
      <c r="A2386" s="1" t="s">
        <v>41</v>
      </c>
      <c r="B2386" s="1" t="s">
        <v>42</v>
      </c>
      <c r="C2386" s="1">
        <v>1964</v>
      </c>
      <c r="D2386" s="1" t="s">
        <v>14</v>
      </c>
      <c r="E2386" s="1" t="s">
        <v>23</v>
      </c>
      <c r="F2386" s="1">
        <v>18.173778747899998</v>
      </c>
      <c r="G2386" s="1">
        <v>23082.7526467711</v>
      </c>
    </row>
    <row r="2387" spans="1:7" x14ac:dyDescent="0.3">
      <c r="A2387" s="1" t="s">
        <v>41</v>
      </c>
      <c r="B2387" s="1" t="s">
        <v>42</v>
      </c>
      <c r="C2387" s="1">
        <v>1964</v>
      </c>
      <c r="D2387" s="1" t="s">
        <v>14</v>
      </c>
      <c r="E2387" s="1" t="s">
        <v>15</v>
      </c>
      <c r="F2387" s="1">
        <v>17.834763755899999</v>
      </c>
      <c r="G2387" s="1">
        <v>22652.165298284701</v>
      </c>
    </row>
    <row r="2388" spans="1:7" x14ac:dyDescent="0.3">
      <c r="A2388" s="1" t="s">
        <v>41</v>
      </c>
      <c r="B2388" s="1" t="s">
        <v>42</v>
      </c>
      <c r="C2388" s="1">
        <v>1965</v>
      </c>
      <c r="D2388" s="1" t="s">
        <v>9</v>
      </c>
      <c r="E2388" s="1" t="s">
        <v>23</v>
      </c>
      <c r="F2388" s="1">
        <v>1.0731390779000001</v>
      </c>
      <c r="G2388" s="1">
        <v>1381.3982780440999</v>
      </c>
    </row>
    <row r="2389" spans="1:7" x14ac:dyDescent="0.3">
      <c r="A2389" s="1" t="s">
        <v>41</v>
      </c>
      <c r="B2389" s="1" t="s">
        <v>42</v>
      </c>
      <c r="C2389" s="1">
        <v>1965</v>
      </c>
      <c r="D2389" s="1" t="s">
        <v>14</v>
      </c>
      <c r="E2389" s="1" t="s">
        <v>23</v>
      </c>
      <c r="F2389" s="1">
        <v>18.509867661800001</v>
      </c>
      <c r="G2389" s="1">
        <v>23826.827147706801</v>
      </c>
    </row>
    <row r="2390" spans="1:7" x14ac:dyDescent="0.3">
      <c r="A2390" s="1" t="s">
        <v>41</v>
      </c>
      <c r="B2390" s="1" t="s">
        <v>42</v>
      </c>
      <c r="C2390" s="1">
        <v>1965</v>
      </c>
      <c r="D2390" s="1" t="s">
        <v>14</v>
      </c>
      <c r="E2390" s="1" t="s">
        <v>15</v>
      </c>
      <c r="F2390" s="1">
        <v>17.916832643399999</v>
      </c>
      <c r="G2390" s="1">
        <v>23063.442820216798</v>
      </c>
    </row>
    <row r="2391" spans="1:7" x14ac:dyDescent="0.3">
      <c r="A2391" s="1" t="s">
        <v>41</v>
      </c>
      <c r="B2391" s="1" t="s">
        <v>42</v>
      </c>
      <c r="C2391" s="1">
        <v>1966</v>
      </c>
      <c r="D2391" s="1" t="s">
        <v>9</v>
      </c>
      <c r="E2391" s="1" t="s">
        <v>23</v>
      </c>
      <c r="F2391" s="1">
        <v>1.0731390779000001</v>
      </c>
      <c r="G2391" s="1">
        <v>1470.81544543308</v>
      </c>
    </row>
    <row r="2392" spans="1:7" x14ac:dyDescent="0.3">
      <c r="A2392" s="1" t="s">
        <v>41</v>
      </c>
      <c r="B2392" s="1" t="s">
        <v>42</v>
      </c>
      <c r="C2392" s="1">
        <v>1966</v>
      </c>
      <c r="D2392" s="1" t="s">
        <v>14</v>
      </c>
      <c r="E2392" s="1" t="s">
        <v>23</v>
      </c>
      <c r="F2392" s="1">
        <v>18.8873696707</v>
      </c>
      <c r="G2392" s="1">
        <v>25886.518911638599</v>
      </c>
    </row>
    <row r="2393" spans="1:7" x14ac:dyDescent="0.3">
      <c r="A2393" s="1" t="s">
        <v>41</v>
      </c>
      <c r="B2393" s="1" t="s">
        <v>42</v>
      </c>
      <c r="C2393" s="1">
        <v>1966</v>
      </c>
      <c r="D2393" s="1" t="s">
        <v>14</v>
      </c>
      <c r="E2393" s="1" t="s">
        <v>15</v>
      </c>
      <c r="F2393" s="1">
        <v>17.9411334835</v>
      </c>
      <c r="G2393" s="1">
        <v>24589.633141917398</v>
      </c>
    </row>
    <row r="2394" spans="1:7" x14ac:dyDescent="0.3">
      <c r="A2394" s="1" t="s">
        <v>41</v>
      </c>
      <c r="B2394" s="1" t="s">
        <v>42</v>
      </c>
      <c r="C2394" s="1">
        <v>1967</v>
      </c>
      <c r="D2394" s="1" t="s">
        <v>9</v>
      </c>
      <c r="E2394" s="1" t="s">
        <v>23</v>
      </c>
      <c r="F2394" s="1">
        <v>1.0731390779000001</v>
      </c>
      <c r="G2394" s="1">
        <v>1523.4926233506201</v>
      </c>
    </row>
    <row r="2395" spans="1:7" x14ac:dyDescent="0.3">
      <c r="A2395" s="1" t="s">
        <v>41</v>
      </c>
      <c r="B2395" s="1" t="s">
        <v>42</v>
      </c>
      <c r="C2395" s="1">
        <v>1967</v>
      </c>
      <c r="D2395" s="1" t="s">
        <v>14</v>
      </c>
      <c r="E2395" s="1" t="s">
        <v>23</v>
      </c>
      <c r="F2395" s="1">
        <v>19.2620804178</v>
      </c>
      <c r="G2395" s="1">
        <v>27345.6050859469</v>
      </c>
    </row>
    <row r="2396" spans="1:7" x14ac:dyDescent="0.3">
      <c r="A2396" s="1" t="s">
        <v>41</v>
      </c>
      <c r="B2396" s="1" t="s">
        <v>42</v>
      </c>
      <c r="C2396" s="1">
        <v>1967</v>
      </c>
      <c r="D2396" s="1" t="s">
        <v>14</v>
      </c>
      <c r="E2396" s="1" t="s">
        <v>15</v>
      </c>
      <c r="F2396" s="1">
        <v>17.947012770000001</v>
      </c>
      <c r="G2396" s="1">
        <v>25478.656149004801</v>
      </c>
    </row>
    <row r="2397" spans="1:7" x14ac:dyDescent="0.3">
      <c r="A2397" s="1" t="s">
        <v>41</v>
      </c>
      <c r="B2397" s="1" t="s">
        <v>42</v>
      </c>
      <c r="C2397" s="1">
        <v>1968</v>
      </c>
      <c r="D2397" s="1" t="s">
        <v>9</v>
      </c>
      <c r="E2397" s="1" t="s">
        <v>23</v>
      </c>
      <c r="F2397" s="1">
        <v>2.1462781558000001</v>
      </c>
      <c r="G2397" s="1">
        <v>3035.6228501442802</v>
      </c>
    </row>
    <row r="2398" spans="1:7" x14ac:dyDescent="0.3">
      <c r="A2398" s="1" t="s">
        <v>41</v>
      </c>
      <c r="B2398" s="1" t="s">
        <v>42</v>
      </c>
      <c r="C2398" s="1">
        <v>1968</v>
      </c>
      <c r="D2398" s="1" t="s">
        <v>14</v>
      </c>
      <c r="E2398" s="1" t="s">
        <v>23</v>
      </c>
      <c r="F2398" s="1">
        <v>20.020329971300001</v>
      </c>
      <c r="G2398" s="1">
        <v>28316.074020201599</v>
      </c>
    </row>
    <row r="2399" spans="1:7" x14ac:dyDescent="0.3">
      <c r="A2399" s="1" t="s">
        <v>41</v>
      </c>
      <c r="B2399" s="1" t="s">
        <v>42</v>
      </c>
      <c r="C2399" s="1">
        <v>1968</v>
      </c>
      <c r="D2399" s="1" t="s">
        <v>14</v>
      </c>
      <c r="E2399" s="1" t="s">
        <v>15</v>
      </c>
      <c r="F2399" s="1">
        <v>17.934470502700002</v>
      </c>
      <c r="G2399" s="1">
        <v>25365.905307033099</v>
      </c>
    </row>
    <row r="2400" spans="1:7" x14ac:dyDescent="0.3">
      <c r="A2400" s="1" t="s">
        <v>41</v>
      </c>
      <c r="B2400" s="1" t="s">
        <v>42</v>
      </c>
      <c r="C2400" s="1">
        <v>1969</v>
      </c>
      <c r="D2400" s="1" t="s">
        <v>9</v>
      </c>
      <c r="E2400" s="1" t="s">
        <v>23</v>
      </c>
      <c r="F2400" s="1">
        <v>1.0731390779000001</v>
      </c>
      <c r="G2400" s="1">
        <v>1682.6219783799399</v>
      </c>
    </row>
    <row r="2401" spans="1:7" x14ac:dyDescent="0.3">
      <c r="A2401" s="1" t="s">
        <v>41</v>
      </c>
      <c r="B2401" s="1" t="s">
        <v>42</v>
      </c>
      <c r="C2401" s="1">
        <v>1969</v>
      </c>
      <c r="D2401" s="1" t="s">
        <v>14</v>
      </c>
      <c r="E2401" s="1" t="s">
        <v>23</v>
      </c>
      <c r="F2401" s="1">
        <v>20.003128127</v>
      </c>
      <c r="G2401" s="1">
        <v>31363.784728000199</v>
      </c>
    </row>
    <row r="2402" spans="1:7" x14ac:dyDescent="0.3">
      <c r="A2402" s="1" t="s">
        <v>41</v>
      </c>
      <c r="B2402" s="1" t="s">
        <v>42</v>
      </c>
      <c r="C2402" s="1">
        <v>1969</v>
      </c>
      <c r="D2402" s="1" t="s">
        <v>14</v>
      </c>
      <c r="E2402" s="1" t="s">
        <v>15</v>
      </c>
      <c r="F2402" s="1">
        <v>17.9035066818</v>
      </c>
      <c r="G2402" s="1">
        <v>28071.695880630501</v>
      </c>
    </row>
    <row r="2403" spans="1:7" x14ac:dyDescent="0.3">
      <c r="A2403" s="1" t="s">
        <v>41</v>
      </c>
      <c r="B2403" s="1" t="s">
        <v>42</v>
      </c>
      <c r="C2403" s="1">
        <v>1970</v>
      </c>
      <c r="D2403" s="1" t="s">
        <v>9</v>
      </c>
      <c r="E2403" s="1" t="s">
        <v>23</v>
      </c>
      <c r="F2403" s="1">
        <v>1.0731390779000001</v>
      </c>
      <c r="G2403" s="1">
        <v>1593.2123229644999</v>
      </c>
    </row>
    <row r="2404" spans="1:7" x14ac:dyDescent="0.3">
      <c r="A2404" s="1" t="s">
        <v>41</v>
      </c>
      <c r="B2404" s="1" t="s">
        <v>42</v>
      </c>
      <c r="C2404" s="1">
        <v>1970</v>
      </c>
      <c r="D2404" s="1" t="s">
        <v>14</v>
      </c>
      <c r="E2404" s="1" t="s">
        <v>23</v>
      </c>
      <c r="F2404" s="1">
        <v>20.3694650891</v>
      </c>
      <c r="G2404" s="1">
        <v>30241.0782163029</v>
      </c>
    </row>
    <row r="2405" spans="1:7" x14ac:dyDescent="0.3">
      <c r="A2405" s="1" t="s">
        <v>41</v>
      </c>
      <c r="B2405" s="1" t="s">
        <v>42</v>
      </c>
      <c r="C2405" s="1">
        <v>1970</v>
      </c>
      <c r="D2405" s="1" t="s">
        <v>14</v>
      </c>
      <c r="E2405" s="1" t="s">
        <v>15</v>
      </c>
      <c r="F2405" s="1">
        <v>17.854121307100002</v>
      </c>
      <c r="G2405" s="1">
        <v>26506.728407958799</v>
      </c>
    </row>
    <row r="2406" spans="1:7" x14ac:dyDescent="0.3">
      <c r="A2406" s="1" t="s">
        <v>41</v>
      </c>
      <c r="B2406" s="1" t="s">
        <v>42</v>
      </c>
      <c r="C2406" s="1">
        <v>1971</v>
      </c>
      <c r="D2406" s="1" t="s">
        <v>9</v>
      </c>
      <c r="E2406" s="1" t="s">
        <v>23</v>
      </c>
      <c r="F2406" s="1">
        <v>1.0731390779000001</v>
      </c>
      <c r="G2406" s="1">
        <v>1760.75186894743</v>
      </c>
    </row>
    <row r="2407" spans="1:7" x14ac:dyDescent="0.3">
      <c r="A2407" s="1" t="s">
        <v>41</v>
      </c>
      <c r="B2407" s="1" t="s">
        <v>42</v>
      </c>
      <c r="C2407" s="1">
        <v>1971</v>
      </c>
      <c r="D2407" s="1" t="s">
        <v>14</v>
      </c>
      <c r="E2407" s="1" t="s">
        <v>23</v>
      </c>
      <c r="F2407" s="1">
        <v>20.4098089901</v>
      </c>
      <c r="G2407" s="1">
        <v>33487.373690654298</v>
      </c>
    </row>
    <row r="2408" spans="1:7" x14ac:dyDescent="0.3">
      <c r="A2408" s="1" t="s">
        <v>41</v>
      </c>
      <c r="B2408" s="1" t="s">
        <v>42</v>
      </c>
      <c r="C2408" s="1">
        <v>1971</v>
      </c>
      <c r="D2408" s="1" t="s">
        <v>14</v>
      </c>
      <c r="E2408" s="1" t="s">
        <v>15</v>
      </c>
      <c r="F2408" s="1">
        <v>17.843876029800001</v>
      </c>
      <c r="G2408" s="1">
        <v>29277.321752030301</v>
      </c>
    </row>
    <row r="2409" spans="1:7" x14ac:dyDescent="0.3">
      <c r="A2409" s="1" t="s">
        <v>41</v>
      </c>
      <c r="B2409" s="1" t="s">
        <v>42</v>
      </c>
      <c r="C2409" s="1">
        <v>1972</v>
      </c>
      <c r="D2409" s="1" t="s">
        <v>9</v>
      </c>
      <c r="E2409" s="1" t="s">
        <v>23</v>
      </c>
      <c r="F2409" s="1">
        <v>2.6828477000000002E-3</v>
      </c>
      <c r="G2409" s="1">
        <v>5.0733937675252099</v>
      </c>
    </row>
    <row r="2410" spans="1:7" x14ac:dyDescent="0.3">
      <c r="A2410" s="1" t="s">
        <v>41</v>
      </c>
      <c r="B2410" s="1" t="s">
        <v>42</v>
      </c>
      <c r="C2410" s="1">
        <v>1972</v>
      </c>
      <c r="D2410" s="1" t="s">
        <v>14</v>
      </c>
      <c r="E2410" s="1" t="s">
        <v>23</v>
      </c>
      <c r="F2410" s="1">
        <v>20.0641030751</v>
      </c>
      <c r="G2410" s="1">
        <v>37942.181992000696</v>
      </c>
    </row>
    <row r="2411" spans="1:7" x14ac:dyDescent="0.3">
      <c r="A2411" s="1" t="s">
        <v>41</v>
      </c>
      <c r="B2411" s="1" t="s">
        <v>42</v>
      </c>
      <c r="C2411" s="1">
        <v>1972</v>
      </c>
      <c r="D2411" s="1" t="s">
        <v>14</v>
      </c>
      <c r="E2411" s="1" t="s">
        <v>15</v>
      </c>
      <c r="F2411" s="1">
        <v>17.8161136505</v>
      </c>
      <c r="G2411" s="1">
        <v>33691.1260864617</v>
      </c>
    </row>
    <row r="2412" spans="1:7" x14ac:dyDescent="0.3">
      <c r="A2412" s="1" t="s">
        <v>41</v>
      </c>
      <c r="B2412" s="1" t="s">
        <v>42</v>
      </c>
      <c r="C2412" s="1">
        <v>1973</v>
      </c>
      <c r="D2412" s="1" t="s">
        <v>9</v>
      </c>
      <c r="E2412" s="1" t="s">
        <v>23</v>
      </c>
      <c r="F2412" s="1">
        <v>2.6828477000000002E-3</v>
      </c>
      <c r="G2412" s="1">
        <v>5.1618526217176202</v>
      </c>
    </row>
    <row r="2413" spans="1:7" x14ac:dyDescent="0.3">
      <c r="A2413" s="1" t="s">
        <v>41</v>
      </c>
      <c r="B2413" s="1" t="s">
        <v>42</v>
      </c>
      <c r="C2413" s="1">
        <v>1973</v>
      </c>
      <c r="D2413" s="1" t="s">
        <v>14</v>
      </c>
      <c r="E2413" s="1" t="s">
        <v>23</v>
      </c>
      <c r="F2413" s="1">
        <v>20.103075830000002</v>
      </c>
      <c r="G2413" s="1">
        <v>38678.719958437199</v>
      </c>
    </row>
    <row r="2414" spans="1:7" x14ac:dyDescent="0.3">
      <c r="A2414" s="1" t="s">
        <v>41</v>
      </c>
      <c r="B2414" s="1" t="s">
        <v>42</v>
      </c>
      <c r="C2414" s="1">
        <v>1973</v>
      </c>
      <c r="D2414" s="1" t="s">
        <v>14</v>
      </c>
      <c r="E2414" s="1" t="s">
        <v>15</v>
      </c>
      <c r="F2414" s="1">
        <v>17.770834169099999</v>
      </c>
      <c r="G2414" s="1">
        <v>34191.440357964297</v>
      </c>
    </row>
    <row r="2415" spans="1:7" x14ac:dyDescent="0.3">
      <c r="A2415" s="1" t="s">
        <v>41</v>
      </c>
      <c r="B2415" s="1" t="s">
        <v>42</v>
      </c>
      <c r="C2415" s="1">
        <v>1974</v>
      </c>
      <c r="D2415" s="1" t="s">
        <v>9</v>
      </c>
      <c r="E2415" s="1" t="s">
        <v>23</v>
      </c>
      <c r="F2415" s="1">
        <v>0.66534622830000001</v>
      </c>
      <c r="G2415" s="1">
        <v>1280.7489073311001</v>
      </c>
    </row>
    <row r="2416" spans="1:7" x14ac:dyDescent="0.3">
      <c r="A2416" s="1" t="s">
        <v>41</v>
      </c>
      <c r="B2416" s="1" t="s">
        <v>42</v>
      </c>
      <c r="C2416" s="1">
        <v>1974</v>
      </c>
      <c r="D2416" s="1" t="s">
        <v>14</v>
      </c>
      <c r="E2416" s="1" t="s">
        <v>23</v>
      </c>
      <c r="F2416" s="1">
        <v>20.379921828899999</v>
      </c>
      <c r="G2416" s="1">
        <v>39230.045205547103</v>
      </c>
    </row>
    <row r="2417" spans="1:7" x14ac:dyDescent="0.3">
      <c r="A2417" s="1" t="s">
        <v>41</v>
      </c>
      <c r="B2417" s="1" t="s">
        <v>42</v>
      </c>
      <c r="C2417" s="1">
        <v>1974</v>
      </c>
      <c r="D2417" s="1" t="s">
        <v>14</v>
      </c>
      <c r="E2417" s="1" t="s">
        <v>15</v>
      </c>
      <c r="F2417" s="1">
        <v>17.7080375856</v>
      </c>
      <c r="G2417" s="1">
        <v>34086.8390379579</v>
      </c>
    </row>
    <row r="2418" spans="1:7" x14ac:dyDescent="0.3">
      <c r="A2418" s="1" t="s">
        <v>41</v>
      </c>
      <c r="B2418" s="1" t="s">
        <v>42</v>
      </c>
      <c r="C2418" s="1">
        <v>1975</v>
      </c>
      <c r="D2418" s="1" t="s">
        <v>9</v>
      </c>
      <c r="E2418" s="1" t="s">
        <v>23</v>
      </c>
      <c r="F2418" s="1">
        <v>0.98728795170000005</v>
      </c>
      <c r="G2418" s="1">
        <v>1814.2739077982201</v>
      </c>
    </row>
    <row r="2419" spans="1:7" x14ac:dyDescent="0.3">
      <c r="A2419" s="1" t="s">
        <v>41</v>
      </c>
      <c r="B2419" s="1" t="s">
        <v>42</v>
      </c>
      <c r="C2419" s="1">
        <v>1975</v>
      </c>
      <c r="D2419" s="1" t="s">
        <v>14</v>
      </c>
      <c r="E2419" s="1" t="s">
        <v>23</v>
      </c>
      <c r="F2419" s="1">
        <v>20.533422458099999</v>
      </c>
      <c r="G2419" s="1">
        <v>37732.915245287797</v>
      </c>
    </row>
    <row r="2420" spans="1:7" x14ac:dyDescent="0.3">
      <c r="A2420" s="1" t="s">
        <v>41</v>
      </c>
      <c r="B2420" s="1" t="s">
        <v>42</v>
      </c>
      <c r="C2420" s="1">
        <v>1975</v>
      </c>
      <c r="D2420" s="1" t="s">
        <v>14</v>
      </c>
      <c r="E2420" s="1" t="s">
        <v>15</v>
      </c>
      <c r="F2420" s="1">
        <v>17.627723900199999</v>
      </c>
      <c r="G2420" s="1">
        <v>32393.304781598301</v>
      </c>
    </row>
    <row r="2421" spans="1:7" x14ac:dyDescent="0.3">
      <c r="A2421" s="1" t="s">
        <v>41</v>
      </c>
      <c r="B2421" s="1" t="s">
        <v>42</v>
      </c>
      <c r="C2421" s="1">
        <v>1976</v>
      </c>
      <c r="D2421" s="1" t="s">
        <v>9</v>
      </c>
      <c r="E2421" s="1" t="s">
        <v>23</v>
      </c>
      <c r="F2421" s="1">
        <v>2.0282328572999999</v>
      </c>
      <c r="G2421" s="1">
        <v>3114.43876633011</v>
      </c>
    </row>
    <row r="2422" spans="1:7" x14ac:dyDescent="0.3">
      <c r="A2422" s="1" t="s">
        <v>41</v>
      </c>
      <c r="B2422" s="1" t="s">
        <v>42</v>
      </c>
      <c r="C2422" s="1">
        <v>1976</v>
      </c>
      <c r="D2422" s="1" t="s">
        <v>14</v>
      </c>
      <c r="E2422" s="1" t="s">
        <v>23</v>
      </c>
      <c r="F2422" s="1">
        <v>20.9450786598</v>
      </c>
      <c r="G2422" s="1">
        <v>32162.068920513098</v>
      </c>
    </row>
    <row r="2423" spans="1:7" x14ac:dyDescent="0.3">
      <c r="A2423" s="1" t="s">
        <v>41</v>
      </c>
      <c r="B2423" s="1" t="s">
        <v>42</v>
      </c>
      <c r="C2423" s="1">
        <v>1976</v>
      </c>
      <c r="D2423" s="1" t="s">
        <v>14</v>
      </c>
      <c r="E2423" s="1" t="s">
        <v>15</v>
      </c>
      <c r="F2423" s="1">
        <v>17.529893112700002</v>
      </c>
      <c r="G2423" s="1">
        <v>26917.9046599535</v>
      </c>
    </row>
    <row r="2424" spans="1:7" x14ac:dyDescent="0.3">
      <c r="A2424" s="1" t="s">
        <v>41</v>
      </c>
      <c r="B2424" s="1" t="s">
        <v>42</v>
      </c>
      <c r="C2424" s="1">
        <v>1977</v>
      </c>
      <c r="D2424" s="1" t="s">
        <v>9</v>
      </c>
      <c r="E2424" s="1" t="s">
        <v>23</v>
      </c>
      <c r="F2424" s="1">
        <v>5.2583814817999999</v>
      </c>
      <c r="G2424" s="1">
        <v>10457.401095004099</v>
      </c>
    </row>
    <row r="2425" spans="1:7" x14ac:dyDescent="0.3">
      <c r="A2425" s="1" t="s">
        <v>41</v>
      </c>
      <c r="B2425" s="1" t="s">
        <v>42</v>
      </c>
      <c r="C2425" s="1">
        <v>1977</v>
      </c>
      <c r="D2425" s="1" t="s">
        <v>14</v>
      </c>
      <c r="E2425" s="1" t="s">
        <v>23</v>
      </c>
      <c r="F2425" s="1">
        <v>20.251145293899999</v>
      </c>
      <c r="G2425" s="1">
        <v>40273.675408553703</v>
      </c>
    </row>
    <row r="2426" spans="1:7" x14ac:dyDescent="0.3">
      <c r="A2426" s="1" t="s">
        <v>41</v>
      </c>
      <c r="B2426" s="1" t="s">
        <v>42</v>
      </c>
      <c r="C2426" s="1">
        <v>1977</v>
      </c>
      <c r="D2426" s="1" t="s">
        <v>14</v>
      </c>
      <c r="E2426" s="1" t="s">
        <v>15</v>
      </c>
      <c r="F2426" s="1">
        <v>17.414545223200001</v>
      </c>
      <c r="G2426" s="1">
        <v>34632.497645329197</v>
      </c>
    </row>
    <row r="2427" spans="1:7" x14ac:dyDescent="0.3">
      <c r="A2427" s="1" t="s">
        <v>41</v>
      </c>
      <c r="B2427" s="1" t="s">
        <v>42</v>
      </c>
      <c r="C2427" s="1">
        <v>1978</v>
      </c>
      <c r="D2427" s="1" t="s">
        <v>9</v>
      </c>
      <c r="E2427" s="1" t="s">
        <v>23</v>
      </c>
      <c r="F2427" s="1">
        <v>4.324750484</v>
      </c>
      <c r="G2427" s="1">
        <v>7960.6503861418396</v>
      </c>
    </row>
    <row r="2428" spans="1:7" x14ac:dyDescent="0.3">
      <c r="A2428" s="1" t="s">
        <v>41</v>
      </c>
      <c r="B2428" s="1" t="s">
        <v>42</v>
      </c>
      <c r="C2428" s="1">
        <v>1978</v>
      </c>
      <c r="D2428" s="1" t="s">
        <v>14</v>
      </c>
      <c r="E2428" s="1" t="s">
        <v>23</v>
      </c>
      <c r="F2428" s="1">
        <v>20.286690183499999</v>
      </c>
      <c r="G2428" s="1">
        <v>37342.096067951003</v>
      </c>
    </row>
    <row r="2429" spans="1:7" x14ac:dyDescent="0.3">
      <c r="A2429" s="1" t="s">
        <v>41</v>
      </c>
      <c r="B2429" s="1" t="s">
        <v>42</v>
      </c>
      <c r="C2429" s="1">
        <v>1978</v>
      </c>
      <c r="D2429" s="1" t="s">
        <v>14</v>
      </c>
      <c r="E2429" s="1" t="s">
        <v>15</v>
      </c>
      <c r="F2429" s="1">
        <v>17.281680231599999</v>
      </c>
      <c r="G2429" s="1">
        <v>31810.717154268401</v>
      </c>
    </row>
    <row r="2430" spans="1:7" x14ac:dyDescent="0.3">
      <c r="A2430" s="1" t="s">
        <v>41</v>
      </c>
      <c r="B2430" s="1" t="s">
        <v>42</v>
      </c>
      <c r="C2430" s="1">
        <v>1979</v>
      </c>
      <c r="D2430" s="1" t="s">
        <v>9</v>
      </c>
      <c r="E2430" s="1" t="s">
        <v>23</v>
      </c>
      <c r="F2430" s="1">
        <v>3.1764916705999999</v>
      </c>
      <c r="G2430" s="1">
        <v>6875.8497526907004</v>
      </c>
    </row>
    <row r="2431" spans="1:7" x14ac:dyDescent="0.3">
      <c r="A2431" s="1" t="s">
        <v>41</v>
      </c>
      <c r="B2431" s="1" t="s">
        <v>42</v>
      </c>
      <c r="C2431" s="1">
        <v>1979</v>
      </c>
      <c r="D2431" s="1" t="s">
        <v>14</v>
      </c>
      <c r="E2431" s="1" t="s">
        <v>23</v>
      </c>
      <c r="F2431" s="1">
        <v>20.321549500100001</v>
      </c>
      <c r="G2431" s="1">
        <v>43988.127655752098</v>
      </c>
    </row>
    <row r="2432" spans="1:7" x14ac:dyDescent="0.3">
      <c r="A2432" s="1" t="s">
        <v>41</v>
      </c>
      <c r="B2432" s="1" t="s">
        <v>42</v>
      </c>
      <c r="C2432" s="1">
        <v>1979</v>
      </c>
      <c r="D2432" s="1" t="s">
        <v>14</v>
      </c>
      <c r="E2432" s="1" t="s">
        <v>15</v>
      </c>
      <c r="F2432" s="1">
        <v>17.131298137999998</v>
      </c>
      <c r="G2432" s="1">
        <v>37082.493606072399</v>
      </c>
    </row>
    <row r="2433" spans="1:7" x14ac:dyDescent="0.3">
      <c r="A2433" s="1" t="s">
        <v>41</v>
      </c>
      <c r="B2433" s="1" t="s">
        <v>42</v>
      </c>
      <c r="C2433" s="1">
        <v>1980</v>
      </c>
      <c r="D2433" s="1" t="s">
        <v>9</v>
      </c>
      <c r="E2433" s="1" t="s">
        <v>23</v>
      </c>
      <c r="F2433" s="1">
        <v>4.0779284961000002</v>
      </c>
      <c r="G2433" s="1">
        <v>9023.6442540346907</v>
      </c>
    </row>
    <row r="2434" spans="1:7" x14ac:dyDescent="0.3">
      <c r="A2434" s="1" t="s">
        <v>41</v>
      </c>
      <c r="B2434" s="1" t="s">
        <v>42</v>
      </c>
      <c r="C2434" s="1">
        <v>1980</v>
      </c>
      <c r="D2434" s="1" t="s">
        <v>14</v>
      </c>
      <c r="E2434" s="1" t="s">
        <v>23</v>
      </c>
      <c r="F2434" s="1">
        <v>20.355723243700002</v>
      </c>
      <c r="G2434" s="1">
        <v>45043.164749377698</v>
      </c>
    </row>
    <row r="2435" spans="1:7" x14ac:dyDescent="0.3">
      <c r="A2435" s="1" t="s">
        <v>41</v>
      </c>
      <c r="B2435" s="1" t="s">
        <v>42</v>
      </c>
      <c r="C2435" s="1">
        <v>1980</v>
      </c>
      <c r="D2435" s="1" t="s">
        <v>14</v>
      </c>
      <c r="E2435" s="1" t="s">
        <v>15</v>
      </c>
      <c r="F2435" s="1">
        <v>16.963398942400001</v>
      </c>
      <c r="G2435" s="1">
        <v>37536.626143158297</v>
      </c>
    </row>
    <row r="2436" spans="1:7" x14ac:dyDescent="0.3">
      <c r="A2436" s="1" t="s">
        <v>41</v>
      </c>
      <c r="B2436" s="1" t="s">
        <v>42</v>
      </c>
      <c r="C2436" s="1">
        <v>1981</v>
      </c>
      <c r="D2436" s="1" t="s">
        <v>9</v>
      </c>
      <c r="E2436" s="1" t="s">
        <v>23</v>
      </c>
      <c r="F2436" s="1">
        <v>3.208685843</v>
      </c>
      <c r="G2436" s="1">
        <v>7845.2497207835804</v>
      </c>
    </row>
    <row r="2437" spans="1:7" x14ac:dyDescent="0.3">
      <c r="A2437" s="1" t="s">
        <v>41</v>
      </c>
      <c r="B2437" s="1" t="s">
        <v>42</v>
      </c>
      <c r="C2437" s="1">
        <v>1981</v>
      </c>
      <c r="D2437" s="1" t="s">
        <v>14</v>
      </c>
      <c r="E2437" s="1" t="s">
        <v>23</v>
      </c>
      <c r="F2437" s="1">
        <v>20.462587191200001</v>
      </c>
      <c r="G2437" s="1">
        <v>50031.107532948699</v>
      </c>
    </row>
    <row r="2438" spans="1:7" x14ac:dyDescent="0.3">
      <c r="A2438" s="1" t="s">
        <v>41</v>
      </c>
      <c r="B2438" s="1" t="s">
        <v>42</v>
      </c>
      <c r="C2438" s="1">
        <v>1981</v>
      </c>
      <c r="D2438" s="1" t="s">
        <v>14</v>
      </c>
      <c r="E2438" s="1" t="s">
        <v>15</v>
      </c>
      <c r="F2438" s="1">
        <v>17.076383924600002</v>
      </c>
      <c r="G2438" s="1">
        <v>41751.827001231803</v>
      </c>
    </row>
    <row r="2439" spans="1:7" x14ac:dyDescent="0.3">
      <c r="A2439" s="1" t="s">
        <v>41</v>
      </c>
      <c r="B2439" s="1" t="s">
        <v>42</v>
      </c>
      <c r="C2439" s="1">
        <v>1982</v>
      </c>
      <c r="D2439" s="1" t="s">
        <v>9</v>
      </c>
      <c r="E2439" s="1" t="s">
        <v>23</v>
      </c>
      <c r="F2439" s="1">
        <v>4.1637796222999999</v>
      </c>
      <c r="G2439" s="1">
        <v>9393.1578893281294</v>
      </c>
    </row>
    <row r="2440" spans="1:7" x14ac:dyDescent="0.3">
      <c r="A2440" s="1" t="s">
        <v>41</v>
      </c>
      <c r="B2440" s="1" t="s">
        <v>42</v>
      </c>
      <c r="C2440" s="1">
        <v>1982</v>
      </c>
      <c r="D2440" s="1" t="s">
        <v>14</v>
      </c>
      <c r="E2440" s="1" t="s">
        <v>23</v>
      </c>
      <c r="F2440" s="1">
        <v>20.5682714189</v>
      </c>
      <c r="G2440" s="1">
        <v>46400.3954276976</v>
      </c>
    </row>
    <row r="2441" spans="1:7" x14ac:dyDescent="0.3">
      <c r="A2441" s="1" t="s">
        <v>41</v>
      </c>
      <c r="B2441" s="1" t="s">
        <v>42</v>
      </c>
      <c r="C2441" s="1">
        <v>1982</v>
      </c>
      <c r="D2441" s="1" t="s">
        <v>14</v>
      </c>
      <c r="E2441" s="1" t="s">
        <v>15</v>
      </c>
      <c r="F2441" s="1">
        <v>17.156556632000001</v>
      </c>
      <c r="G2441" s="1">
        <v>38703.836393735502</v>
      </c>
    </row>
    <row r="2442" spans="1:7" x14ac:dyDescent="0.3">
      <c r="A2442" s="1" t="s">
        <v>41</v>
      </c>
      <c r="B2442" s="1" t="s">
        <v>42</v>
      </c>
      <c r="C2442" s="1">
        <v>1983</v>
      </c>
      <c r="D2442" s="1" t="s">
        <v>9</v>
      </c>
      <c r="E2442" s="1" t="s">
        <v>23</v>
      </c>
      <c r="F2442" s="1">
        <v>5.4408151250000003</v>
      </c>
      <c r="G2442" s="1">
        <v>12293.8210198173</v>
      </c>
    </row>
    <row r="2443" spans="1:7" x14ac:dyDescent="0.3">
      <c r="A2443" s="1" t="s">
        <v>41</v>
      </c>
      <c r="B2443" s="1" t="s">
        <v>42</v>
      </c>
      <c r="C2443" s="1">
        <v>1983</v>
      </c>
      <c r="D2443" s="1" t="s">
        <v>14</v>
      </c>
      <c r="E2443" s="1" t="s">
        <v>23</v>
      </c>
      <c r="F2443" s="1">
        <v>20.6727759268</v>
      </c>
      <c r="G2443" s="1">
        <v>46711.274209258903</v>
      </c>
    </row>
    <row r="2444" spans="1:7" x14ac:dyDescent="0.3">
      <c r="A2444" s="1" t="s">
        <v>41</v>
      </c>
      <c r="B2444" s="1" t="s">
        <v>42</v>
      </c>
      <c r="C2444" s="1">
        <v>1983</v>
      </c>
      <c r="D2444" s="1" t="s">
        <v>14</v>
      </c>
      <c r="E2444" s="1" t="s">
        <v>15</v>
      </c>
      <c r="F2444" s="1">
        <v>17.203917064399999</v>
      </c>
      <c r="G2444" s="1">
        <v>38873.196822535298</v>
      </c>
    </row>
    <row r="2445" spans="1:7" x14ac:dyDescent="0.3">
      <c r="A2445" s="1" t="s">
        <v>41</v>
      </c>
      <c r="B2445" s="1" t="s">
        <v>42</v>
      </c>
      <c r="C2445" s="1">
        <v>1984</v>
      </c>
      <c r="D2445" s="1" t="s">
        <v>9</v>
      </c>
      <c r="E2445" s="1" t="s">
        <v>23</v>
      </c>
      <c r="F2445" s="1">
        <v>3.2516114060999999</v>
      </c>
      <c r="G2445" s="1">
        <v>9154.0957593490293</v>
      </c>
    </row>
    <row r="2446" spans="1:7" x14ac:dyDescent="0.3">
      <c r="A2446" s="1" t="s">
        <v>41</v>
      </c>
      <c r="B2446" s="1" t="s">
        <v>42</v>
      </c>
      <c r="C2446" s="1">
        <v>1984</v>
      </c>
      <c r="D2446" s="1" t="s">
        <v>14</v>
      </c>
      <c r="E2446" s="1" t="s">
        <v>23</v>
      </c>
      <c r="F2446" s="1">
        <v>20.776100714799998</v>
      </c>
      <c r="G2446" s="1">
        <v>58489.896761194701</v>
      </c>
    </row>
    <row r="2447" spans="1:7" x14ac:dyDescent="0.3">
      <c r="A2447" s="1" t="s">
        <v>41</v>
      </c>
      <c r="B2447" s="1" t="s">
        <v>42</v>
      </c>
      <c r="C2447" s="1">
        <v>1984</v>
      </c>
      <c r="D2447" s="1" t="s">
        <v>14</v>
      </c>
      <c r="E2447" s="1" t="s">
        <v>15</v>
      </c>
      <c r="F2447" s="1">
        <v>17.218465221999999</v>
      </c>
      <c r="G2447" s="1">
        <v>48474.266997890198</v>
      </c>
    </row>
    <row r="2448" spans="1:7" x14ac:dyDescent="0.3">
      <c r="A2448" s="1" t="s">
        <v>41</v>
      </c>
      <c r="B2448" s="1" t="s">
        <v>42</v>
      </c>
      <c r="C2448" s="1">
        <v>1985</v>
      </c>
      <c r="D2448" s="1" t="s">
        <v>9</v>
      </c>
      <c r="E2448" s="1" t="s">
        <v>23</v>
      </c>
      <c r="F2448" s="1">
        <v>3.2623427969000001</v>
      </c>
      <c r="G2448" s="1">
        <v>10165.2709391239</v>
      </c>
    </row>
    <row r="2449" spans="1:7" x14ac:dyDescent="0.3">
      <c r="A2449" s="1" t="s">
        <v>41</v>
      </c>
      <c r="B2449" s="1" t="s">
        <v>42</v>
      </c>
      <c r="C2449" s="1">
        <v>1985</v>
      </c>
      <c r="D2449" s="1" t="s">
        <v>14</v>
      </c>
      <c r="E2449" s="1" t="s">
        <v>23</v>
      </c>
      <c r="F2449" s="1">
        <v>20.878245782899999</v>
      </c>
      <c r="G2449" s="1">
        <v>65055.402921340101</v>
      </c>
    </row>
    <row r="2450" spans="1:7" x14ac:dyDescent="0.3">
      <c r="A2450" s="1" t="s">
        <v>41</v>
      </c>
      <c r="B2450" s="1" t="s">
        <v>42</v>
      </c>
      <c r="C2450" s="1">
        <v>1985</v>
      </c>
      <c r="D2450" s="1" t="s">
        <v>14</v>
      </c>
      <c r="E2450" s="1" t="s">
        <v>15</v>
      </c>
      <c r="F2450" s="1">
        <v>17.200201104800001</v>
      </c>
      <c r="G2450" s="1">
        <v>53594.8290308254</v>
      </c>
    </row>
    <row r="2451" spans="1:7" x14ac:dyDescent="0.3">
      <c r="A2451" s="1" t="s">
        <v>41</v>
      </c>
      <c r="B2451" s="1" t="s">
        <v>42</v>
      </c>
      <c r="C2451" s="1">
        <v>1986</v>
      </c>
      <c r="D2451" s="1" t="s">
        <v>9</v>
      </c>
      <c r="E2451" s="1" t="s">
        <v>23</v>
      </c>
      <c r="F2451" s="1">
        <v>4.4320643918</v>
      </c>
      <c r="G2451" s="1">
        <v>13547.6108921004</v>
      </c>
    </row>
    <row r="2452" spans="1:7" x14ac:dyDescent="0.3">
      <c r="A2452" s="1" t="s">
        <v>41</v>
      </c>
      <c r="B2452" s="1" t="s">
        <v>42</v>
      </c>
      <c r="C2452" s="1">
        <v>1986</v>
      </c>
      <c r="D2452" s="1" t="s">
        <v>14</v>
      </c>
      <c r="E2452" s="1" t="s">
        <v>23</v>
      </c>
      <c r="F2452" s="1">
        <v>20.9792111312</v>
      </c>
      <c r="G2452" s="1">
        <v>64127.721103484801</v>
      </c>
    </row>
    <row r="2453" spans="1:7" x14ac:dyDescent="0.3">
      <c r="A2453" s="1" t="s">
        <v>41</v>
      </c>
      <c r="B2453" s="1" t="s">
        <v>42</v>
      </c>
      <c r="C2453" s="1">
        <v>1986</v>
      </c>
      <c r="D2453" s="1" t="s">
        <v>14</v>
      </c>
      <c r="E2453" s="1" t="s">
        <v>15</v>
      </c>
      <c r="F2453" s="1">
        <v>17.149124712599999</v>
      </c>
      <c r="G2453" s="1">
        <v>52420.192535509203</v>
      </c>
    </row>
    <row r="2454" spans="1:7" x14ac:dyDescent="0.3">
      <c r="A2454" s="1" t="s">
        <v>41</v>
      </c>
      <c r="B2454" s="1" t="s">
        <v>42</v>
      </c>
      <c r="C2454" s="1">
        <v>1987</v>
      </c>
      <c r="D2454" s="1" t="s">
        <v>9</v>
      </c>
      <c r="E2454" s="1" t="s">
        <v>23</v>
      </c>
      <c r="F2454" s="1">
        <v>4.9579025400000001</v>
      </c>
      <c r="G2454" s="1">
        <v>16902.248317812799</v>
      </c>
    </row>
    <row r="2455" spans="1:7" x14ac:dyDescent="0.3">
      <c r="A2455" s="1" t="s">
        <v>41</v>
      </c>
      <c r="B2455" s="1" t="s">
        <v>42</v>
      </c>
      <c r="C2455" s="1">
        <v>1987</v>
      </c>
      <c r="D2455" s="1" t="s">
        <v>14</v>
      </c>
      <c r="E2455" s="1" t="s">
        <v>23</v>
      </c>
      <c r="F2455" s="1">
        <v>21.078996759700001</v>
      </c>
      <c r="G2455" s="1">
        <v>71861.5250401589</v>
      </c>
    </row>
    <row r="2456" spans="1:7" x14ac:dyDescent="0.3">
      <c r="A2456" s="1" t="s">
        <v>41</v>
      </c>
      <c r="B2456" s="1" t="s">
        <v>42</v>
      </c>
      <c r="C2456" s="1">
        <v>1987</v>
      </c>
      <c r="D2456" s="1" t="s">
        <v>14</v>
      </c>
      <c r="E2456" s="1" t="s">
        <v>15</v>
      </c>
      <c r="F2456" s="1">
        <v>17.065236045599999</v>
      </c>
      <c r="G2456" s="1">
        <v>58178.000660709899</v>
      </c>
    </row>
    <row r="2457" spans="1:7" x14ac:dyDescent="0.3">
      <c r="A2457" s="1" t="s">
        <v>41</v>
      </c>
      <c r="B2457" s="1" t="s">
        <v>42</v>
      </c>
      <c r="C2457" s="1">
        <v>1988</v>
      </c>
      <c r="D2457" s="1" t="s">
        <v>9</v>
      </c>
      <c r="E2457" s="1" t="s">
        <v>23</v>
      </c>
      <c r="F2457" s="1">
        <v>4.4427957826000002</v>
      </c>
      <c r="G2457" s="1">
        <v>15349.0863822845</v>
      </c>
    </row>
    <row r="2458" spans="1:7" x14ac:dyDescent="0.3">
      <c r="A2458" s="1" t="s">
        <v>41</v>
      </c>
      <c r="B2458" s="1" t="s">
        <v>42</v>
      </c>
      <c r="C2458" s="1">
        <v>1988</v>
      </c>
      <c r="D2458" s="1" t="s">
        <v>14</v>
      </c>
      <c r="E2458" s="1" t="s">
        <v>23</v>
      </c>
      <c r="F2458" s="1">
        <v>21.177602668199999</v>
      </c>
      <c r="G2458" s="1">
        <v>73164.9323158966</v>
      </c>
    </row>
    <row r="2459" spans="1:7" x14ac:dyDescent="0.3">
      <c r="A2459" s="1" t="s">
        <v>41</v>
      </c>
      <c r="B2459" s="1" t="s">
        <v>42</v>
      </c>
      <c r="C2459" s="1">
        <v>1988</v>
      </c>
      <c r="D2459" s="1" t="s">
        <v>14</v>
      </c>
      <c r="E2459" s="1" t="s">
        <v>15</v>
      </c>
      <c r="F2459" s="1">
        <v>16.948535103800001</v>
      </c>
      <c r="G2459" s="1">
        <v>58554.239738419397</v>
      </c>
    </row>
    <row r="2460" spans="1:7" x14ac:dyDescent="0.3">
      <c r="A2460" s="1" t="s">
        <v>41</v>
      </c>
      <c r="B2460" s="1" t="s">
        <v>42</v>
      </c>
      <c r="C2460" s="1">
        <v>1989</v>
      </c>
      <c r="D2460" s="1" t="s">
        <v>9</v>
      </c>
      <c r="E2460" s="1" t="s">
        <v>23</v>
      </c>
      <c r="F2460" s="1">
        <v>3.2623427969000001</v>
      </c>
      <c r="G2460" s="1">
        <v>10524.777852994701</v>
      </c>
    </row>
    <row r="2461" spans="1:7" x14ac:dyDescent="0.3">
      <c r="A2461" s="1" t="s">
        <v>41</v>
      </c>
      <c r="B2461" s="1" t="s">
        <v>42</v>
      </c>
      <c r="C2461" s="1">
        <v>1989</v>
      </c>
      <c r="D2461" s="1" t="s">
        <v>14</v>
      </c>
      <c r="E2461" s="1" t="s">
        <v>23</v>
      </c>
      <c r="F2461" s="1">
        <v>21.275028856999999</v>
      </c>
      <c r="G2461" s="1">
        <v>68636.242871657305</v>
      </c>
    </row>
    <row r="2462" spans="1:7" x14ac:dyDescent="0.3">
      <c r="A2462" s="1" t="s">
        <v>41</v>
      </c>
      <c r="B2462" s="1" t="s">
        <v>42</v>
      </c>
      <c r="C2462" s="1">
        <v>1989</v>
      </c>
      <c r="D2462" s="1" t="s">
        <v>14</v>
      </c>
      <c r="E2462" s="1" t="s">
        <v>15</v>
      </c>
      <c r="F2462" s="1">
        <v>16.799021886999999</v>
      </c>
      <c r="G2462" s="1">
        <v>54196.013269643903</v>
      </c>
    </row>
    <row r="2463" spans="1:7" x14ac:dyDescent="0.3">
      <c r="A2463" s="1" t="s">
        <v>41</v>
      </c>
      <c r="B2463" s="1" t="s">
        <v>42</v>
      </c>
      <c r="C2463" s="1">
        <v>1990</v>
      </c>
      <c r="D2463" s="1" t="s">
        <v>9</v>
      </c>
      <c r="E2463" s="1" t="s">
        <v>23</v>
      </c>
      <c r="F2463" s="1">
        <v>3.1657602798000002</v>
      </c>
      <c r="G2463" s="1">
        <v>9481.2652582783394</v>
      </c>
    </row>
    <row r="2464" spans="1:7" x14ac:dyDescent="0.3">
      <c r="A2464" s="1" t="s">
        <v>41</v>
      </c>
      <c r="B2464" s="1" t="s">
        <v>42</v>
      </c>
      <c r="C2464" s="1">
        <v>1990</v>
      </c>
      <c r="D2464" s="1" t="s">
        <v>14</v>
      </c>
      <c r="E2464" s="1" t="s">
        <v>23</v>
      </c>
      <c r="F2464" s="1">
        <v>21.371275325900001</v>
      </c>
      <c r="G2464" s="1">
        <v>64005.708695683403</v>
      </c>
    </row>
    <row r="2465" spans="1:7" x14ac:dyDescent="0.3">
      <c r="A2465" s="1" t="s">
        <v>41</v>
      </c>
      <c r="B2465" s="1" t="s">
        <v>42</v>
      </c>
      <c r="C2465" s="1">
        <v>1990</v>
      </c>
      <c r="D2465" s="1" t="s">
        <v>14</v>
      </c>
      <c r="E2465" s="1" t="s">
        <v>15</v>
      </c>
      <c r="F2465" s="1">
        <v>16.616696395400002</v>
      </c>
      <c r="G2465" s="1">
        <v>49766.025319194399</v>
      </c>
    </row>
    <row r="2466" spans="1:7" x14ac:dyDescent="0.3">
      <c r="A2466" s="1" t="s">
        <v>41</v>
      </c>
      <c r="B2466" s="1" t="s">
        <v>42</v>
      </c>
      <c r="C2466" s="1">
        <v>1991</v>
      </c>
      <c r="D2466" s="1" t="s">
        <v>9</v>
      </c>
      <c r="E2466" s="1" t="s">
        <v>23</v>
      </c>
      <c r="F2466" s="1">
        <v>4.2281679670000001</v>
      </c>
      <c r="G2466" s="1">
        <v>12826.591485467399</v>
      </c>
    </row>
    <row r="2467" spans="1:7" x14ac:dyDescent="0.3">
      <c r="A2467" s="1" t="s">
        <v>41</v>
      </c>
      <c r="B2467" s="1" t="s">
        <v>42</v>
      </c>
      <c r="C2467" s="1">
        <v>1991</v>
      </c>
      <c r="D2467" s="1" t="s">
        <v>14</v>
      </c>
      <c r="E2467" s="1" t="s">
        <v>23</v>
      </c>
      <c r="F2467" s="1">
        <v>20.601661946499998</v>
      </c>
      <c r="G2467" s="1">
        <v>62497.304689222103</v>
      </c>
    </row>
    <row r="2468" spans="1:7" x14ac:dyDescent="0.3">
      <c r="A2468" s="1" t="s">
        <v>41</v>
      </c>
      <c r="B2468" s="1" t="s">
        <v>42</v>
      </c>
      <c r="C2468" s="1">
        <v>1991</v>
      </c>
      <c r="D2468" s="1" t="s">
        <v>14</v>
      </c>
      <c r="E2468" s="1" t="s">
        <v>15</v>
      </c>
      <c r="F2468" s="1">
        <v>15.4272241789</v>
      </c>
      <c r="G2468" s="1">
        <v>46800.104405164602</v>
      </c>
    </row>
    <row r="2469" spans="1:7" x14ac:dyDescent="0.3">
      <c r="A2469" s="1" t="s">
        <v>41</v>
      </c>
      <c r="B2469" s="1" t="s">
        <v>42</v>
      </c>
      <c r="C2469" s="1">
        <v>1992</v>
      </c>
      <c r="D2469" s="1" t="s">
        <v>9</v>
      </c>
      <c r="E2469" s="1" t="s">
        <v>23</v>
      </c>
      <c r="F2469" s="1">
        <v>3.4018508770000002</v>
      </c>
      <c r="G2469" s="1">
        <v>9107.0507587168795</v>
      </c>
    </row>
    <row r="2470" spans="1:7" x14ac:dyDescent="0.3">
      <c r="A2470" s="1" t="s">
        <v>41</v>
      </c>
      <c r="B2470" s="1" t="s">
        <v>42</v>
      </c>
      <c r="C2470" s="1">
        <v>1992</v>
      </c>
      <c r="D2470" s="1" t="s">
        <v>14</v>
      </c>
      <c r="E2470" s="1" t="s">
        <v>23</v>
      </c>
      <c r="F2470" s="1">
        <v>19.919623532300001</v>
      </c>
      <c r="G2470" s="1">
        <v>53326.565203248698</v>
      </c>
    </row>
    <row r="2471" spans="1:7" x14ac:dyDescent="0.3">
      <c r="A2471" s="1" t="s">
        <v>41</v>
      </c>
      <c r="B2471" s="1" t="s">
        <v>42</v>
      </c>
      <c r="C2471" s="1">
        <v>1992</v>
      </c>
      <c r="D2471" s="1" t="s">
        <v>14</v>
      </c>
      <c r="E2471" s="1" t="s">
        <v>15</v>
      </c>
      <c r="F2471" s="1">
        <v>15.9369793505</v>
      </c>
      <c r="G2471" s="1">
        <v>42664.680238546898</v>
      </c>
    </row>
    <row r="2472" spans="1:7" x14ac:dyDescent="0.3">
      <c r="A2472" s="1" t="s">
        <v>41</v>
      </c>
      <c r="B2472" s="1" t="s">
        <v>42</v>
      </c>
      <c r="C2472" s="1">
        <v>1993</v>
      </c>
      <c r="D2472" s="1" t="s">
        <v>9</v>
      </c>
      <c r="E2472" s="1" t="s">
        <v>23</v>
      </c>
      <c r="F2472" s="1">
        <v>2.3287117991000001</v>
      </c>
      <c r="G2472" s="1">
        <v>6120.5858234666503</v>
      </c>
    </row>
    <row r="2473" spans="1:7" x14ac:dyDescent="0.3">
      <c r="A2473" s="1" t="s">
        <v>41</v>
      </c>
      <c r="B2473" s="1" t="s">
        <v>42</v>
      </c>
      <c r="C2473" s="1">
        <v>1993</v>
      </c>
      <c r="D2473" s="1" t="s">
        <v>14</v>
      </c>
      <c r="E2473" s="1" t="s">
        <v>23</v>
      </c>
      <c r="F2473" s="1">
        <v>20.224192971800001</v>
      </c>
      <c r="G2473" s="1">
        <v>53155.529526378901</v>
      </c>
    </row>
    <row r="2474" spans="1:7" x14ac:dyDescent="0.3">
      <c r="A2474" s="1" t="s">
        <v>41</v>
      </c>
      <c r="B2474" s="1" t="s">
        <v>42</v>
      </c>
      <c r="C2474" s="1">
        <v>1993</v>
      </c>
      <c r="D2474" s="1" t="s">
        <v>14</v>
      </c>
      <c r="E2474" s="1" t="s">
        <v>15</v>
      </c>
      <c r="F2474" s="1">
        <v>15.6938855336</v>
      </c>
      <c r="G2474" s="1">
        <v>41248.459062256101</v>
      </c>
    </row>
    <row r="2475" spans="1:7" x14ac:dyDescent="0.3">
      <c r="A2475" s="1" t="s">
        <v>41</v>
      </c>
      <c r="B2475" s="1" t="s">
        <v>42</v>
      </c>
      <c r="C2475" s="1">
        <v>1994</v>
      </c>
      <c r="D2475" s="1" t="s">
        <v>9</v>
      </c>
      <c r="E2475" s="1" t="s">
        <v>23</v>
      </c>
      <c r="F2475" s="1">
        <v>1.5560516630000001</v>
      </c>
      <c r="G2475" s="1">
        <v>4185.3246063158404</v>
      </c>
    </row>
    <row r="2476" spans="1:7" x14ac:dyDescent="0.3">
      <c r="A2476" s="1" t="s">
        <v>41</v>
      </c>
      <c r="B2476" s="1" t="s">
        <v>42</v>
      </c>
      <c r="C2476" s="1">
        <v>1994</v>
      </c>
      <c r="D2476" s="1" t="s">
        <v>14</v>
      </c>
      <c r="E2476" s="1" t="s">
        <v>23</v>
      </c>
      <c r="F2476" s="1">
        <v>19.755089638299999</v>
      </c>
      <c r="G2476" s="1">
        <v>53135.422640878402</v>
      </c>
    </row>
    <row r="2477" spans="1:7" x14ac:dyDescent="0.3">
      <c r="A2477" s="1" t="s">
        <v>41</v>
      </c>
      <c r="B2477" s="1" t="s">
        <v>42</v>
      </c>
      <c r="C2477" s="1">
        <v>1994</v>
      </c>
      <c r="D2477" s="1" t="s">
        <v>14</v>
      </c>
      <c r="E2477" s="1" t="s">
        <v>15</v>
      </c>
      <c r="F2477" s="1">
        <v>15.886358814699999</v>
      </c>
      <c r="G2477" s="1">
        <v>42729.666394765904</v>
      </c>
    </row>
    <row r="2478" spans="1:7" x14ac:dyDescent="0.3">
      <c r="A2478" s="1" t="s">
        <v>41</v>
      </c>
      <c r="B2478" s="1" t="s">
        <v>42</v>
      </c>
      <c r="C2478" s="1">
        <v>1995</v>
      </c>
      <c r="D2478" s="1" t="s">
        <v>9</v>
      </c>
      <c r="E2478" s="1" t="s">
        <v>23</v>
      </c>
      <c r="F2478" s="1">
        <v>1.7814108692999999</v>
      </c>
      <c r="G2478" s="1">
        <v>4404.3994243862899</v>
      </c>
    </row>
    <row r="2479" spans="1:7" x14ac:dyDescent="0.3">
      <c r="A2479" s="1" t="s">
        <v>41</v>
      </c>
      <c r="B2479" s="1" t="s">
        <v>42</v>
      </c>
      <c r="C2479" s="1">
        <v>1995</v>
      </c>
      <c r="D2479" s="1" t="s">
        <v>14</v>
      </c>
      <c r="E2479" s="1" t="s">
        <v>23</v>
      </c>
      <c r="F2479" s="1">
        <v>19.228325847899999</v>
      </c>
      <c r="G2479" s="1">
        <v>47540.535849627398</v>
      </c>
    </row>
    <row r="2480" spans="1:7" x14ac:dyDescent="0.3">
      <c r="A2480" s="1" t="s">
        <v>41</v>
      </c>
      <c r="B2480" s="1" t="s">
        <v>42</v>
      </c>
      <c r="C2480" s="1">
        <v>1995</v>
      </c>
      <c r="D2480" s="1" t="s">
        <v>14</v>
      </c>
      <c r="E2480" s="1" t="s">
        <v>15</v>
      </c>
      <c r="F2480" s="1">
        <v>16.032290032199999</v>
      </c>
      <c r="G2480" s="1">
        <v>39638.586586073798</v>
      </c>
    </row>
    <row r="2481" spans="1:7" x14ac:dyDescent="0.3">
      <c r="A2481" s="1" t="s">
        <v>41</v>
      </c>
      <c r="B2481" s="1" t="s">
        <v>42</v>
      </c>
      <c r="C2481" s="1">
        <v>1996</v>
      </c>
      <c r="D2481" s="1" t="s">
        <v>9</v>
      </c>
      <c r="E2481" s="1" t="s">
        <v>23</v>
      </c>
      <c r="F2481" s="1">
        <v>4.2925563117000003</v>
      </c>
      <c r="G2481" s="1">
        <v>11935.4098989903</v>
      </c>
    </row>
    <row r="2482" spans="1:7" x14ac:dyDescent="0.3">
      <c r="A2482" s="1" t="s">
        <v>41</v>
      </c>
      <c r="B2482" s="1" t="s">
        <v>42</v>
      </c>
      <c r="C2482" s="1">
        <v>1996</v>
      </c>
      <c r="D2482" s="1" t="s">
        <v>14</v>
      </c>
      <c r="E2482" s="1" t="s">
        <v>23</v>
      </c>
      <c r="F2482" s="1">
        <v>18.643901600700001</v>
      </c>
      <c r="G2482" s="1">
        <v>51839.181961634698</v>
      </c>
    </row>
    <row r="2483" spans="1:7" x14ac:dyDescent="0.3">
      <c r="A2483" s="1" t="s">
        <v>41</v>
      </c>
      <c r="B2483" s="1" t="s">
        <v>42</v>
      </c>
      <c r="C2483" s="1">
        <v>1996</v>
      </c>
      <c r="D2483" s="1" t="s">
        <v>14</v>
      </c>
      <c r="E2483" s="1" t="s">
        <v>15</v>
      </c>
      <c r="F2483" s="1">
        <v>16.1316791862</v>
      </c>
      <c r="G2483" s="1">
        <v>44853.972660337997</v>
      </c>
    </row>
    <row r="2484" spans="1:7" x14ac:dyDescent="0.3">
      <c r="A2484" s="1" t="s">
        <v>41</v>
      </c>
      <c r="B2484" s="1" t="s">
        <v>42</v>
      </c>
      <c r="C2484" s="1">
        <v>1997</v>
      </c>
      <c r="D2484" s="1" t="s">
        <v>9</v>
      </c>
      <c r="E2484" s="1" t="s">
        <v>23</v>
      </c>
      <c r="F2484" s="1">
        <v>1.2984982842999999</v>
      </c>
      <c r="G2484" s="1">
        <v>3476.5915153289302</v>
      </c>
    </row>
    <row r="2485" spans="1:7" x14ac:dyDescent="0.3">
      <c r="A2485" s="1" t="s">
        <v>41</v>
      </c>
      <c r="B2485" s="1" t="s">
        <v>42</v>
      </c>
      <c r="C2485" s="1">
        <v>1997</v>
      </c>
      <c r="D2485" s="1" t="s">
        <v>14</v>
      </c>
      <c r="E2485" s="1" t="s">
        <v>23</v>
      </c>
      <c r="F2485" s="1">
        <v>18.001816896499999</v>
      </c>
      <c r="G2485" s="1">
        <v>48197.9565477133</v>
      </c>
    </row>
    <row r="2486" spans="1:7" x14ac:dyDescent="0.3">
      <c r="A2486" s="1" t="s">
        <v>41</v>
      </c>
      <c r="B2486" s="1" t="s">
        <v>42</v>
      </c>
      <c r="C2486" s="1">
        <v>1997</v>
      </c>
      <c r="D2486" s="1" t="s">
        <v>14</v>
      </c>
      <c r="E2486" s="1" t="s">
        <v>15</v>
      </c>
      <c r="F2486" s="1">
        <v>15.5185116241</v>
      </c>
      <c r="G2486" s="1">
        <v>41549.169911246303</v>
      </c>
    </row>
    <row r="2487" spans="1:7" x14ac:dyDescent="0.3">
      <c r="A2487" s="1" t="s">
        <v>41</v>
      </c>
      <c r="B2487" s="1" t="s">
        <v>42</v>
      </c>
      <c r="C2487" s="1">
        <v>1998</v>
      </c>
      <c r="D2487" s="1" t="s">
        <v>9</v>
      </c>
      <c r="E2487" s="1" t="s">
        <v>23</v>
      </c>
      <c r="F2487" s="1">
        <v>1.4272749736000001</v>
      </c>
      <c r="G2487" s="1">
        <v>3881.8196913165302</v>
      </c>
    </row>
    <row r="2488" spans="1:7" x14ac:dyDescent="0.3">
      <c r="A2488" s="1" t="s">
        <v>41</v>
      </c>
      <c r="B2488" s="1" t="s">
        <v>42</v>
      </c>
      <c r="C2488" s="1">
        <v>1998</v>
      </c>
      <c r="D2488" s="1" t="s">
        <v>14</v>
      </c>
      <c r="E2488" s="1" t="s">
        <v>23</v>
      </c>
      <c r="F2488" s="1">
        <v>17.5144023006</v>
      </c>
      <c r="G2488" s="1">
        <v>47634.655541859698</v>
      </c>
    </row>
    <row r="2489" spans="1:7" x14ac:dyDescent="0.3">
      <c r="A2489" s="1" t="s">
        <v>41</v>
      </c>
      <c r="B2489" s="1" t="s">
        <v>42</v>
      </c>
      <c r="C2489" s="1">
        <v>1998</v>
      </c>
      <c r="D2489" s="1" t="s">
        <v>14</v>
      </c>
      <c r="E2489" s="1" t="s">
        <v>15</v>
      </c>
      <c r="F2489" s="1">
        <v>14.752749447399999</v>
      </c>
      <c r="G2489" s="1">
        <v>40123.672287489797</v>
      </c>
    </row>
    <row r="2490" spans="1:7" x14ac:dyDescent="0.3">
      <c r="A2490" s="1" t="s">
        <v>41</v>
      </c>
      <c r="B2490" s="1" t="s">
        <v>42</v>
      </c>
      <c r="C2490" s="1">
        <v>1999</v>
      </c>
      <c r="D2490" s="1" t="s">
        <v>9</v>
      </c>
      <c r="E2490" s="1" t="s">
        <v>23</v>
      </c>
      <c r="F2490" s="1">
        <v>2.1677409374000001</v>
      </c>
      <c r="G2490" s="1">
        <v>5939.9244908713099</v>
      </c>
    </row>
    <row r="2491" spans="1:7" x14ac:dyDescent="0.3">
      <c r="A2491" s="1" t="s">
        <v>41</v>
      </c>
      <c r="B2491" s="1" t="s">
        <v>42</v>
      </c>
      <c r="C2491" s="1">
        <v>1999</v>
      </c>
      <c r="D2491" s="1" t="s">
        <v>14</v>
      </c>
      <c r="E2491" s="1" t="s">
        <v>23</v>
      </c>
      <c r="F2491" s="1">
        <v>15.9254941037</v>
      </c>
      <c r="G2491" s="1">
        <v>43638.163040915701</v>
      </c>
    </row>
    <row r="2492" spans="1:7" x14ac:dyDescent="0.3">
      <c r="A2492" s="1" t="s">
        <v>41</v>
      </c>
      <c r="B2492" s="1" t="s">
        <v>42</v>
      </c>
      <c r="C2492" s="1">
        <v>1999</v>
      </c>
      <c r="D2492" s="1" t="s">
        <v>14</v>
      </c>
      <c r="E2492" s="1" t="s">
        <v>15</v>
      </c>
      <c r="F2492" s="1">
        <v>14.4430256115</v>
      </c>
      <c r="G2492" s="1">
        <v>39575.984414299797</v>
      </c>
    </row>
    <row r="2493" spans="1:7" x14ac:dyDescent="0.3">
      <c r="A2493" s="1" t="s">
        <v>41</v>
      </c>
      <c r="B2493" s="1" t="s">
        <v>42</v>
      </c>
      <c r="C2493" s="1">
        <v>2000</v>
      </c>
      <c r="D2493" s="1" t="s">
        <v>9</v>
      </c>
      <c r="E2493" s="1" t="s">
        <v>23</v>
      </c>
      <c r="F2493" s="1">
        <v>1.2770355027</v>
      </c>
      <c r="G2493" s="1">
        <v>3296.7361101811098</v>
      </c>
    </row>
    <row r="2494" spans="1:7" x14ac:dyDescent="0.3">
      <c r="A2494" s="1" t="s">
        <v>41</v>
      </c>
      <c r="B2494" s="1" t="s">
        <v>42</v>
      </c>
      <c r="C2494" s="1">
        <v>2000</v>
      </c>
      <c r="D2494" s="1" t="s">
        <v>14</v>
      </c>
      <c r="E2494" s="1" t="s">
        <v>23</v>
      </c>
      <c r="F2494" s="1">
        <v>13.935481364599999</v>
      </c>
      <c r="G2494" s="1">
        <v>35975.197658666199</v>
      </c>
    </row>
    <row r="2495" spans="1:7" x14ac:dyDescent="0.3">
      <c r="A2495" s="1" t="s">
        <v>41</v>
      </c>
      <c r="B2495" s="1" t="s">
        <v>42</v>
      </c>
      <c r="C2495" s="1">
        <v>2000</v>
      </c>
      <c r="D2495" s="1" t="s">
        <v>14</v>
      </c>
      <c r="E2495" s="1" t="s">
        <v>15</v>
      </c>
      <c r="F2495" s="1">
        <v>14.4713584042</v>
      </c>
      <c r="G2495" s="1">
        <v>37358.593173881804</v>
      </c>
    </row>
    <row r="2496" spans="1:7" x14ac:dyDescent="0.3">
      <c r="A2496" s="1" t="s">
        <v>41</v>
      </c>
      <c r="B2496" s="1" t="s">
        <v>42</v>
      </c>
      <c r="C2496" s="1">
        <v>2001</v>
      </c>
      <c r="D2496" s="1" t="s">
        <v>9</v>
      </c>
      <c r="E2496" s="1" t="s">
        <v>23</v>
      </c>
      <c r="F2496" s="1">
        <v>0.80605638670000002</v>
      </c>
      <c r="G2496" s="1">
        <v>2099.8582991685398</v>
      </c>
    </row>
    <row r="2497" spans="1:7" x14ac:dyDescent="0.3">
      <c r="A2497" s="1" t="s">
        <v>41</v>
      </c>
      <c r="B2497" s="1" t="s">
        <v>42</v>
      </c>
      <c r="C2497" s="1">
        <v>2001</v>
      </c>
      <c r="D2497" s="1" t="s">
        <v>14</v>
      </c>
      <c r="E2497" s="1" t="s">
        <v>23</v>
      </c>
      <c r="F2497" s="1">
        <v>15.2136461882</v>
      </c>
      <c r="G2497" s="1">
        <v>39633.084898458001</v>
      </c>
    </row>
    <row r="2498" spans="1:7" x14ac:dyDescent="0.3">
      <c r="A2498" s="1" t="s">
        <v>41</v>
      </c>
      <c r="B2498" s="1" t="s">
        <v>42</v>
      </c>
      <c r="C2498" s="1">
        <v>2001</v>
      </c>
      <c r="D2498" s="1" t="s">
        <v>14</v>
      </c>
      <c r="E2498" s="1" t="s">
        <v>15</v>
      </c>
      <c r="F2498" s="1">
        <v>16.497463563699998</v>
      </c>
      <c r="G2498" s="1">
        <v>42977.5588271589</v>
      </c>
    </row>
    <row r="2499" spans="1:7" x14ac:dyDescent="0.3">
      <c r="A2499" s="1" t="s">
        <v>41</v>
      </c>
      <c r="B2499" s="1" t="s">
        <v>42</v>
      </c>
      <c r="C2499" s="1">
        <v>2002</v>
      </c>
      <c r="D2499" s="1" t="s">
        <v>9</v>
      </c>
      <c r="E2499" s="1" t="s">
        <v>23</v>
      </c>
      <c r="F2499" s="1">
        <v>1.1366413411</v>
      </c>
      <c r="G2499" s="1">
        <v>2749.7138569256899</v>
      </c>
    </row>
    <row r="2500" spans="1:7" x14ac:dyDescent="0.3">
      <c r="A2500" s="1" t="s">
        <v>41</v>
      </c>
      <c r="B2500" s="1" t="s">
        <v>42</v>
      </c>
      <c r="C2500" s="1">
        <v>2002</v>
      </c>
      <c r="D2500" s="1" t="s">
        <v>14</v>
      </c>
      <c r="E2500" s="1" t="s">
        <v>23</v>
      </c>
      <c r="F2500" s="1">
        <v>16.2223569113</v>
      </c>
      <c r="G2500" s="1">
        <v>39244.428278568703</v>
      </c>
    </row>
    <row r="2501" spans="1:7" x14ac:dyDescent="0.3">
      <c r="A2501" s="1" t="s">
        <v>41</v>
      </c>
      <c r="B2501" s="1" t="s">
        <v>42</v>
      </c>
      <c r="C2501" s="1">
        <v>2002</v>
      </c>
      <c r="D2501" s="1" t="s">
        <v>14</v>
      </c>
      <c r="E2501" s="1" t="s">
        <v>15</v>
      </c>
      <c r="F2501" s="1">
        <v>18.464563505200001</v>
      </c>
      <c r="G2501" s="1">
        <v>44668.678055640798</v>
      </c>
    </row>
    <row r="2502" spans="1:7" x14ac:dyDescent="0.3">
      <c r="A2502" s="1" t="s">
        <v>41</v>
      </c>
      <c r="B2502" s="1" t="s">
        <v>42</v>
      </c>
      <c r="C2502" s="1">
        <v>2003</v>
      </c>
      <c r="D2502" s="1" t="s">
        <v>9</v>
      </c>
      <c r="E2502" s="1" t="s">
        <v>23</v>
      </c>
      <c r="F2502" s="1">
        <v>0.91055834540000002</v>
      </c>
      <c r="G2502" s="1">
        <v>2154.2490141653602</v>
      </c>
    </row>
    <row r="2503" spans="1:7" x14ac:dyDescent="0.3">
      <c r="A2503" s="1" t="s">
        <v>41</v>
      </c>
      <c r="B2503" s="1" t="s">
        <v>42</v>
      </c>
      <c r="C2503" s="1">
        <v>2003</v>
      </c>
      <c r="D2503" s="1" t="s">
        <v>14</v>
      </c>
      <c r="E2503" s="1" t="s">
        <v>23</v>
      </c>
      <c r="F2503" s="1">
        <v>16.926090110800001</v>
      </c>
      <c r="G2503" s="1">
        <v>40044.674919191799</v>
      </c>
    </row>
    <row r="2504" spans="1:7" x14ac:dyDescent="0.3">
      <c r="A2504" s="1" t="s">
        <v>41</v>
      </c>
      <c r="B2504" s="1" t="s">
        <v>42</v>
      </c>
      <c r="C2504" s="1">
        <v>2003</v>
      </c>
      <c r="D2504" s="1" t="s">
        <v>14</v>
      </c>
      <c r="E2504" s="1" t="s">
        <v>15</v>
      </c>
      <c r="F2504" s="1">
        <v>20.350741290999999</v>
      </c>
      <c r="G2504" s="1">
        <v>48146.903036952601</v>
      </c>
    </row>
    <row r="2505" spans="1:7" x14ac:dyDescent="0.3">
      <c r="A2505" s="1" t="s">
        <v>41</v>
      </c>
      <c r="B2505" s="1" t="s">
        <v>42</v>
      </c>
      <c r="C2505" s="1">
        <v>2004</v>
      </c>
      <c r="D2505" s="1" t="s">
        <v>9</v>
      </c>
      <c r="E2505" s="1" t="s">
        <v>23</v>
      </c>
      <c r="F2505" s="1">
        <v>0.7329287176</v>
      </c>
      <c r="G2505" s="1">
        <v>1815.6418023663</v>
      </c>
    </row>
    <row r="2506" spans="1:7" x14ac:dyDescent="0.3">
      <c r="A2506" s="1" t="s">
        <v>41</v>
      </c>
      <c r="B2506" s="1" t="s">
        <v>42</v>
      </c>
      <c r="C2506" s="1">
        <v>2004</v>
      </c>
      <c r="D2506" s="1" t="s">
        <v>14</v>
      </c>
      <c r="E2506" s="1" t="s">
        <v>23</v>
      </c>
      <c r="F2506" s="1">
        <v>17.289747751299998</v>
      </c>
      <c r="G2506" s="1">
        <v>42830.889298959402</v>
      </c>
    </row>
    <row r="2507" spans="1:7" x14ac:dyDescent="0.3">
      <c r="A2507" s="1" t="s">
        <v>41</v>
      </c>
      <c r="B2507" s="1" t="s">
        <v>42</v>
      </c>
      <c r="C2507" s="1">
        <v>2004</v>
      </c>
      <c r="D2507" s="1" t="s">
        <v>14</v>
      </c>
      <c r="E2507" s="1" t="s">
        <v>15</v>
      </c>
      <c r="F2507" s="1">
        <v>22.133869932500001</v>
      </c>
      <c r="G2507" s="1">
        <v>54830.952219338098</v>
      </c>
    </row>
    <row r="2508" spans="1:7" x14ac:dyDescent="0.3">
      <c r="A2508" s="1" t="s">
        <v>41</v>
      </c>
      <c r="B2508" s="1" t="s">
        <v>42</v>
      </c>
      <c r="C2508" s="1">
        <v>2005</v>
      </c>
      <c r="D2508" s="1" t="s">
        <v>9</v>
      </c>
      <c r="E2508" s="1" t="s">
        <v>23</v>
      </c>
      <c r="F2508" s="1">
        <v>0.97950434159999999</v>
      </c>
      <c r="G2508" s="1">
        <v>2442.0502697204001</v>
      </c>
    </row>
    <row r="2509" spans="1:7" x14ac:dyDescent="0.3">
      <c r="A2509" s="1" t="s">
        <v>41</v>
      </c>
      <c r="B2509" s="1" t="s">
        <v>42</v>
      </c>
      <c r="C2509" s="1">
        <v>2005</v>
      </c>
      <c r="D2509" s="1" t="s">
        <v>14</v>
      </c>
      <c r="E2509" s="1" t="s">
        <v>23</v>
      </c>
      <c r="F2509" s="1">
        <v>17.2786571852</v>
      </c>
      <c r="G2509" s="1">
        <v>43078.266882740398</v>
      </c>
    </row>
    <row r="2510" spans="1:7" x14ac:dyDescent="0.3">
      <c r="A2510" s="1" t="s">
        <v>41</v>
      </c>
      <c r="B2510" s="1" t="s">
        <v>42</v>
      </c>
      <c r="C2510" s="1">
        <v>2005</v>
      </c>
      <c r="D2510" s="1" t="s">
        <v>14</v>
      </c>
      <c r="E2510" s="1" t="s">
        <v>15</v>
      </c>
      <c r="F2510" s="1">
        <v>23.791612391099999</v>
      </c>
      <c r="G2510" s="1">
        <v>59316.034641277001</v>
      </c>
    </row>
    <row r="2511" spans="1:7" x14ac:dyDescent="0.3">
      <c r="A2511" s="1" t="s">
        <v>41</v>
      </c>
      <c r="B2511" s="1" t="s">
        <v>42</v>
      </c>
      <c r="C2511" s="1">
        <v>2006</v>
      </c>
      <c r="D2511" s="1" t="s">
        <v>9</v>
      </c>
      <c r="E2511" s="1" t="s">
        <v>23</v>
      </c>
      <c r="F2511" s="1">
        <v>1.3734327405</v>
      </c>
      <c r="G2511" s="1">
        <v>3542.4854535722802</v>
      </c>
    </row>
    <row r="2512" spans="1:7" x14ac:dyDescent="0.3">
      <c r="A2512" s="1" t="s">
        <v>41</v>
      </c>
      <c r="B2512" s="1" t="s">
        <v>42</v>
      </c>
      <c r="C2512" s="1">
        <v>2006</v>
      </c>
      <c r="D2512" s="1" t="s">
        <v>14</v>
      </c>
      <c r="E2512" s="1" t="s">
        <v>23</v>
      </c>
      <c r="F2512" s="1">
        <v>16.858571153</v>
      </c>
      <c r="G2512" s="1">
        <v>43483.194564964702</v>
      </c>
    </row>
    <row r="2513" spans="1:7" x14ac:dyDescent="0.3">
      <c r="A2513" s="1" t="s">
        <v>41</v>
      </c>
      <c r="B2513" s="1" t="s">
        <v>42</v>
      </c>
      <c r="C2513" s="1">
        <v>2006</v>
      </c>
      <c r="D2513" s="1" t="s">
        <v>14</v>
      </c>
      <c r="E2513" s="1" t="s">
        <v>15</v>
      </c>
      <c r="F2513" s="1">
        <v>25.301421577700001</v>
      </c>
      <c r="G2513" s="1">
        <v>65259.779565362303</v>
      </c>
    </row>
    <row r="2514" spans="1:7" x14ac:dyDescent="0.3">
      <c r="A2514" s="1" t="s">
        <v>41</v>
      </c>
      <c r="B2514" s="1" t="s">
        <v>42</v>
      </c>
      <c r="C2514" s="1">
        <v>2007</v>
      </c>
      <c r="D2514" s="1" t="s">
        <v>9</v>
      </c>
      <c r="E2514" s="1" t="s">
        <v>23</v>
      </c>
      <c r="F2514" s="1">
        <v>1.9624828524</v>
      </c>
      <c r="G2514" s="1">
        <v>4907.8320667371399</v>
      </c>
    </row>
    <row r="2515" spans="1:7" x14ac:dyDescent="0.3">
      <c r="A2515" s="1" t="s">
        <v>41</v>
      </c>
      <c r="B2515" s="1" t="s">
        <v>42</v>
      </c>
      <c r="C2515" s="1">
        <v>2007</v>
      </c>
      <c r="D2515" s="1" t="s">
        <v>14</v>
      </c>
      <c r="E2515" s="1" t="s">
        <v>23</v>
      </c>
      <c r="F2515" s="1">
        <v>15.9956677828</v>
      </c>
      <c r="G2515" s="1">
        <v>40002.413870037701</v>
      </c>
    </row>
    <row r="2516" spans="1:7" x14ac:dyDescent="0.3">
      <c r="A2516" s="1" t="s">
        <v>41</v>
      </c>
      <c r="B2516" s="1" t="s">
        <v>42</v>
      </c>
      <c r="C2516" s="1">
        <v>2007</v>
      </c>
      <c r="D2516" s="1" t="s">
        <v>14</v>
      </c>
      <c r="E2516" s="1" t="s">
        <v>15</v>
      </c>
      <c r="F2516" s="1">
        <v>26.640540352799999</v>
      </c>
      <c r="G2516" s="1">
        <v>66623.409249307806</v>
      </c>
    </row>
    <row r="2517" spans="1:7" x14ac:dyDescent="0.3">
      <c r="A2517" s="1" t="s">
        <v>41</v>
      </c>
      <c r="B2517" s="1" t="s">
        <v>42</v>
      </c>
      <c r="C2517" s="1">
        <v>2008</v>
      </c>
      <c r="D2517" s="1" t="s">
        <v>9</v>
      </c>
      <c r="E2517" s="1" t="s">
        <v>23</v>
      </c>
      <c r="F2517" s="1">
        <v>1.1743401586</v>
      </c>
      <c r="G2517" s="1">
        <v>3086.7578041131201</v>
      </c>
    </row>
    <row r="2518" spans="1:7" x14ac:dyDescent="0.3">
      <c r="A2518" s="1" t="s">
        <v>41</v>
      </c>
      <c r="B2518" s="1" t="s">
        <v>42</v>
      </c>
      <c r="C2518" s="1">
        <v>2008</v>
      </c>
      <c r="D2518" s="1" t="s">
        <v>14</v>
      </c>
      <c r="E2518" s="1" t="s">
        <v>23</v>
      </c>
      <c r="F2518" s="1">
        <v>14.6565505909</v>
      </c>
      <c r="G2518" s="1">
        <v>38524.801854263198</v>
      </c>
    </row>
    <row r="2519" spans="1:7" x14ac:dyDescent="0.3">
      <c r="A2519" s="1" t="s">
        <v>41</v>
      </c>
      <c r="B2519" s="1" t="s">
        <v>42</v>
      </c>
      <c r="C2519" s="1">
        <v>2008</v>
      </c>
      <c r="D2519" s="1" t="s">
        <v>14</v>
      </c>
      <c r="E2519" s="1" t="s">
        <v>15</v>
      </c>
      <c r="F2519" s="1">
        <v>27.786001526500002</v>
      </c>
      <c r="G2519" s="1">
        <v>73035.616156414006</v>
      </c>
    </row>
    <row r="2520" spans="1:7" x14ac:dyDescent="0.3">
      <c r="A2520" s="1" t="s">
        <v>41</v>
      </c>
      <c r="B2520" s="1" t="s">
        <v>42</v>
      </c>
      <c r="C2520" s="1">
        <v>2009</v>
      </c>
      <c r="D2520" s="1" t="s">
        <v>9</v>
      </c>
      <c r="E2520" s="1" t="s">
        <v>43</v>
      </c>
      <c r="F2520" s="1">
        <v>0.45723429739999999</v>
      </c>
      <c r="G2520" s="1">
        <v>1252.80505717796</v>
      </c>
    </row>
    <row r="2521" spans="1:7" x14ac:dyDescent="0.3">
      <c r="A2521" s="1" t="s">
        <v>41</v>
      </c>
      <c r="B2521" s="1" t="s">
        <v>42</v>
      </c>
      <c r="C2521" s="1">
        <v>2009</v>
      </c>
      <c r="D2521" s="1" t="s">
        <v>14</v>
      </c>
      <c r="E2521" s="1" t="s">
        <v>43</v>
      </c>
      <c r="F2521" s="1">
        <v>16.185663243899999</v>
      </c>
      <c r="G2521" s="1">
        <v>44348.118418862403</v>
      </c>
    </row>
    <row r="2522" spans="1:7" x14ac:dyDescent="0.3">
      <c r="A2522" s="1" t="s">
        <v>41</v>
      </c>
      <c r="B2522" s="1" t="s">
        <v>42</v>
      </c>
      <c r="C2522" s="1">
        <v>2009</v>
      </c>
      <c r="D2522" s="1" t="s">
        <v>14</v>
      </c>
      <c r="E2522" s="1" t="s">
        <v>15</v>
      </c>
      <c r="F2522" s="1">
        <v>29.4689363082</v>
      </c>
      <c r="G2522" s="1">
        <v>80743.795133804597</v>
      </c>
    </row>
    <row r="2523" spans="1:7" x14ac:dyDescent="0.3">
      <c r="A2523" s="1" t="s">
        <v>41</v>
      </c>
      <c r="B2523" s="1" t="s">
        <v>42</v>
      </c>
      <c r="C2523" s="1">
        <v>2010</v>
      </c>
      <c r="D2523" s="1" t="s">
        <v>9</v>
      </c>
      <c r="E2523" s="1" t="s">
        <v>43</v>
      </c>
      <c r="F2523" s="1">
        <v>1.8904381476000001</v>
      </c>
      <c r="G2523" s="1">
        <v>4810.6830238028497</v>
      </c>
    </row>
    <row r="2524" spans="1:7" x14ac:dyDescent="0.3">
      <c r="A2524" s="1" t="s">
        <v>41</v>
      </c>
      <c r="B2524" s="1" t="s">
        <v>42</v>
      </c>
      <c r="C2524" s="1">
        <v>2010</v>
      </c>
      <c r="D2524" s="1" t="s">
        <v>14</v>
      </c>
      <c r="E2524" s="1" t="s">
        <v>43</v>
      </c>
      <c r="F2524" s="1">
        <v>15.9908944165</v>
      </c>
      <c r="G2524" s="1">
        <v>40692.748611814503</v>
      </c>
    </row>
    <row r="2525" spans="1:7" x14ac:dyDescent="0.3">
      <c r="A2525" s="1" t="s">
        <v>41</v>
      </c>
      <c r="B2525" s="1" t="s">
        <v>42</v>
      </c>
      <c r="C2525" s="1">
        <v>2010</v>
      </c>
      <c r="D2525" s="1" t="s">
        <v>14</v>
      </c>
      <c r="E2525" s="1" t="s">
        <v>15</v>
      </c>
      <c r="F2525" s="1">
        <v>31.134651402599999</v>
      </c>
      <c r="G2525" s="1">
        <v>79229.748483450297</v>
      </c>
    </row>
    <row r="2526" spans="1:7" x14ac:dyDescent="0.3">
      <c r="A2526" s="1" t="s">
        <v>41</v>
      </c>
      <c r="B2526" s="1" t="s">
        <v>42</v>
      </c>
      <c r="C2526" s="1">
        <v>2011</v>
      </c>
      <c r="D2526" s="1" t="s">
        <v>9</v>
      </c>
      <c r="E2526" s="1" t="s">
        <v>43</v>
      </c>
      <c r="F2526" s="1">
        <v>4.0001380631999996</v>
      </c>
      <c r="G2526" s="1">
        <v>11943.647450292799</v>
      </c>
    </row>
    <row r="2527" spans="1:7" x14ac:dyDescent="0.3">
      <c r="A2527" s="1" t="s">
        <v>41</v>
      </c>
      <c r="B2527" s="1" t="s">
        <v>42</v>
      </c>
      <c r="C2527" s="1">
        <v>2011</v>
      </c>
      <c r="D2527" s="1" t="s">
        <v>14</v>
      </c>
      <c r="E2527" s="1" t="s">
        <v>43</v>
      </c>
      <c r="F2527" s="1">
        <v>15.185441729900001</v>
      </c>
      <c r="G2527" s="1">
        <v>45340.825624880301</v>
      </c>
    </row>
    <row r="2528" spans="1:7" x14ac:dyDescent="0.3">
      <c r="A2528" s="1" t="s">
        <v>41</v>
      </c>
      <c r="B2528" s="1" t="s">
        <v>42</v>
      </c>
      <c r="C2528" s="1">
        <v>2011</v>
      </c>
      <c r="D2528" s="1" t="s">
        <v>14</v>
      </c>
      <c r="E2528" s="1" t="s">
        <v>15</v>
      </c>
      <c r="F2528" s="1">
        <v>32.505348549899999</v>
      </c>
      <c r="G2528" s="1">
        <v>97054.755909923901</v>
      </c>
    </row>
    <row r="2529" spans="1:7" x14ac:dyDescent="0.3">
      <c r="A2529" s="1" t="s">
        <v>41</v>
      </c>
      <c r="B2529" s="1" t="s">
        <v>42</v>
      </c>
      <c r="C2529" s="1">
        <v>2012</v>
      </c>
      <c r="D2529" s="1" t="s">
        <v>9</v>
      </c>
      <c r="E2529" s="1" t="s">
        <v>43</v>
      </c>
      <c r="F2529" s="1">
        <v>5.9014578720999999</v>
      </c>
      <c r="G2529" s="1">
        <v>11751.5165188747</v>
      </c>
    </row>
    <row r="2530" spans="1:7" x14ac:dyDescent="0.3">
      <c r="A2530" s="1" t="s">
        <v>41</v>
      </c>
      <c r="B2530" s="1" t="s">
        <v>42</v>
      </c>
      <c r="C2530" s="1">
        <v>2012</v>
      </c>
      <c r="D2530" s="1" t="s">
        <v>14</v>
      </c>
      <c r="E2530" s="1" t="s">
        <v>43</v>
      </c>
      <c r="F2530" s="1">
        <v>14.6250440582</v>
      </c>
      <c r="G2530" s="1">
        <v>29122.710110534601</v>
      </c>
    </row>
    <row r="2531" spans="1:7" x14ac:dyDescent="0.3">
      <c r="A2531" s="1" t="s">
        <v>41</v>
      </c>
      <c r="B2531" s="1" t="s">
        <v>42</v>
      </c>
      <c r="C2531" s="1">
        <v>2012</v>
      </c>
      <c r="D2531" s="1" t="s">
        <v>14</v>
      </c>
      <c r="E2531" s="1" t="s">
        <v>15</v>
      </c>
      <c r="F2531" s="1">
        <v>33.742881994500003</v>
      </c>
      <c r="G2531" s="1">
        <v>67191.8776250761</v>
      </c>
    </row>
    <row r="2532" spans="1:7" x14ac:dyDescent="0.3">
      <c r="A2532" s="1" t="s">
        <v>41</v>
      </c>
      <c r="B2532" s="1" t="s">
        <v>42</v>
      </c>
      <c r="C2532" s="1">
        <v>2013</v>
      </c>
      <c r="D2532" s="1" t="s">
        <v>9</v>
      </c>
      <c r="E2532" s="1" t="s">
        <v>43</v>
      </c>
      <c r="F2532" s="1">
        <v>8.3974678906999998</v>
      </c>
      <c r="G2532" s="1">
        <v>28439.6410540365</v>
      </c>
    </row>
    <row r="2533" spans="1:7" x14ac:dyDescent="0.3">
      <c r="A2533" s="1" t="s">
        <v>41</v>
      </c>
      <c r="B2533" s="1" t="s">
        <v>42</v>
      </c>
      <c r="C2533" s="1">
        <v>2013</v>
      </c>
      <c r="D2533" s="1" t="s">
        <v>14</v>
      </c>
      <c r="E2533" s="1" t="s">
        <v>43</v>
      </c>
      <c r="F2533" s="1">
        <v>13.5079905263</v>
      </c>
      <c r="G2533" s="1">
        <v>45747.409448984203</v>
      </c>
    </row>
    <row r="2534" spans="1:7" x14ac:dyDescent="0.3">
      <c r="A2534" s="1" t="s">
        <v>41</v>
      </c>
      <c r="B2534" s="1" t="s">
        <v>42</v>
      </c>
      <c r="C2534" s="1">
        <v>2013</v>
      </c>
      <c r="D2534" s="1" t="s">
        <v>14</v>
      </c>
      <c r="E2534" s="1" t="s">
        <v>15</v>
      </c>
      <c r="F2534" s="1">
        <v>34.829995758099997</v>
      </c>
      <c r="G2534" s="1">
        <v>117958.483458585</v>
      </c>
    </row>
    <row r="2535" spans="1:7" x14ac:dyDescent="0.3">
      <c r="A2535" s="1" t="s">
        <v>41</v>
      </c>
      <c r="B2535" s="1" t="s">
        <v>42</v>
      </c>
      <c r="C2535" s="1">
        <v>2014</v>
      </c>
      <c r="D2535" s="1" t="s">
        <v>9</v>
      </c>
      <c r="E2535" s="1" t="s">
        <v>43</v>
      </c>
      <c r="F2535" s="1">
        <v>5.6965143884999998</v>
      </c>
      <c r="G2535" s="1">
        <v>20369.419490254098</v>
      </c>
    </row>
    <row r="2536" spans="1:7" x14ac:dyDescent="0.3">
      <c r="A2536" s="1" t="s">
        <v>41</v>
      </c>
      <c r="B2536" s="1" t="s">
        <v>42</v>
      </c>
      <c r="C2536" s="1">
        <v>2014</v>
      </c>
      <c r="D2536" s="1" t="s">
        <v>14</v>
      </c>
      <c r="E2536" s="1" t="s">
        <v>43</v>
      </c>
      <c r="F2536" s="1">
        <v>17.6273724124</v>
      </c>
      <c r="G2536" s="1">
        <v>63031.411612151998</v>
      </c>
    </row>
    <row r="2537" spans="1:7" x14ac:dyDescent="0.3">
      <c r="A2537" s="1" t="s">
        <v>41</v>
      </c>
      <c r="B2537" s="1" t="s">
        <v>42</v>
      </c>
      <c r="C2537" s="1">
        <v>2014</v>
      </c>
      <c r="D2537" s="1" t="s">
        <v>14</v>
      </c>
      <c r="E2537" s="1" t="s">
        <v>15</v>
      </c>
      <c r="F2537" s="1">
        <v>35.7486043022</v>
      </c>
      <c r="G2537" s="1">
        <v>127828.750628227</v>
      </c>
    </row>
    <row r="2538" spans="1:7" x14ac:dyDescent="0.3">
      <c r="A2538" s="1" t="s">
        <v>41</v>
      </c>
      <c r="B2538" s="1" t="s">
        <v>42</v>
      </c>
      <c r="C2538" s="1">
        <v>2015</v>
      </c>
      <c r="D2538" s="1" t="s">
        <v>9</v>
      </c>
      <c r="E2538" s="1" t="s">
        <v>43</v>
      </c>
      <c r="F2538" s="1">
        <v>2.932901872</v>
      </c>
      <c r="G2538" s="1">
        <v>10504.700714185499</v>
      </c>
    </row>
    <row r="2539" spans="1:7" x14ac:dyDescent="0.3">
      <c r="A2539" s="1" t="s">
        <v>41</v>
      </c>
      <c r="B2539" s="1" t="s">
        <v>42</v>
      </c>
      <c r="C2539" s="1">
        <v>2015</v>
      </c>
      <c r="D2539" s="1" t="s">
        <v>14</v>
      </c>
      <c r="E2539" s="1" t="s">
        <v>43</v>
      </c>
      <c r="F2539" s="1">
        <v>21.883248248800001</v>
      </c>
      <c r="G2539" s="1">
        <v>78378.6787073538</v>
      </c>
    </row>
    <row r="2540" spans="1:7" x14ac:dyDescent="0.3">
      <c r="A2540" s="1" t="s">
        <v>41</v>
      </c>
      <c r="B2540" s="1" t="s">
        <v>42</v>
      </c>
      <c r="C2540" s="1">
        <v>2015</v>
      </c>
      <c r="D2540" s="1" t="s">
        <v>14</v>
      </c>
      <c r="E2540" s="1" t="s">
        <v>15</v>
      </c>
      <c r="F2540" s="1">
        <v>36.4793764422</v>
      </c>
      <c r="G2540" s="1">
        <v>130657.26317676</v>
      </c>
    </row>
    <row r="2541" spans="1:7" x14ac:dyDescent="0.3">
      <c r="A2541" s="1" t="s">
        <v>41</v>
      </c>
      <c r="B2541" s="1" t="s">
        <v>42</v>
      </c>
      <c r="C2541" s="1">
        <v>2016</v>
      </c>
      <c r="D2541" s="1" t="s">
        <v>9</v>
      </c>
      <c r="E2541" s="1" t="s">
        <v>43</v>
      </c>
      <c r="F2541" s="1">
        <v>2.9958843284999999</v>
      </c>
      <c r="G2541" s="1">
        <v>12618.1659287986</v>
      </c>
    </row>
    <row r="2542" spans="1:7" x14ac:dyDescent="0.3">
      <c r="A2542" s="1" t="s">
        <v>41</v>
      </c>
      <c r="B2542" s="1" t="s">
        <v>42</v>
      </c>
      <c r="C2542" s="1">
        <v>2016</v>
      </c>
      <c r="D2542" s="1" t="s">
        <v>14</v>
      </c>
      <c r="E2542" s="1" t="s">
        <v>43</v>
      </c>
      <c r="F2542" s="1">
        <v>23.289014956399999</v>
      </c>
      <c r="G2542" s="1">
        <v>98089.453002951195</v>
      </c>
    </row>
    <row r="2543" spans="1:7" x14ac:dyDescent="0.3">
      <c r="A2543" s="1" t="s">
        <v>41</v>
      </c>
      <c r="B2543" s="1" t="s">
        <v>42</v>
      </c>
      <c r="C2543" s="1">
        <v>2016</v>
      </c>
      <c r="D2543" s="1" t="s">
        <v>14</v>
      </c>
      <c r="E2543" s="1" t="s">
        <v>15</v>
      </c>
      <c r="F2543" s="1">
        <v>37.002231651999999</v>
      </c>
      <c r="G2543" s="1">
        <v>155847.23825455399</v>
      </c>
    </row>
    <row r="2544" spans="1:7" x14ac:dyDescent="0.3">
      <c r="A2544" s="1" t="s">
        <v>41</v>
      </c>
      <c r="B2544" s="1" t="s">
        <v>42</v>
      </c>
      <c r="C2544" s="1">
        <v>2017</v>
      </c>
      <c r="D2544" s="1" t="s">
        <v>9</v>
      </c>
      <c r="E2544" s="1" t="s">
        <v>43</v>
      </c>
      <c r="F2544" s="1">
        <v>2.1550170291000001</v>
      </c>
      <c r="G2544" s="1">
        <v>8600.7438199139506</v>
      </c>
    </row>
    <row r="2545" spans="1:7" x14ac:dyDescent="0.3">
      <c r="A2545" s="1" t="s">
        <v>41</v>
      </c>
      <c r="B2545" s="1" t="s">
        <v>42</v>
      </c>
      <c r="C2545" s="1">
        <v>2017</v>
      </c>
      <c r="D2545" s="1" t="s">
        <v>14</v>
      </c>
      <c r="E2545" s="1" t="s">
        <v>43</v>
      </c>
      <c r="F2545" s="1">
        <v>25.6754770147</v>
      </c>
      <c r="G2545" s="1">
        <v>102471.672975548</v>
      </c>
    </row>
    <row r="2546" spans="1:7" x14ac:dyDescent="0.3">
      <c r="A2546" s="1" t="s">
        <v>41</v>
      </c>
      <c r="B2546" s="1" t="s">
        <v>42</v>
      </c>
      <c r="C2546" s="1">
        <v>2017</v>
      </c>
      <c r="D2546" s="1" t="s">
        <v>14</v>
      </c>
      <c r="E2546" s="1" t="s">
        <v>15</v>
      </c>
      <c r="F2546" s="1">
        <v>37.295743334299999</v>
      </c>
      <c r="G2546" s="1">
        <v>148848.537931203</v>
      </c>
    </row>
    <row r="2547" spans="1:7" x14ac:dyDescent="0.3">
      <c r="A2547" s="1" t="s">
        <v>41</v>
      </c>
      <c r="B2547" s="1" t="s">
        <v>42</v>
      </c>
      <c r="C2547" s="1">
        <v>2018</v>
      </c>
      <c r="D2547" s="1" t="s">
        <v>9</v>
      </c>
      <c r="E2547" s="1" t="s">
        <v>43</v>
      </c>
      <c r="F2547" s="1">
        <v>1.8699224458999999</v>
      </c>
      <c r="G2547" s="1">
        <v>3041.75209485507</v>
      </c>
    </row>
    <row r="2548" spans="1:7" x14ac:dyDescent="0.3">
      <c r="A2548" s="1" t="s">
        <v>41</v>
      </c>
      <c r="B2548" s="1" t="s">
        <v>42</v>
      </c>
      <c r="C2548" s="1">
        <v>2018</v>
      </c>
      <c r="D2548" s="1" t="s">
        <v>14</v>
      </c>
      <c r="E2548" s="1" t="s">
        <v>43</v>
      </c>
      <c r="F2548" s="1">
        <v>27.551479502799999</v>
      </c>
      <c r="G2548" s="1">
        <v>44817.243987631002</v>
      </c>
    </row>
    <row r="2549" spans="1:7" x14ac:dyDescent="0.3">
      <c r="A2549" s="1" t="s">
        <v>41</v>
      </c>
      <c r="B2549" s="1" t="s">
        <v>42</v>
      </c>
      <c r="C2549" s="1">
        <v>2018</v>
      </c>
      <c r="D2549" s="1" t="s">
        <v>14</v>
      </c>
      <c r="E2549" s="1" t="s">
        <v>15</v>
      </c>
      <c r="F2549" s="1">
        <v>37.337468166999997</v>
      </c>
      <c r="G2549" s="1">
        <v>60735.846165768402</v>
      </c>
    </row>
    <row r="2550" spans="1:7" x14ac:dyDescent="0.3">
      <c r="A2550" s="1" t="s">
        <v>41</v>
      </c>
      <c r="B2550" s="1" t="s">
        <v>42</v>
      </c>
      <c r="C2550" s="1">
        <v>2019</v>
      </c>
      <c r="D2550" s="1" t="s">
        <v>9</v>
      </c>
      <c r="E2550" s="1" t="s">
        <v>43</v>
      </c>
      <c r="F2550" s="1">
        <v>1.9439973675</v>
      </c>
      <c r="G2550" s="1">
        <v>3310.8967216220399</v>
      </c>
    </row>
    <row r="2551" spans="1:7" x14ac:dyDescent="0.3">
      <c r="A2551" s="1" t="s">
        <v>41</v>
      </c>
      <c r="B2551" s="1" t="s">
        <v>42</v>
      </c>
      <c r="C2551" s="1">
        <v>2019</v>
      </c>
      <c r="D2551" s="1" t="s">
        <v>14</v>
      </c>
      <c r="E2551" s="1" t="s">
        <v>43</v>
      </c>
      <c r="F2551" s="1">
        <v>29.128459717599998</v>
      </c>
      <c r="G2551" s="1">
        <v>49609.800608188998</v>
      </c>
    </row>
    <row r="2552" spans="1:7" x14ac:dyDescent="0.3">
      <c r="A2552" s="1" t="s">
        <v>41</v>
      </c>
      <c r="B2552" s="1" t="s">
        <v>42</v>
      </c>
      <c r="C2552" s="1">
        <v>2019</v>
      </c>
      <c r="D2552" s="1" t="s">
        <v>14</v>
      </c>
      <c r="E2552" s="1" t="s">
        <v>15</v>
      </c>
      <c r="F2552" s="1">
        <v>36.457579574699999</v>
      </c>
      <c r="G2552" s="1">
        <v>62092.306661282499</v>
      </c>
    </row>
    <row r="2553" spans="1:7" x14ac:dyDescent="0.3">
      <c r="A2553" s="1" t="s">
        <v>44</v>
      </c>
      <c r="B2553" s="1" t="s">
        <v>45</v>
      </c>
      <c r="C2553" s="1">
        <v>1950</v>
      </c>
      <c r="D2553" s="1" t="s">
        <v>9</v>
      </c>
      <c r="E2553" s="1" t="s">
        <v>13</v>
      </c>
      <c r="F2553" s="1">
        <v>0.49913445480000002</v>
      </c>
      <c r="G2553" s="1">
        <v>713.35852056563897</v>
      </c>
    </row>
    <row r="2554" spans="1:7" x14ac:dyDescent="0.3">
      <c r="A2554" s="1" t="s">
        <v>44</v>
      </c>
      <c r="B2554" s="1" t="s">
        <v>45</v>
      </c>
      <c r="C2554" s="1">
        <v>1950</v>
      </c>
      <c r="D2554" s="1" t="s">
        <v>9</v>
      </c>
      <c r="E2554" s="1" t="s">
        <v>23</v>
      </c>
      <c r="F2554" s="1">
        <v>0.5740046231</v>
      </c>
      <c r="G2554" s="1">
        <v>820.36229865048404</v>
      </c>
    </row>
    <row r="2555" spans="1:7" x14ac:dyDescent="0.3">
      <c r="A2555" s="1" t="s">
        <v>44</v>
      </c>
      <c r="B2555" s="1" t="s">
        <v>45</v>
      </c>
      <c r="C2555" s="1">
        <v>1950</v>
      </c>
      <c r="D2555" s="1" t="s">
        <v>14</v>
      </c>
      <c r="E2555" s="1" t="s">
        <v>13</v>
      </c>
      <c r="F2555" s="1">
        <v>6.2890941309999997</v>
      </c>
      <c r="G2555" s="1">
        <v>8988.3173591269806</v>
      </c>
    </row>
    <row r="2556" spans="1:7" x14ac:dyDescent="0.3">
      <c r="A2556" s="1" t="s">
        <v>44</v>
      </c>
      <c r="B2556" s="1" t="s">
        <v>45</v>
      </c>
      <c r="C2556" s="1">
        <v>1950</v>
      </c>
      <c r="D2556" s="1" t="s">
        <v>14</v>
      </c>
      <c r="E2556" s="1" t="s">
        <v>23</v>
      </c>
      <c r="F2556" s="1">
        <v>7.2324582506999997</v>
      </c>
      <c r="G2556" s="1">
        <v>10336.564962996001</v>
      </c>
    </row>
    <row r="2557" spans="1:7" x14ac:dyDescent="0.3">
      <c r="A2557" s="1" t="s">
        <v>44</v>
      </c>
      <c r="B2557" s="1" t="s">
        <v>45</v>
      </c>
      <c r="C2557" s="1">
        <v>1950</v>
      </c>
      <c r="D2557" s="1" t="s">
        <v>14</v>
      </c>
      <c r="E2557" s="1" t="s">
        <v>15</v>
      </c>
      <c r="F2557" s="1">
        <v>15.8266641188</v>
      </c>
      <c r="G2557" s="1">
        <v>22619.327501317599</v>
      </c>
    </row>
    <row r="2558" spans="1:7" x14ac:dyDescent="0.3">
      <c r="A2558" s="1" t="s">
        <v>44</v>
      </c>
      <c r="B2558" s="1" t="s">
        <v>45</v>
      </c>
      <c r="C2558" s="1">
        <v>1951</v>
      </c>
      <c r="D2558" s="1" t="s">
        <v>9</v>
      </c>
      <c r="E2558" s="1" t="s">
        <v>13</v>
      </c>
      <c r="F2558" s="1">
        <v>0.51759119509999996</v>
      </c>
      <c r="G2558" s="1">
        <v>814.38438954625497</v>
      </c>
    </row>
    <row r="2559" spans="1:7" x14ac:dyDescent="0.3">
      <c r="A2559" s="1" t="s">
        <v>44</v>
      </c>
      <c r="B2559" s="1" t="s">
        <v>45</v>
      </c>
      <c r="C2559" s="1">
        <v>1951</v>
      </c>
      <c r="D2559" s="1" t="s">
        <v>9</v>
      </c>
      <c r="E2559" s="1" t="s">
        <v>23</v>
      </c>
      <c r="F2559" s="1">
        <v>0.5555478828</v>
      </c>
      <c r="G2559" s="1">
        <v>874.10591144631496</v>
      </c>
    </row>
    <row r="2560" spans="1:7" x14ac:dyDescent="0.3">
      <c r="A2560" s="1" t="s">
        <v>44</v>
      </c>
      <c r="B2560" s="1" t="s">
        <v>45</v>
      </c>
      <c r="C2560" s="1">
        <v>1951</v>
      </c>
      <c r="D2560" s="1" t="s">
        <v>14</v>
      </c>
      <c r="E2560" s="1" t="s">
        <v>13</v>
      </c>
      <c r="F2560" s="1">
        <v>6.6863940112</v>
      </c>
      <c r="G2560" s="1">
        <v>10520.4550545848</v>
      </c>
    </row>
    <row r="2561" spans="1:7" x14ac:dyDescent="0.3">
      <c r="A2561" s="1" t="s">
        <v>44</v>
      </c>
      <c r="B2561" s="1" t="s">
        <v>45</v>
      </c>
      <c r="C2561" s="1">
        <v>1951</v>
      </c>
      <c r="D2561" s="1" t="s">
        <v>14</v>
      </c>
      <c r="E2561" s="1" t="s">
        <v>23</v>
      </c>
      <c r="F2561" s="1">
        <v>7.1767295720000002</v>
      </c>
      <c r="G2561" s="1">
        <v>11291.955091921</v>
      </c>
    </row>
    <row r="2562" spans="1:7" x14ac:dyDescent="0.3">
      <c r="A2562" s="1" t="s">
        <v>44</v>
      </c>
      <c r="B2562" s="1" t="s">
        <v>45</v>
      </c>
      <c r="C2562" s="1">
        <v>1951</v>
      </c>
      <c r="D2562" s="1" t="s">
        <v>14</v>
      </c>
      <c r="E2562" s="1" t="s">
        <v>15</v>
      </c>
      <c r="F2562" s="1">
        <v>16.0441511768</v>
      </c>
      <c r="G2562" s="1">
        <v>25244.065943719099</v>
      </c>
    </row>
    <row r="2563" spans="1:7" x14ac:dyDescent="0.3">
      <c r="A2563" s="1" t="s">
        <v>44</v>
      </c>
      <c r="B2563" s="1" t="s">
        <v>45</v>
      </c>
      <c r="C2563" s="1">
        <v>1952</v>
      </c>
      <c r="D2563" s="1" t="s">
        <v>9</v>
      </c>
      <c r="E2563" s="1" t="s">
        <v>13</v>
      </c>
      <c r="F2563" s="1">
        <v>0.53336932299999995</v>
      </c>
      <c r="G2563" s="1">
        <v>890.22777790441899</v>
      </c>
    </row>
    <row r="2564" spans="1:7" x14ac:dyDescent="0.3">
      <c r="A2564" s="1" t="s">
        <v>44</v>
      </c>
      <c r="B2564" s="1" t="s">
        <v>45</v>
      </c>
      <c r="C2564" s="1">
        <v>1952</v>
      </c>
      <c r="D2564" s="1" t="s">
        <v>9</v>
      </c>
      <c r="E2564" s="1" t="s">
        <v>23</v>
      </c>
      <c r="F2564" s="1">
        <v>0.53976975490000001</v>
      </c>
      <c r="G2564" s="1">
        <v>900.91051123927298</v>
      </c>
    </row>
    <row r="2565" spans="1:7" x14ac:dyDescent="0.3">
      <c r="A2565" s="1" t="s">
        <v>44</v>
      </c>
      <c r="B2565" s="1" t="s">
        <v>45</v>
      </c>
      <c r="C2565" s="1">
        <v>1952</v>
      </c>
      <c r="D2565" s="1" t="s">
        <v>14</v>
      </c>
      <c r="E2565" s="1" t="s">
        <v>13</v>
      </c>
      <c r="F2565" s="1">
        <v>7.0588273219</v>
      </c>
      <c r="G2565" s="1">
        <v>11781.6377699351</v>
      </c>
    </row>
    <row r="2566" spans="1:7" x14ac:dyDescent="0.3">
      <c r="A2566" s="1" t="s">
        <v>44</v>
      </c>
      <c r="B2566" s="1" t="s">
        <v>45</v>
      </c>
      <c r="C2566" s="1">
        <v>1952</v>
      </c>
      <c r="D2566" s="1" t="s">
        <v>14</v>
      </c>
      <c r="E2566" s="1" t="s">
        <v>23</v>
      </c>
      <c r="F2566" s="1">
        <v>7.1435332497999999</v>
      </c>
      <c r="G2566" s="1">
        <v>11923.0174231743</v>
      </c>
    </row>
    <row r="2567" spans="1:7" x14ac:dyDescent="0.3">
      <c r="A2567" s="1" t="s">
        <v>44</v>
      </c>
      <c r="B2567" s="1" t="s">
        <v>45</v>
      </c>
      <c r="C2567" s="1">
        <v>1952</v>
      </c>
      <c r="D2567" s="1" t="s">
        <v>14</v>
      </c>
      <c r="E2567" s="1" t="s">
        <v>15</v>
      </c>
      <c r="F2567" s="1">
        <v>16.245754817600002</v>
      </c>
      <c r="G2567" s="1">
        <v>27115.211894535001</v>
      </c>
    </row>
    <row r="2568" spans="1:7" x14ac:dyDescent="0.3">
      <c r="A2568" s="1" t="s">
        <v>44</v>
      </c>
      <c r="B2568" s="1" t="s">
        <v>45</v>
      </c>
      <c r="C2568" s="1">
        <v>1953</v>
      </c>
      <c r="D2568" s="1" t="s">
        <v>9</v>
      </c>
      <c r="E2568" s="1" t="s">
        <v>13</v>
      </c>
      <c r="F2568" s="1">
        <v>0.54701250499999998</v>
      </c>
      <c r="G2568" s="1">
        <v>914.63724275017398</v>
      </c>
    </row>
    <row r="2569" spans="1:7" x14ac:dyDescent="0.3">
      <c r="A2569" s="1" t="s">
        <v>44</v>
      </c>
      <c r="B2569" s="1" t="s">
        <v>45</v>
      </c>
      <c r="C2569" s="1">
        <v>1953</v>
      </c>
      <c r="D2569" s="1" t="s">
        <v>9</v>
      </c>
      <c r="E2569" s="1" t="s">
        <v>23</v>
      </c>
      <c r="F2569" s="1">
        <v>0.52612657299999999</v>
      </c>
      <c r="G2569" s="1">
        <v>879.71472984516595</v>
      </c>
    </row>
    <row r="2570" spans="1:7" x14ac:dyDescent="0.3">
      <c r="A2570" s="1" t="s">
        <v>44</v>
      </c>
      <c r="B2570" s="1" t="s">
        <v>45</v>
      </c>
      <c r="C2570" s="1">
        <v>1953</v>
      </c>
      <c r="D2570" s="1" t="s">
        <v>14</v>
      </c>
      <c r="E2570" s="1" t="s">
        <v>13</v>
      </c>
      <c r="F2570" s="1">
        <v>7.4111166274000002</v>
      </c>
      <c r="G2570" s="1">
        <v>12391.8250795244</v>
      </c>
    </row>
    <row r="2571" spans="1:7" x14ac:dyDescent="0.3">
      <c r="A2571" s="1" t="s">
        <v>44</v>
      </c>
      <c r="B2571" s="1" t="s">
        <v>45</v>
      </c>
      <c r="C2571" s="1">
        <v>1953</v>
      </c>
      <c r="D2571" s="1" t="s">
        <v>14</v>
      </c>
      <c r="E2571" s="1" t="s">
        <v>23</v>
      </c>
      <c r="F2571" s="1">
        <v>7.1281467198000001</v>
      </c>
      <c r="G2571" s="1">
        <v>11918.682667397101</v>
      </c>
    </row>
    <row r="2572" spans="1:7" x14ac:dyDescent="0.3">
      <c r="A2572" s="1" t="s">
        <v>44</v>
      </c>
      <c r="B2572" s="1" t="s">
        <v>45</v>
      </c>
      <c r="C2572" s="1">
        <v>1953</v>
      </c>
      <c r="D2572" s="1" t="s">
        <v>14</v>
      </c>
      <c r="E2572" s="1" t="s">
        <v>15</v>
      </c>
      <c r="F2572" s="1">
        <v>16.431475041500001</v>
      </c>
      <c r="G2572" s="1">
        <v>27474.3975502594</v>
      </c>
    </row>
    <row r="2573" spans="1:7" x14ac:dyDescent="0.3">
      <c r="A2573" s="1" t="s">
        <v>44</v>
      </c>
      <c r="B2573" s="1" t="s">
        <v>45</v>
      </c>
      <c r="C2573" s="1">
        <v>1954</v>
      </c>
      <c r="D2573" s="1" t="s">
        <v>9</v>
      </c>
      <c r="E2573" s="1" t="s">
        <v>13</v>
      </c>
      <c r="F2573" s="1">
        <v>1.1178532061999999</v>
      </c>
      <c r="G2573" s="1">
        <v>1876.0890719906099</v>
      </c>
    </row>
    <row r="2574" spans="1:7" x14ac:dyDescent="0.3">
      <c r="A2574" s="1" t="s">
        <v>44</v>
      </c>
      <c r="B2574" s="1" t="s">
        <v>45</v>
      </c>
      <c r="C2574" s="1">
        <v>1954</v>
      </c>
      <c r="D2574" s="1" t="s">
        <v>9</v>
      </c>
      <c r="E2574" s="1" t="s">
        <v>23</v>
      </c>
      <c r="F2574" s="1">
        <v>1.0284249497</v>
      </c>
      <c r="G2574" s="1">
        <v>1726.0019462313601</v>
      </c>
    </row>
    <row r="2575" spans="1:7" x14ac:dyDescent="0.3">
      <c r="A2575" s="1" t="s">
        <v>44</v>
      </c>
      <c r="B2575" s="1" t="s">
        <v>45</v>
      </c>
      <c r="C2575" s="1">
        <v>1954</v>
      </c>
      <c r="D2575" s="1" t="s">
        <v>14</v>
      </c>
      <c r="E2575" s="1" t="s">
        <v>13</v>
      </c>
      <c r="F2575" s="1">
        <v>7.9480010301000004</v>
      </c>
      <c r="G2575" s="1">
        <v>13339.1019451868</v>
      </c>
    </row>
    <row r="2576" spans="1:7" x14ac:dyDescent="0.3">
      <c r="A2576" s="1" t="s">
        <v>44</v>
      </c>
      <c r="B2576" s="1" t="s">
        <v>45</v>
      </c>
      <c r="C2576" s="1">
        <v>1954</v>
      </c>
      <c r="D2576" s="1" t="s">
        <v>14</v>
      </c>
      <c r="E2576" s="1" t="s">
        <v>23</v>
      </c>
      <c r="F2576" s="1">
        <v>7.3121609476999998</v>
      </c>
      <c r="G2576" s="1">
        <v>12271.973789571901</v>
      </c>
    </row>
    <row r="2577" spans="1:7" x14ac:dyDescent="0.3">
      <c r="A2577" s="1" t="s">
        <v>44</v>
      </c>
      <c r="B2577" s="1" t="s">
        <v>45</v>
      </c>
      <c r="C2577" s="1">
        <v>1954</v>
      </c>
      <c r="D2577" s="1" t="s">
        <v>14</v>
      </c>
      <c r="E2577" s="1" t="s">
        <v>15</v>
      </c>
      <c r="F2577" s="1">
        <v>16.601311848200002</v>
      </c>
      <c r="G2577" s="1">
        <v>27861.922806639799</v>
      </c>
    </row>
    <row r="2578" spans="1:7" x14ac:dyDescent="0.3">
      <c r="A2578" s="1" t="s">
        <v>44</v>
      </c>
      <c r="B2578" s="1" t="s">
        <v>45</v>
      </c>
      <c r="C2578" s="1">
        <v>1955</v>
      </c>
      <c r="D2578" s="1" t="s">
        <v>9</v>
      </c>
      <c r="E2578" s="1" t="s">
        <v>13</v>
      </c>
      <c r="F2578" s="1">
        <v>0.56942073520000003</v>
      </c>
      <c r="G2578" s="1">
        <v>923.03867049951498</v>
      </c>
    </row>
    <row r="2579" spans="1:7" x14ac:dyDescent="0.3">
      <c r="A2579" s="1" t="s">
        <v>44</v>
      </c>
      <c r="B2579" s="1" t="s">
        <v>45</v>
      </c>
      <c r="C2579" s="1">
        <v>1955</v>
      </c>
      <c r="D2579" s="1" t="s">
        <v>9</v>
      </c>
      <c r="E2579" s="1" t="s">
        <v>23</v>
      </c>
      <c r="F2579" s="1">
        <v>0.50371834270000004</v>
      </c>
      <c r="G2579" s="1">
        <v>816.53420851880196</v>
      </c>
    </row>
    <row r="2580" spans="1:7" x14ac:dyDescent="0.3">
      <c r="A2580" s="1" t="s">
        <v>44</v>
      </c>
      <c r="B2580" s="1" t="s">
        <v>45</v>
      </c>
      <c r="C2580" s="1">
        <v>1955</v>
      </c>
      <c r="D2580" s="1" t="s">
        <v>14</v>
      </c>
      <c r="E2580" s="1" t="s">
        <v>13</v>
      </c>
      <c r="F2580" s="1">
        <v>8.0685249539000008</v>
      </c>
      <c r="G2580" s="1">
        <v>13079.187471912401</v>
      </c>
    </row>
    <row r="2581" spans="1:7" x14ac:dyDescent="0.3">
      <c r="A2581" s="1" t="s">
        <v>44</v>
      </c>
      <c r="B2581" s="1" t="s">
        <v>45</v>
      </c>
      <c r="C2581" s="1">
        <v>1955</v>
      </c>
      <c r="D2581" s="1" t="s">
        <v>14</v>
      </c>
      <c r="E2581" s="1" t="s">
        <v>23</v>
      </c>
      <c r="F2581" s="1">
        <v>7.1375413054000001</v>
      </c>
      <c r="G2581" s="1">
        <v>11570.050455922499</v>
      </c>
    </row>
    <row r="2582" spans="1:7" x14ac:dyDescent="0.3">
      <c r="A2582" s="1" t="s">
        <v>44</v>
      </c>
      <c r="B2582" s="1" t="s">
        <v>45</v>
      </c>
      <c r="C2582" s="1">
        <v>1955</v>
      </c>
      <c r="D2582" s="1" t="s">
        <v>14</v>
      </c>
      <c r="E2582" s="1" t="s">
        <v>15</v>
      </c>
      <c r="F2582" s="1">
        <v>16.755265237900002</v>
      </c>
      <c r="G2582" s="1">
        <v>27160.510309017998</v>
      </c>
    </row>
    <row r="2583" spans="1:7" x14ac:dyDescent="0.3">
      <c r="A2583" s="1" t="s">
        <v>44</v>
      </c>
      <c r="B2583" s="1" t="s">
        <v>45</v>
      </c>
      <c r="C2583" s="1">
        <v>1956</v>
      </c>
      <c r="D2583" s="1" t="s">
        <v>9</v>
      </c>
      <c r="E2583" s="1" t="s">
        <v>13</v>
      </c>
      <c r="F2583" s="1">
        <v>1.1574689592</v>
      </c>
      <c r="G2583" s="1">
        <v>1940.68357309315</v>
      </c>
    </row>
    <row r="2584" spans="1:7" x14ac:dyDescent="0.3">
      <c r="A2584" s="1" t="s">
        <v>44</v>
      </c>
      <c r="B2584" s="1" t="s">
        <v>45</v>
      </c>
      <c r="C2584" s="1">
        <v>1956</v>
      </c>
      <c r="D2584" s="1" t="s">
        <v>9</v>
      </c>
      <c r="E2584" s="1" t="s">
        <v>23</v>
      </c>
      <c r="F2584" s="1">
        <v>0.9888091966</v>
      </c>
      <c r="G2584" s="1">
        <v>1657.89825244243</v>
      </c>
    </row>
    <row r="2585" spans="1:7" x14ac:dyDescent="0.3">
      <c r="A2585" s="1" t="s">
        <v>44</v>
      </c>
      <c r="B2585" s="1" t="s">
        <v>45</v>
      </c>
      <c r="C2585" s="1">
        <v>1956</v>
      </c>
      <c r="D2585" s="1" t="s">
        <v>14</v>
      </c>
      <c r="E2585" s="1" t="s">
        <v>13</v>
      </c>
      <c r="F2585" s="1">
        <v>8.5867546415000007</v>
      </c>
      <c r="G2585" s="1">
        <v>14397.080410754301</v>
      </c>
    </row>
    <row r="2586" spans="1:7" x14ac:dyDescent="0.3">
      <c r="A2586" s="1" t="s">
        <v>44</v>
      </c>
      <c r="B2586" s="1" t="s">
        <v>45</v>
      </c>
      <c r="C2586" s="1">
        <v>1956</v>
      </c>
      <c r="D2586" s="1" t="s">
        <v>14</v>
      </c>
      <c r="E2586" s="1" t="s">
        <v>23</v>
      </c>
      <c r="F2586" s="1">
        <v>7.3355418222999997</v>
      </c>
      <c r="G2586" s="1">
        <v>12299.2201223301</v>
      </c>
    </row>
    <row r="2587" spans="1:7" x14ac:dyDescent="0.3">
      <c r="A2587" s="1" t="s">
        <v>44</v>
      </c>
      <c r="B2587" s="1" t="s">
        <v>45</v>
      </c>
      <c r="C2587" s="1">
        <v>1956</v>
      </c>
      <c r="D2587" s="1" t="s">
        <v>14</v>
      </c>
      <c r="E2587" s="1" t="s">
        <v>15</v>
      </c>
      <c r="F2587" s="1">
        <v>16.8933352106</v>
      </c>
      <c r="G2587" s="1">
        <v>28324.403757479198</v>
      </c>
    </row>
    <row r="2588" spans="1:7" x14ac:dyDescent="0.3">
      <c r="A2588" s="1" t="s">
        <v>44</v>
      </c>
      <c r="B2588" s="1" t="s">
        <v>45</v>
      </c>
      <c r="C2588" s="1">
        <v>1957</v>
      </c>
      <c r="D2588" s="1" t="s">
        <v>9</v>
      </c>
      <c r="E2588" s="1" t="s">
        <v>13</v>
      </c>
      <c r="F2588" s="1">
        <v>0.58705638839999996</v>
      </c>
      <c r="G2588" s="1">
        <v>924.54627904088102</v>
      </c>
    </row>
    <row r="2589" spans="1:7" x14ac:dyDescent="0.3">
      <c r="A2589" s="1" t="s">
        <v>44</v>
      </c>
      <c r="B2589" s="1" t="s">
        <v>45</v>
      </c>
      <c r="C2589" s="1">
        <v>1957</v>
      </c>
      <c r="D2589" s="1" t="s">
        <v>9</v>
      </c>
      <c r="E2589" s="1" t="s">
        <v>23</v>
      </c>
      <c r="F2589" s="1">
        <v>0.48608268960000001</v>
      </c>
      <c r="G2589" s="1">
        <v>765.52431904585103</v>
      </c>
    </row>
    <row r="2590" spans="1:7" x14ac:dyDescent="0.3">
      <c r="A2590" s="1" t="s">
        <v>44</v>
      </c>
      <c r="B2590" s="1" t="s">
        <v>45</v>
      </c>
      <c r="C2590" s="1">
        <v>1957</v>
      </c>
      <c r="D2590" s="1" t="s">
        <v>14</v>
      </c>
      <c r="E2590" s="1" t="s">
        <v>13</v>
      </c>
      <c r="F2590" s="1">
        <v>8.6780811374999995</v>
      </c>
      <c r="G2590" s="1">
        <v>13666.979499807099</v>
      </c>
    </row>
    <row r="2591" spans="1:7" x14ac:dyDescent="0.3">
      <c r="A2591" s="1" t="s">
        <v>44</v>
      </c>
      <c r="B2591" s="1" t="s">
        <v>45</v>
      </c>
      <c r="C2591" s="1">
        <v>1957</v>
      </c>
      <c r="D2591" s="1" t="s">
        <v>14</v>
      </c>
      <c r="E2591" s="1" t="s">
        <v>23</v>
      </c>
      <c r="F2591" s="1">
        <v>7.1854511818000004</v>
      </c>
      <c r="G2591" s="1">
        <v>11316.2590258403</v>
      </c>
    </row>
    <row r="2592" spans="1:7" x14ac:dyDescent="0.3">
      <c r="A2592" s="1" t="s">
        <v>44</v>
      </c>
      <c r="B2592" s="1" t="s">
        <v>45</v>
      </c>
      <c r="C2592" s="1">
        <v>1957</v>
      </c>
      <c r="D2592" s="1" t="s">
        <v>14</v>
      </c>
      <c r="E2592" s="1" t="s">
        <v>15</v>
      </c>
      <c r="F2592" s="1">
        <v>17.015521766199999</v>
      </c>
      <c r="G2592" s="1">
        <v>26797.489384165499</v>
      </c>
    </row>
    <row r="2593" spans="1:7" x14ac:dyDescent="0.3">
      <c r="A2593" s="1" t="s">
        <v>44</v>
      </c>
      <c r="B2593" s="1" t="s">
        <v>45</v>
      </c>
      <c r="C2593" s="1">
        <v>1958</v>
      </c>
      <c r="D2593" s="1" t="s">
        <v>9</v>
      </c>
      <c r="E2593" s="1" t="s">
        <v>13</v>
      </c>
      <c r="F2593" s="1">
        <v>0.76516155289999999</v>
      </c>
      <c r="G2593" s="1">
        <v>1136.32833103229</v>
      </c>
    </row>
    <row r="2594" spans="1:7" x14ac:dyDescent="0.3">
      <c r="A2594" s="1" t="s">
        <v>44</v>
      </c>
      <c r="B2594" s="1" t="s">
        <v>45</v>
      </c>
      <c r="C2594" s="1">
        <v>1958</v>
      </c>
      <c r="D2594" s="1" t="s">
        <v>9</v>
      </c>
      <c r="E2594" s="1" t="s">
        <v>23</v>
      </c>
      <c r="F2594" s="1">
        <v>1.3811166028999999</v>
      </c>
      <c r="G2594" s="1">
        <v>2051.0726375132799</v>
      </c>
    </row>
    <row r="2595" spans="1:7" x14ac:dyDescent="0.3">
      <c r="A2595" s="1" t="s">
        <v>44</v>
      </c>
      <c r="B2595" s="1" t="s">
        <v>45</v>
      </c>
      <c r="C2595" s="1">
        <v>1958</v>
      </c>
      <c r="D2595" s="1" t="s">
        <v>14</v>
      </c>
      <c r="E2595" s="1" t="s">
        <v>13</v>
      </c>
      <c r="F2595" s="1">
        <v>5.9091244555999998</v>
      </c>
      <c r="G2595" s="1">
        <v>8775.5396297916104</v>
      </c>
    </row>
    <row r="2596" spans="1:7" x14ac:dyDescent="0.3">
      <c r="A2596" s="1" t="s">
        <v>44</v>
      </c>
      <c r="B2596" s="1" t="s">
        <v>45</v>
      </c>
      <c r="C2596" s="1">
        <v>1958</v>
      </c>
      <c r="D2596" s="1" t="s">
        <v>14</v>
      </c>
      <c r="E2596" s="1" t="s">
        <v>23</v>
      </c>
      <c r="F2596" s="1">
        <v>10.6659696423</v>
      </c>
      <c r="G2596" s="1">
        <v>15839.8490317739</v>
      </c>
    </row>
    <row r="2597" spans="1:7" x14ac:dyDescent="0.3">
      <c r="A2597" s="1" t="s">
        <v>44</v>
      </c>
      <c r="B2597" s="1" t="s">
        <v>45</v>
      </c>
      <c r="C2597" s="1">
        <v>1958</v>
      </c>
      <c r="D2597" s="1" t="s">
        <v>14</v>
      </c>
      <c r="E2597" s="1" t="s">
        <v>15</v>
      </c>
      <c r="F2597" s="1">
        <v>17.121824904699999</v>
      </c>
      <c r="G2597" s="1">
        <v>25427.329228677499</v>
      </c>
    </row>
    <row r="2598" spans="1:7" x14ac:dyDescent="0.3">
      <c r="A2598" s="1" t="s">
        <v>44</v>
      </c>
      <c r="B2598" s="1" t="s">
        <v>45</v>
      </c>
      <c r="C2598" s="1">
        <v>1959</v>
      </c>
      <c r="D2598" s="1" t="s">
        <v>9</v>
      </c>
      <c r="E2598" s="1" t="s">
        <v>13</v>
      </c>
      <c r="F2598" s="1">
        <v>0.41987834810000002</v>
      </c>
      <c r="G2598" s="1">
        <v>622.32667654126999</v>
      </c>
    </row>
    <row r="2599" spans="1:7" x14ac:dyDescent="0.3">
      <c r="A2599" s="1" t="s">
        <v>44</v>
      </c>
      <c r="B2599" s="1" t="s">
        <v>45</v>
      </c>
      <c r="C2599" s="1">
        <v>1959</v>
      </c>
      <c r="D2599" s="1" t="s">
        <v>9</v>
      </c>
      <c r="E2599" s="1" t="s">
        <v>23</v>
      </c>
      <c r="F2599" s="1">
        <v>0.65326072989999995</v>
      </c>
      <c r="G2599" s="1">
        <v>968.23658758545798</v>
      </c>
    </row>
    <row r="2600" spans="1:7" x14ac:dyDescent="0.3">
      <c r="A2600" s="1" t="s">
        <v>44</v>
      </c>
      <c r="B2600" s="1" t="s">
        <v>45</v>
      </c>
      <c r="C2600" s="1">
        <v>1959</v>
      </c>
      <c r="D2600" s="1" t="s">
        <v>14</v>
      </c>
      <c r="E2600" s="1" t="s">
        <v>13</v>
      </c>
      <c r="F2600" s="1">
        <v>6.4603827300000001</v>
      </c>
      <c r="G2600" s="1">
        <v>9575.3175464789292</v>
      </c>
    </row>
    <row r="2601" spans="1:7" x14ac:dyDescent="0.3">
      <c r="A2601" s="1" t="s">
        <v>44</v>
      </c>
      <c r="B2601" s="1" t="s">
        <v>45</v>
      </c>
      <c r="C2601" s="1">
        <v>1959</v>
      </c>
      <c r="D2601" s="1" t="s">
        <v>14</v>
      </c>
      <c r="E2601" s="1" t="s">
        <v>23</v>
      </c>
      <c r="F2601" s="1">
        <v>10.0512787974</v>
      </c>
      <c r="G2601" s="1">
        <v>14897.598216063499</v>
      </c>
    </row>
    <row r="2602" spans="1:7" x14ac:dyDescent="0.3">
      <c r="A2602" s="1" t="s">
        <v>44</v>
      </c>
      <c r="B2602" s="1" t="s">
        <v>45</v>
      </c>
      <c r="C2602" s="1">
        <v>1959</v>
      </c>
      <c r="D2602" s="1" t="s">
        <v>14</v>
      </c>
      <c r="E2602" s="1" t="s">
        <v>15</v>
      </c>
      <c r="F2602" s="1">
        <v>17.2122446262</v>
      </c>
      <c r="G2602" s="1">
        <v>25511.291648043101</v>
      </c>
    </row>
    <row r="2603" spans="1:7" x14ac:dyDescent="0.3">
      <c r="A2603" s="1" t="s">
        <v>44</v>
      </c>
      <c r="B2603" s="1" t="s">
        <v>45</v>
      </c>
      <c r="C2603" s="1">
        <v>1960</v>
      </c>
      <c r="D2603" s="1" t="s">
        <v>9</v>
      </c>
      <c r="E2603" s="1" t="s">
        <v>13</v>
      </c>
      <c r="F2603" s="1">
        <v>0.33275630319999999</v>
      </c>
      <c r="G2603" s="1">
        <v>481.08369319481199</v>
      </c>
    </row>
    <row r="2604" spans="1:7" x14ac:dyDescent="0.3">
      <c r="A2604" s="1" t="s">
        <v>44</v>
      </c>
      <c r="B2604" s="1" t="s">
        <v>45</v>
      </c>
      <c r="C2604" s="1">
        <v>1960</v>
      </c>
      <c r="D2604" s="1" t="s">
        <v>9</v>
      </c>
      <c r="E2604" s="1" t="s">
        <v>23</v>
      </c>
      <c r="F2604" s="1">
        <v>0.74038277470000002</v>
      </c>
      <c r="G2604" s="1">
        <v>1070.4112173584599</v>
      </c>
    </row>
    <row r="2605" spans="1:7" x14ac:dyDescent="0.3">
      <c r="A2605" s="1" t="s">
        <v>44</v>
      </c>
      <c r="B2605" s="1" t="s">
        <v>45</v>
      </c>
      <c r="C2605" s="1">
        <v>1960</v>
      </c>
      <c r="D2605" s="1" t="s">
        <v>14</v>
      </c>
      <c r="E2605" s="1" t="s">
        <v>13</v>
      </c>
      <c r="F2605" s="1">
        <v>5.2192945153999997</v>
      </c>
      <c r="G2605" s="1">
        <v>7545.8149310928302</v>
      </c>
    </row>
    <row r="2606" spans="1:7" x14ac:dyDescent="0.3">
      <c r="A2606" s="1" t="s">
        <v>44</v>
      </c>
      <c r="B2606" s="1" t="s">
        <v>45</v>
      </c>
      <c r="C2606" s="1">
        <v>1960</v>
      </c>
      <c r="D2606" s="1" t="s">
        <v>14</v>
      </c>
      <c r="E2606" s="1" t="s">
        <v>23</v>
      </c>
      <c r="F2606" s="1">
        <v>11.6129302967</v>
      </c>
      <c r="G2606" s="1">
        <v>16789.438221681601</v>
      </c>
    </row>
    <row r="2607" spans="1:7" x14ac:dyDescent="0.3">
      <c r="A2607" s="1" t="s">
        <v>44</v>
      </c>
      <c r="B2607" s="1" t="s">
        <v>45</v>
      </c>
      <c r="C2607" s="1">
        <v>1960</v>
      </c>
      <c r="D2607" s="1" t="s">
        <v>14</v>
      </c>
      <c r="E2607" s="1" t="s">
        <v>15</v>
      </c>
      <c r="F2607" s="1">
        <v>17.286780930599999</v>
      </c>
      <c r="G2607" s="1">
        <v>24992.429393039201</v>
      </c>
    </row>
    <row r="2608" spans="1:7" x14ac:dyDescent="0.3">
      <c r="A2608" s="1" t="s">
        <v>44</v>
      </c>
      <c r="B2608" s="1" t="s">
        <v>45</v>
      </c>
      <c r="C2608" s="1">
        <v>1961</v>
      </c>
      <c r="D2608" s="1" t="s">
        <v>9</v>
      </c>
      <c r="E2608" s="1" t="s">
        <v>13</v>
      </c>
      <c r="F2608" s="1">
        <v>0.16346368289999999</v>
      </c>
      <c r="G2608" s="1">
        <v>236.150080921296</v>
      </c>
    </row>
    <row r="2609" spans="1:7" x14ac:dyDescent="0.3">
      <c r="A2609" s="1" t="s">
        <v>44</v>
      </c>
      <c r="B2609" s="1" t="s">
        <v>45</v>
      </c>
      <c r="C2609" s="1">
        <v>1961</v>
      </c>
      <c r="D2609" s="1" t="s">
        <v>9</v>
      </c>
      <c r="E2609" s="1" t="s">
        <v>23</v>
      </c>
      <c r="F2609" s="1">
        <v>0.37310585610000002</v>
      </c>
      <c r="G2609" s="1">
        <v>539.01255970285501</v>
      </c>
    </row>
    <row r="2610" spans="1:7" x14ac:dyDescent="0.3">
      <c r="A2610" s="1" t="s">
        <v>44</v>
      </c>
      <c r="B2610" s="1" t="s">
        <v>45</v>
      </c>
      <c r="C2610" s="1">
        <v>1961</v>
      </c>
      <c r="D2610" s="1" t="s">
        <v>14</v>
      </c>
      <c r="E2610" s="1" t="s">
        <v>13</v>
      </c>
      <c r="F2610" s="1">
        <v>5.1659676616999999</v>
      </c>
      <c r="G2610" s="1">
        <v>7463.0869687902696</v>
      </c>
    </row>
    <row r="2611" spans="1:7" x14ac:dyDescent="0.3">
      <c r="A2611" s="1" t="s">
        <v>44</v>
      </c>
      <c r="B2611" s="1" t="s">
        <v>45</v>
      </c>
      <c r="C2611" s="1">
        <v>1961</v>
      </c>
      <c r="D2611" s="1" t="s">
        <v>14</v>
      </c>
      <c r="E2611" s="1" t="s">
        <v>23</v>
      </c>
      <c r="F2611" s="1">
        <v>11.7913211879</v>
      </c>
      <c r="G2611" s="1">
        <v>17034.4960062637</v>
      </c>
    </row>
    <row r="2612" spans="1:7" x14ac:dyDescent="0.3">
      <c r="A2612" s="1" t="s">
        <v>44</v>
      </c>
      <c r="B2612" s="1" t="s">
        <v>45</v>
      </c>
      <c r="C2612" s="1">
        <v>1961</v>
      </c>
      <c r="D2612" s="1" t="s">
        <v>14</v>
      </c>
      <c r="E2612" s="1" t="s">
        <v>15</v>
      </c>
      <c r="F2612" s="1">
        <v>17.472174440900002</v>
      </c>
      <c r="G2612" s="1">
        <v>25241.4195994209</v>
      </c>
    </row>
    <row r="2613" spans="1:7" x14ac:dyDescent="0.3">
      <c r="A2613" s="1" t="s">
        <v>44</v>
      </c>
      <c r="B2613" s="1" t="s">
        <v>45</v>
      </c>
      <c r="C2613" s="1">
        <v>1962</v>
      </c>
      <c r="D2613" s="1" t="s">
        <v>9</v>
      </c>
      <c r="E2613" s="1" t="s">
        <v>13</v>
      </c>
      <c r="F2613" s="1">
        <v>0.4434459</v>
      </c>
      <c r="G2613" s="1">
        <v>652.27521695899998</v>
      </c>
    </row>
    <row r="2614" spans="1:7" x14ac:dyDescent="0.3">
      <c r="A2614" s="1" t="s">
        <v>44</v>
      </c>
      <c r="B2614" s="1" t="s">
        <v>45</v>
      </c>
      <c r="C2614" s="1">
        <v>1962</v>
      </c>
      <c r="D2614" s="1" t="s">
        <v>9</v>
      </c>
      <c r="E2614" s="1" t="s">
        <v>23</v>
      </c>
      <c r="F2614" s="1">
        <v>0.62969317790000001</v>
      </c>
      <c r="G2614" s="1">
        <v>926.23080808177804</v>
      </c>
    </row>
    <row r="2615" spans="1:7" x14ac:dyDescent="0.3">
      <c r="A2615" s="1" t="s">
        <v>44</v>
      </c>
      <c r="B2615" s="1" t="s">
        <v>45</v>
      </c>
      <c r="C2615" s="1">
        <v>1962</v>
      </c>
      <c r="D2615" s="1" t="s">
        <v>14</v>
      </c>
      <c r="E2615" s="1" t="s">
        <v>13</v>
      </c>
      <c r="F2615" s="1">
        <v>7.2289553135000002</v>
      </c>
      <c r="G2615" s="1">
        <v>10633.2438655979</v>
      </c>
    </row>
    <row r="2616" spans="1:7" x14ac:dyDescent="0.3">
      <c r="A2616" s="1" t="s">
        <v>44</v>
      </c>
      <c r="B2616" s="1" t="s">
        <v>45</v>
      </c>
      <c r="C2616" s="1">
        <v>1962</v>
      </c>
      <c r="D2616" s="1" t="s">
        <v>14</v>
      </c>
      <c r="E2616" s="1" t="s">
        <v>23</v>
      </c>
      <c r="F2616" s="1">
        <v>10.2651165452</v>
      </c>
      <c r="G2616" s="1">
        <v>15099.206289149</v>
      </c>
    </row>
    <row r="2617" spans="1:7" x14ac:dyDescent="0.3">
      <c r="A2617" s="1" t="s">
        <v>44</v>
      </c>
      <c r="B2617" s="1" t="s">
        <v>45</v>
      </c>
      <c r="C2617" s="1">
        <v>1962</v>
      </c>
      <c r="D2617" s="1" t="s">
        <v>14</v>
      </c>
      <c r="E2617" s="1" t="s">
        <v>15</v>
      </c>
      <c r="F2617" s="1">
        <v>17.612434654699999</v>
      </c>
      <c r="G2617" s="1">
        <v>25906.552831961199</v>
      </c>
    </row>
    <row r="2618" spans="1:7" x14ac:dyDescent="0.3">
      <c r="A2618" s="1" t="s">
        <v>44</v>
      </c>
      <c r="B2618" s="1" t="s">
        <v>45</v>
      </c>
      <c r="C2618" s="1">
        <v>1963</v>
      </c>
      <c r="D2618" s="1" t="s">
        <v>9</v>
      </c>
      <c r="E2618" s="1" t="s">
        <v>13</v>
      </c>
      <c r="F2618" s="1">
        <v>0.40716975649999998</v>
      </c>
      <c r="G2618" s="1">
        <v>609.903242781524</v>
      </c>
    </row>
    <row r="2619" spans="1:7" x14ac:dyDescent="0.3">
      <c r="A2619" s="1" t="s">
        <v>44</v>
      </c>
      <c r="B2619" s="1" t="s">
        <v>45</v>
      </c>
      <c r="C2619" s="1">
        <v>1963</v>
      </c>
      <c r="D2619" s="1" t="s">
        <v>9</v>
      </c>
      <c r="E2619" s="1" t="s">
        <v>23</v>
      </c>
      <c r="F2619" s="1">
        <v>0.66596932139999998</v>
      </c>
      <c r="G2619" s="1">
        <v>997.56144027674895</v>
      </c>
    </row>
    <row r="2620" spans="1:7" x14ac:dyDescent="0.3">
      <c r="A2620" s="1" t="s">
        <v>44</v>
      </c>
      <c r="B2620" s="1" t="s">
        <v>45</v>
      </c>
      <c r="C2620" s="1">
        <v>1963</v>
      </c>
      <c r="D2620" s="1" t="s">
        <v>14</v>
      </c>
      <c r="E2620" s="1" t="s">
        <v>13</v>
      </c>
      <c r="F2620" s="1">
        <v>6.7670128754999999</v>
      </c>
      <c r="G2620" s="1">
        <v>10136.369489299799</v>
      </c>
    </row>
    <row r="2621" spans="1:7" x14ac:dyDescent="0.3">
      <c r="A2621" s="1" t="s">
        <v>44</v>
      </c>
      <c r="B2621" s="1" t="s">
        <v>45</v>
      </c>
      <c r="C2621" s="1">
        <v>1963</v>
      </c>
      <c r="D2621" s="1" t="s">
        <v>14</v>
      </c>
      <c r="E2621" s="1" t="s">
        <v>23</v>
      </c>
      <c r="F2621" s="1">
        <v>11.0681672713</v>
      </c>
      <c r="G2621" s="1">
        <v>16579.107369241101</v>
      </c>
    </row>
    <row r="2622" spans="1:7" x14ac:dyDescent="0.3">
      <c r="A2622" s="1" t="s">
        <v>44</v>
      </c>
      <c r="B2622" s="1" t="s">
        <v>45</v>
      </c>
      <c r="C2622" s="1">
        <v>1963</v>
      </c>
      <c r="D2622" s="1" t="s">
        <v>14</v>
      </c>
      <c r="E2622" s="1" t="s">
        <v>15</v>
      </c>
      <c r="F2622" s="1">
        <v>17.733297759599999</v>
      </c>
      <c r="G2622" s="1">
        <v>26562.866313846102</v>
      </c>
    </row>
    <row r="2623" spans="1:7" x14ac:dyDescent="0.3">
      <c r="A2623" s="1" t="s">
        <v>44</v>
      </c>
      <c r="B2623" s="1" t="s">
        <v>45</v>
      </c>
      <c r="C2623" s="1">
        <v>1964</v>
      </c>
      <c r="D2623" s="1" t="s">
        <v>9</v>
      </c>
      <c r="E2623" s="1" t="s">
        <v>13</v>
      </c>
      <c r="F2623" s="1">
        <v>0.24980929069999999</v>
      </c>
      <c r="G2623" s="1">
        <v>400.680112943121</v>
      </c>
    </row>
    <row r="2624" spans="1:7" x14ac:dyDescent="0.3">
      <c r="A2624" s="1" t="s">
        <v>44</v>
      </c>
      <c r="B2624" s="1" t="s">
        <v>45</v>
      </c>
      <c r="C2624" s="1">
        <v>1964</v>
      </c>
      <c r="D2624" s="1" t="s">
        <v>9</v>
      </c>
      <c r="E2624" s="1" t="s">
        <v>23</v>
      </c>
      <c r="F2624" s="1">
        <v>0.82332978720000005</v>
      </c>
      <c r="G2624" s="1">
        <v>1320.57487224171</v>
      </c>
    </row>
    <row r="2625" spans="1:7" x14ac:dyDescent="0.3">
      <c r="A2625" s="1" t="s">
        <v>44</v>
      </c>
      <c r="B2625" s="1" t="s">
        <v>45</v>
      </c>
      <c r="C2625" s="1">
        <v>1964</v>
      </c>
      <c r="D2625" s="1" t="s">
        <v>14</v>
      </c>
      <c r="E2625" s="1" t="s">
        <v>13</v>
      </c>
      <c r="F2625" s="1">
        <v>4.2305595533</v>
      </c>
      <c r="G2625" s="1">
        <v>6785.5806122084396</v>
      </c>
    </row>
    <row r="2626" spans="1:7" x14ac:dyDescent="0.3">
      <c r="A2626" s="1" t="s">
        <v>44</v>
      </c>
      <c r="B2626" s="1" t="s">
        <v>45</v>
      </c>
      <c r="C2626" s="1">
        <v>1964</v>
      </c>
      <c r="D2626" s="1" t="s">
        <v>14</v>
      </c>
      <c r="E2626" s="1" t="s">
        <v>23</v>
      </c>
      <c r="F2626" s="1">
        <v>13.943219194499999</v>
      </c>
      <c r="G2626" s="1">
        <v>22364.142767737001</v>
      </c>
    </row>
    <row r="2627" spans="1:7" x14ac:dyDescent="0.3">
      <c r="A2627" s="1" t="s">
        <v>44</v>
      </c>
      <c r="B2627" s="1" t="s">
        <v>45</v>
      </c>
      <c r="C2627" s="1">
        <v>1964</v>
      </c>
      <c r="D2627" s="1" t="s">
        <v>14</v>
      </c>
      <c r="E2627" s="1" t="s">
        <v>15</v>
      </c>
      <c r="F2627" s="1">
        <v>17.834763755899999</v>
      </c>
      <c r="G2627" s="1">
        <v>28605.9623176772</v>
      </c>
    </row>
    <row r="2628" spans="1:7" x14ac:dyDescent="0.3">
      <c r="A2628" s="1" t="s">
        <v>44</v>
      </c>
      <c r="B2628" s="1" t="s">
        <v>45</v>
      </c>
      <c r="C2628" s="1">
        <v>1965</v>
      </c>
      <c r="D2628" s="1" t="s">
        <v>9</v>
      </c>
      <c r="E2628" s="1" t="s">
        <v>13</v>
      </c>
      <c r="F2628" s="1">
        <v>0.32820350069999998</v>
      </c>
      <c r="G2628" s="1">
        <v>446.57271884162401</v>
      </c>
    </row>
    <row r="2629" spans="1:7" x14ac:dyDescent="0.3">
      <c r="A2629" s="1" t="s">
        <v>44</v>
      </c>
      <c r="B2629" s="1" t="s">
        <v>45</v>
      </c>
      <c r="C2629" s="1">
        <v>1965</v>
      </c>
      <c r="D2629" s="1" t="s">
        <v>9</v>
      </c>
      <c r="E2629" s="1" t="s">
        <v>23</v>
      </c>
      <c r="F2629" s="1">
        <v>0.74493557720000003</v>
      </c>
      <c r="G2629" s="1">
        <v>1013.60255263395</v>
      </c>
    </row>
    <row r="2630" spans="1:7" x14ac:dyDescent="0.3">
      <c r="A2630" s="1" t="s">
        <v>44</v>
      </c>
      <c r="B2630" s="1" t="s">
        <v>45</v>
      </c>
      <c r="C2630" s="1">
        <v>1965</v>
      </c>
      <c r="D2630" s="1" t="s">
        <v>14</v>
      </c>
      <c r="E2630" s="1" t="s">
        <v>13</v>
      </c>
      <c r="F2630" s="1">
        <v>5.6609655626000004</v>
      </c>
      <c r="G2630" s="1">
        <v>7702.63808044295</v>
      </c>
    </row>
    <row r="2631" spans="1:7" x14ac:dyDescent="0.3">
      <c r="A2631" s="1" t="s">
        <v>44</v>
      </c>
      <c r="B2631" s="1" t="s">
        <v>45</v>
      </c>
      <c r="C2631" s="1">
        <v>1965</v>
      </c>
      <c r="D2631" s="1" t="s">
        <v>14</v>
      </c>
      <c r="E2631" s="1" t="s">
        <v>23</v>
      </c>
      <c r="F2631" s="1">
        <v>12.8489020993</v>
      </c>
      <c r="G2631" s="1">
        <v>17482.961432584299</v>
      </c>
    </row>
    <row r="2632" spans="1:7" x14ac:dyDescent="0.3">
      <c r="A2632" s="1" t="s">
        <v>44</v>
      </c>
      <c r="B2632" s="1" t="s">
        <v>45</v>
      </c>
      <c r="C2632" s="1">
        <v>1965</v>
      </c>
      <c r="D2632" s="1" t="s">
        <v>14</v>
      </c>
      <c r="E2632" s="1" t="s">
        <v>15</v>
      </c>
      <c r="F2632" s="1">
        <v>17.916832643399999</v>
      </c>
      <c r="G2632" s="1">
        <v>24378.681670903501</v>
      </c>
    </row>
    <row r="2633" spans="1:7" x14ac:dyDescent="0.3">
      <c r="A2633" s="1" t="s">
        <v>44</v>
      </c>
      <c r="B2633" s="1" t="s">
        <v>45</v>
      </c>
      <c r="C2633" s="1">
        <v>1966</v>
      </c>
      <c r="D2633" s="1" t="s">
        <v>9</v>
      </c>
      <c r="E2633" s="1" t="s">
        <v>13</v>
      </c>
      <c r="F2633" s="1">
        <v>0.3415350499</v>
      </c>
      <c r="G2633" s="1">
        <v>505.95104755990599</v>
      </c>
    </row>
    <row r="2634" spans="1:7" x14ac:dyDescent="0.3">
      <c r="A2634" s="1" t="s">
        <v>44</v>
      </c>
      <c r="B2634" s="1" t="s">
        <v>45</v>
      </c>
      <c r="C2634" s="1">
        <v>1966</v>
      </c>
      <c r="D2634" s="1" t="s">
        <v>9</v>
      </c>
      <c r="E2634" s="1" t="s">
        <v>23</v>
      </c>
      <c r="F2634" s="1">
        <v>0.73160402800000002</v>
      </c>
      <c r="G2634" s="1">
        <v>1083.8004018783299</v>
      </c>
    </row>
    <row r="2635" spans="1:7" x14ac:dyDescent="0.3">
      <c r="A2635" s="1" t="s">
        <v>44</v>
      </c>
      <c r="B2635" s="1" t="s">
        <v>45</v>
      </c>
      <c r="C2635" s="1">
        <v>1966</v>
      </c>
      <c r="D2635" s="1" t="s">
        <v>14</v>
      </c>
      <c r="E2635" s="1" t="s">
        <v>13</v>
      </c>
      <c r="F2635" s="1">
        <v>6.0110556740999996</v>
      </c>
      <c r="G2635" s="1">
        <v>8904.7959087527597</v>
      </c>
    </row>
    <row r="2636" spans="1:7" x14ac:dyDescent="0.3">
      <c r="A2636" s="1" t="s">
        <v>44</v>
      </c>
      <c r="B2636" s="1" t="s">
        <v>45</v>
      </c>
      <c r="C2636" s="1">
        <v>1966</v>
      </c>
      <c r="D2636" s="1" t="s">
        <v>14</v>
      </c>
      <c r="E2636" s="1" t="s">
        <v>23</v>
      </c>
      <c r="F2636" s="1">
        <v>12.8763139966</v>
      </c>
      <c r="G2636" s="1">
        <v>19075.010183486302</v>
      </c>
    </row>
    <row r="2637" spans="1:7" x14ac:dyDescent="0.3">
      <c r="A2637" s="1" t="s">
        <v>44</v>
      </c>
      <c r="B2637" s="1" t="s">
        <v>45</v>
      </c>
      <c r="C2637" s="1">
        <v>1966</v>
      </c>
      <c r="D2637" s="1" t="s">
        <v>14</v>
      </c>
      <c r="E2637" s="1" t="s">
        <v>15</v>
      </c>
      <c r="F2637" s="1">
        <v>17.9411334835</v>
      </c>
      <c r="G2637" s="1">
        <v>26578.0489658966</v>
      </c>
    </row>
    <row r="2638" spans="1:7" x14ac:dyDescent="0.3">
      <c r="A2638" s="1" t="s">
        <v>44</v>
      </c>
      <c r="B2638" s="1" t="s">
        <v>45</v>
      </c>
      <c r="C2638" s="1">
        <v>1967</v>
      </c>
      <c r="D2638" s="1" t="s">
        <v>9</v>
      </c>
      <c r="E2638" s="1" t="s">
        <v>13</v>
      </c>
      <c r="F2638" s="1">
        <v>0.37565285799999998</v>
      </c>
      <c r="G2638" s="1">
        <v>561.484945932605</v>
      </c>
    </row>
    <row r="2639" spans="1:7" x14ac:dyDescent="0.3">
      <c r="A2639" s="1" t="s">
        <v>44</v>
      </c>
      <c r="B2639" s="1" t="s">
        <v>45</v>
      </c>
      <c r="C2639" s="1">
        <v>1967</v>
      </c>
      <c r="D2639" s="1" t="s">
        <v>9</v>
      </c>
      <c r="E2639" s="1" t="s">
        <v>23</v>
      </c>
      <c r="F2639" s="1">
        <v>0.69748621990000004</v>
      </c>
      <c r="G2639" s="1">
        <v>1042.52637557294</v>
      </c>
    </row>
    <row r="2640" spans="1:7" x14ac:dyDescent="0.3">
      <c r="A2640" s="1" t="s">
        <v>44</v>
      </c>
      <c r="B2640" s="1" t="s">
        <v>45</v>
      </c>
      <c r="C2640" s="1">
        <v>1967</v>
      </c>
      <c r="D2640" s="1" t="s">
        <v>14</v>
      </c>
      <c r="E2640" s="1" t="s">
        <v>13</v>
      </c>
      <c r="F2640" s="1">
        <v>6.7427006510999998</v>
      </c>
      <c r="G2640" s="1">
        <v>10078.2539789453</v>
      </c>
    </row>
    <row r="2641" spans="1:7" x14ac:dyDescent="0.3">
      <c r="A2641" s="1" t="s">
        <v>44</v>
      </c>
      <c r="B2641" s="1" t="s">
        <v>45</v>
      </c>
      <c r="C2641" s="1">
        <v>1967</v>
      </c>
      <c r="D2641" s="1" t="s">
        <v>14</v>
      </c>
      <c r="E2641" s="1" t="s">
        <v>23</v>
      </c>
      <c r="F2641" s="1">
        <v>12.5193797667</v>
      </c>
      <c r="G2641" s="1">
        <v>18712.604262830198</v>
      </c>
    </row>
    <row r="2642" spans="1:7" x14ac:dyDescent="0.3">
      <c r="A2642" s="1" t="s">
        <v>44</v>
      </c>
      <c r="B2642" s="1" t="s">
        <v>45</v>
      </c>
      <c r="C2642" s="1">
        <v>1967</v>
      </c>
      <c r="D2642" s="1" t="s">
        <v>14</v>
      </c>
      <c r="E2642" s="1" t="s">
        <v>15</v>
      </c>
      <c r="F2642" s="1">
        <v>17.947012770000001</v>
      </c>
      <c r="G2642" s="1">
        <v>26825.2384641479</v>
      </c>
    </row>
    <row r="2643" spans="1:7" x14ac:dyDescent="0.3">
      <c r="A2643" s="1" t="s">
        <v>44</v>
      </c>
      <c r="B2643" s="1" t="s">
        <v>45</v>
      </c>
      <c r="C2643" s="1">
        <v>1968</v>
      </c>
      <c r="D2643" s="1" t="s">
        <v>9</v>
      </c>
      <c r="E2643" s="1" t="s">
        <v>13</v>
      </c>
      <c r="F2643" s="1">
        <v>1.0117987771000001</v>
      </c>
      <c r="G2643" s="1">
        <v>1535.3145940890799</v>
      </c>
    </row>
    <row r="2644" spans="1:7" x14ac:dyDescent="0.3">
      <c r="A2644" s="1" t="s">
        <v>44</v>
      </c>
      <c r="B2644" s="1" t="s">
        <v>45</v>
      </c>
      <c r="C2644" s="1">
        <v>1968</v>
      </c>
      <c r="D2644" s="1" t="s">
        <v>9</v>
      </c>
      <c r="E2644" s="1" t="s">
        <v>23</v>
      </c>
      <c r="F2644" s="1">
        <v>1.1344793788</v>
      </c>
      <c r="G2644" s="1">
        <v>1721.4714886223901</v>
      </c>
    </row>
    <row r="2645" spans="1:7" x14ac:dyDescent="0.3">
      <c r="A2645" s="1" t="s">
        <v>44</v>
      </c>
      <c r="B2645" s="1" t="s">
        <v>45</v>
      </c>
      <c r="C2645" s="1">
        <v>1968</v>
      </c>
      <c r="D2645" s="1" t="s">
        <v>14</v>
      </c>
      <c r="E2645" s="1" t="s">
        <v>13</v>
      </c>
      <c r="F2645" s="1">
        <v>9.4379870223999998</v>
      </c>
      <c r="G2645" s="1">
        <v>14321.305325678301</v>
      </c>
    </row>
    <row r="2646" spans="1:7" x14ac:dyDescent="0.3">
      <c r="A2646" s="1" t="s">
        <v>44</v>
      </c>
      <c r="B2646" s="1" t="s">
        <v>45</v>
      </c>
      <c r="C2646" s="1">
        <v>1968</v>
      </c>
      <c r="D2646" s="1" t="s">
        <v>14</v>
      </c>
      <c r="E2646" s="1" t="s">
        <v>23</v>
      </c>
      <c r="F2646" s="1">
        <v>10.582342948899999</v>
      </c>
      <c r="G2646" s="1">
        <v>16057.7635964169</v>
      </c>
    </row>
    <row r="2647" spans="1:7" x14ac:dyDescent="0.3">
      <c r="A2647" s="1" t="s">
        <v>44</v>
      </c>
      <c r="B2647" s="1" t="s">
        <v>45</v>
      </c>
      <c r="C2647" s="1">
        <v>1968</v>
      </c>
      <c r="D2647" s="1" t="s">
        <v>14</v>
      </c>
      <c r="E2647" s="1" t="s">
        <v>15</v>
      </c>
      <c r="F2647" s="1">
        <v>17.934470502700002</v>
      </c>
      <c r="G2647" s="1">
        <v>27213.962819984601</v>
      </c>
    </row>
    <row r="2648" spans="1:7" x14ac:dyDescent="0.3">
      <c r="A2648" s="1" t="s">
        <v>44</v>
      </c>
      <c r="B2648" s="1" t="s">
        <v>45</v>
      </c>
      <c r="C2648" s="1">
        <v>1969</v>
      </c>
      <c r="D2648" s="1" t="s">
        <v>9</v>
      </c>
      <c r="E2648" s="1" t="s">
        <v>13</v>
      </c>
      <c r="F2648" s="1">
        <v>0.42967144219999998</v>
      </c>
      <c r="G2648" s="1">
        <v>792.52596750885095</v>
      </c>
    </row>
    <row r="2649" spans="1:7" x14ac:dyDescent="0.3">
      <c r="A2649" s="1" t="s">
        <v>44</v>
      </c>
      <c r="B2649" s="1" t="s">
        <v>45</v>
      </c>
      <c r="C2649" s="1">
        <v>1969</v>
      </c>
      <c r="D2649" s="1" t="s">
        <v>9</v>
      </c>
      <c r="E2649" s="1" t="s">
        <v>23</v>
      </c>
      <c r="F2649" s="1">
        <v>0.64346763569999998</v>
      </c>
      <c r="G2649" s="1">
        <v>1186.87154972898</v>
      </c>
    </row>
    <row r="2650" spans="1:7" x14ac:dyDescent="0.3">
      <c r="A2650" s="1" t="s">
        <v>44</v>
      </c>
      <c r="B2650" s="1" t="s">
        <v>45</v>
      </c>
      <c r="C2650" s="1">
        <v>1969</v>
      </c>
      <c r="D2650" s="1" t="s">
        <v>14</v>
      </c>
      <c r="E2650" s="1" t="s">
        <v>13</v>
      </c>
      <c r="F2650" s="1">
        <v>8.0090018977999993</v>
      </c>
      <c r="G2650" s="1">
        <v>14772.5479374934</v>
      </c>
    </row>
    <row r="2651" spans="1:7" x14ac:dyDescent="0.3">
      <c r="A2651" s="1" t="s">
        <v>44</v>
      </c>
      <c r="B2651" s="1" t="s">
        <v>45</v>
      </c>
      <c r="C2651" s="1">
        <v>1969</v>
      </c>
      <c r="D2651" s="1" t="s">
        <v>14</v>
      </c>
      <c r="E2651" s="1" t="s">
        <v>23</v>
      </c>
      <c r="F2651" s="1">
        <v>11.994126229200001</v>
      </c>
      <c r="G2651" s="1">
        <v>22123.081870907499</v>
      </c>
    </row>
    <row r="2652" spans="1:7" x14ac:dyDescent="0.3">
      <c r="A2652" s="1" t="s">
        <v>44</v>
      </c>
      <c r="B2652" s="1" t="s">
        <v>45</v>
      </c>
      <c r="C2652" s="1">
        <v>1969</v>
      </c>
      <c r="D2652" s="1" t="s">
        <v>14</v>
      </c>
      <c r="E2652" s="1" t="s">
        <v>15</v>
      </c>
      <c r="F2652" s="1">
        <v>17.9035066818</v>
      </c>
      <c r="G2652" s="1">
        <v>33022.892749965496</v>
      </c>
    </row>
    <row r="2653" spans="1:7" x14ac:dyDescent="0.3">
      <c r="A2653" s="1" t="s">
        <v>44</v>
      </c>
      <c r="B2653" s="1" t="s">
        <v>45</v>
      </c>
      <c r="C2653" s="1">
        <v>1970</v>
      </c>
      <c r="D2653" s="1" t="s">
        <v>9</v>
      </c>
      <c r="E2653" s="1" t="s">
        <v>13</v>
      </c>
      <c r="F2653" s="1">
        <v>0.5256191402</v>
      </c>
      <c r="G2653" s="1">
        <v>1002.36989208297</v>
      </c>
    </row>
    <row r="2654" spans="1:7" x14ac:dyDescent="0.3">
      <c r="A2654" s="1" t="s">
        <v>44</v>
      </c>
      <c r="B2654" s="1" t="s">
        <v>45</v>
      </c>
      <c r="C2654" s="1">
        <v>1970</v>
      </c>
      <c r="D2654" s="1" t="s">
        <v>9</v>
      </c>
      <c r="E2654" s="1" t="s">
        <v>23</v>
      </c>
      <c r="F2654" s="1">
        <v>0.54751993769999996</v>
      </c>
      <c r="G2654" s="1">
        <v>1044.1353042531</v>
      </c>
    </row>
    <row r="2655" spans="1:7" x14ac:dyDescent="0.3">
      <c r="A2655" s="1" t="s">
        <v>44</v>
      </c>
      <c r="B2655" s="1" t="s">
        <v>45</v>
      </c>
      <c r="C2655" s="1">
        <v>1970</v>
      </c>
      <c r="D2655" s="1" t="s">
        <v>14</v>
      </c>
      <c r="E2655" s="1" t="s">
        <v>13</v>
      </c>
      <c r="F2655" s="1">
        <v>9.9768808599999996</v>
      </c>
      <c r="G2655" s="1">
        <v>19026.181175742498</v>
      </c>
    </row>
    <row r="2656" spans="1:7" x14ac:dyDescent="0.3">
      <c r="A2656" s="1" t="s">
        <v>44</v>
      </c>
      <c r="B2656" s="1" t="s">
        <v>45</v>
      </c>
      <c r="C2656" s="1">
        <v>1970</v>
      </c>
      <c r="D2656" s="1" t="s">
        <v>14</v>
      </c>
      <c r="E2656" s="1" t="s">
        <v>23</v>
      </c>
      <c r="F2656" s="1">
        <v>10.392584229100001</v>
      </c>
      <c r="G2656" s="1">
        <v>19818.938724731801</v>
      </c>
    </row>
    <row r="2657" spans="1:7" x14ac:dyDescent="0.3">
      <c r="A2657" s="1" t="s">
        <v>44</v>
      </c>
      <c r="B2657" s="1" t="s">
        <v>45</v>
      </c>
      <c r="C2657" s="1">
        <v>1970</v>
      </c>
      <c r="D2657" s="1" t="s">
        <v>14</v>
      </c>
      <c r="E2657" s="1" t="s">
        <v>15</v>
      </c>
      <c r="F2657" s="1">
        <v>17.854121307100002</v>
      </c>
      <c r="G2657" s="1">
        <v>34048.2913939684</v>
      </c>
    </row>
    <row r="2658" spans="1:7" x14ac:dyDescent="0.3">
      <c r="A2658" s="1" t="s">
        <v>44</v>
      </c>
      <c r="B2658" s="1" t="s">
        <v>45</v>
      </c>
      <c r="C2658" s="1">
        <v>1971</v>
      </c>
      <c r="D2658" s="1" t="s">
        <v>9</v>
      </c>
      <c r="E2658" s="1" t="s">
        <v>13</v>
      </c>
      <c r="F2658" s="1">
        <v>0.63660792759999996</v>
      </c>
      <c r="G2658" s="1">
        <v>1308.3801672470699</v>
      </c>
    </row>
    <row r="2659" spans="1:7" x14ac:dyDescent="0.3">
      <c r="A2659" s="1" t="s">
        <v>44</v>
      </c>
      <c r="B2659" s="1" t="s">
        <v>45</v>
      </c>
      <c r="C2659" s="1">
        <v>1971</v>
      </c>
      <c r="D2659" s="1" t="s">
        <v>9</v>
      </c>
      <c r="E2659" s="1" t="s">
        <v>23</v>
      </c>
      <c r="F2659" s="1">
        <v>0.4365311503</v>
      </c>
      <c r="G2659" s="1">
        <v>897.17497182655995</v>
      </c>
    </row>
    <row r="2660" spans="1:7" x14ac:dyDescent="0.3">
      <c r="A2660" s="1" t="s">
        <v>44</v>
      </c>
      <c r="B2660" s="1" t="s">
        <v>45</v>
      </c>
      <c r="C2660" s="1">
        <v>1971</v>
      </c>
      <c r="D2660" s="1" t="s">
        <v>14</v>
      </c>
      <c r="E2660" s="1" t="s">
        <v>13</v>
      </c>
      <c r="F2660" s="1">
        <v>12.1075138077</v>
      </c>
      <c r="G2660" s="1">
        <v>24883.810355535901</v>
      </c>
    </row>
    <row r="2661" spans="1:7" x14ac:dyDescent="0.3">
      <c r="A2661" s="1" t="s">
        <v>44</v>
      </c>
      <c r="B2661" s="1" t="s">
        <v>45</v>
      </c>
      <c r="C2661" s="1">
        <v>1971</v>
      </c>
      <c r="D2661" s="1" t="s">
        <v>14</v>
      </c>
      <c r="E2661" s="1" t="s">
        <v>23</v>
      </c>
      <c r="F2661" s="1">
        <v>8.3022951824</v>
      </c>
      <c r="G2661" s="1">
        <v>17063.184243796</v>
      </c>
    </row>
    <row r="2662" spans="1:7" x14ac:dyDescent="0.3">
      <c r="A2662" s="1" t="s">
        <v>44</v>
      </c>
      <c r="B2662" s="1" t="s">
        <v>45</v>
      </c>
      <c r="C2662" s="1">
        <v>1971</v>
      </c>
      <c r="D2662" s="1" t="s">
        <v>14</v>
      </c>
      <c r="E2662" s="1" t="s">
        <v>15</v>
      </c>
      <c r="F2662" s="1">
        <v>17.843876029800001</v>
      </c>
      <c r="G2662" s="1">
        <v>36673.394239873101</v>
      </c>
    </row>
    <row r="2663" spans="1:7" x14ac:dyDescent="0.3">
      <c r="A2663" s="1" t="s">
        <v>44</v>
      </c>
      <c r="B2663" s="1" t="s">
        <v>45</v>
      </c>
      <c r="C2663" s="1">
        <v>1972</v>
      </c>
      <c r="D2663" s="1" t="s">
        <v>9</v>
      </c>
      <c r="E2663" s="1" t="s">
        <v>13</v>
      </c>
      <c r="F2663" s="1">
        <v>1.2967097000000001E-3</v>
      </c>
      <c r="G2663" s="1">
        <v>2.8858222931192801</v>
      </c>
    </row>
    <row r="2664" spans="1:7" x14ac:dyDescent="0.3">
      <c r="A2664" s="1" t="s">
        <v>44</v>
      </c>
      <c r="B2664" s="1" t="s">
        <v>45</v>
      </c>
      <c r="C2664" s="1">
        <v>1972</v>
      </c>
      <c r="D2664" s="1" t="s">
        <v>9</v>
      </c>
      <c r="E2664" s="1" t="s">
        <v>23</v>
      </c>
      <c r="F2664" s="1">
        <v>1.3861380000000001E-3</v>
      </c>
      <c r="G2664" s="1">
        <v>3.0848445202309298</v>
      </c>
    </row>
    <row r="2665" spans="1:7" x14ac:dyDescent="0.3">
      <c r="A2665" s="1" t="s">
        <v>44</v>
      </c>
      <c r="B2665" s="1" t="s">
        <v>45</v>
      </c>
      <c r="C2665" s="1">
        <v>1972</v>
      </c>
      <c r="D2665" s="1" t="s">
        <v>14</v>
      </c>
      <c r="E2665" s="1" t="s">
        <v>13</v>
      </c>
      <c r="F2665" s="1">
        <v>9.6976498196000005</v>
      </c>
      <c r="G2665" s="1">
        <v>21582.080883013201</v>
      </c>
    </row>
    <row r="2666" spans="1:7" x14ac:dyDescent="0.3">
      <c r="A2666" s="1" t="s">
        <v>44</v>
      </c>
      <c r="B2666" s="1" t="s">
        <v>45</v>
      </c>
      <c r="C2666" s="1">
        <v>1972</v>
      </c>
      <c r="D2666" s="1" t="s">
        <v>14</v>
      </c>
      <c r="E2666" s="1" t="s">
        <v>23</v>
      </c>
      <c r="F2666" s="1">
        <v>10.3664532555</v>
      </c>
      <c r="G2666" s="1">
        <v>23070.500254255501</v>
      </c>
    </row>
    <row r="2667" spans="1:7" x14ac:dyDescent="0.3">
      <c r="A2667" s="1" t="s">
        <v>44</v>
      </c>
      <c r="B2667" s="1" t="s">
        <v>45</v>
      </c>
      <c r="C2667" s="1">
        <v>1972</v>
      </c>
      <c r="D2667" s="1" t="s">
        <v>14</v>
      </c>
      <c r="E2667" s="1" t="s">
        <v>15</v>
      </c>
      <c r="F2667" s="1">
        <v>17.8161136505</v>
      </c>
      <c r="G2667" s="1">
        <v>39649.689664628298</v>
      </c>
    </row>
    <row r="2668" spans="1:7" x14ac:dyDescent="0.3">
      <c r="A2668" s="1" t="s">
        <v>44</v>
      </c>
      <c r="B2668" s="1" t="s">
        <v>45</v>
      </c>
      <c r="C2668" s="1">
        <v>1973</v>
      </c>
      <c r="D2668" s="1" t="s">
        <v>9</v>
      </c>
      <c r="E2668" s="1" t="s">
        <v>13</v>
      </c>
      <c r="F2668" s="1">
        <v>1.3170343E-3</v>
      </c>
      <c r="G2668" s="1">
        <v>3.2153193546132699</v>
      </c>
    </row>
    <row r="2669" spans="1:7" x14ac:dyDescent="0.3">
      <c r="A2669" s="1" t="s">
        <v>44</v>
      </c>
      <c r="B2669" s="1" t="s">
        <v>45</v>
      </c>
      <c r="C2669" s="1">
        <v>1973</v>
      </c>
      <c r="D2669" s="1" t="s">
        <v>9</v>
      </c>
      <c r="E2669" s="1" t="s">
        <v>23</v>
      </c>
      <c r="F2669" s="1">
        <v>1.3658133999999999E-3</v>
      </c>
      <c r="G2669" s="1">
        <v>3.3344052566359599</v>
      </c>
    </row>
    <row r="2670" spans="1:7" x14ac:dyDescent="0.3">
      <c r="A2670" s="1" t="s">
        <v>44</v>
      </c>
      <c r="B2670" s="1" t="s">
        <v>45</v>
      </c>
      <c r="C2670" s="1">
        <v>1973</v>
      </c>
      <c r="D2670" s="1" t="s">
        <v>14</v>
      </c>
      <c r="E2670" s="1" t="s">
        <v>13</v>
      </c>
      <c r="F2670" s="1">
        <v>9.8687826802000007</v>
      </c>
      <c r="G2670" s="1">
        <v>24092.984826956701</v>
      </c>
    </row>
    <row r="2671" spans="1:7" x14ac:dyDescent="0.3">
      <c r="A2671" s="1" t="s">
        <v>44</v>
      </c>
      <c r="B2671" s="1" t="s">
        <v>45</v>
      </c>
      <c r="C2671" s="1">
        <v>1973</v>
      </c>
      <c r="D2671" s="1" t="s">
        <v>14</v>
      </c>
      <c r="E2671" s="1" t="s">
        <v>23</v>
      </c>
      <c r="F2671" s="1">
        <v>10.234293149799999</v>
      </c>
      <c r="G2671" s="1">
        <v>24985.3175983254</v>
      </c>
    </row>
    <row r="2672" spans="1:7" x14ac:dyDescent="0.3">
      <c r="A2672" s="1" t="s">
        <v>44</v>
      </c>
      <c r="B2672" s="1" t="s">
        <v>45</v>
      </c>
      <c r="C2672" s="1">
        <v>1973</v>
      </c>
      <c r="D2672" s="1" t="s">
        <v>14</v>
      </c>
      <c r="E2672" s="1" t="s">
        <v>15</v>
      </c>
      <c r="F2672" s="1">
        <v>17.770834169099999</v>
      </c>
      <c r="G2672" s="1">
        <v>43384.523894465703</v>
      </c>
    </row>
    <row r="2673" spans="1:7" x14ac:dyDescent="0.3">
      <c r="A2673" s="1" t="s">
        <v>44</v>
      </c>
      <c r="B2673" s="1" t="s">
        <v>45</v>
      </c>
      <c r="C2673" s="1">
        <v>1974</v>
      </c>
      <c r="D2673" s="1" t="s">
        <v>9</v>
      </c>
      <c r="E2673" s="1" t="s">
        <v>13</v>
      </c>
      <c r="F2673" s="1">
        <v>0.36943880909999999</v>
      </c>
      <c r="G2673" s="1">
        <v>898.28713949181099</v>
      </c>
    </row>
    <row r="2674" spans="1:7" x14ac:dyDescent="0.3">
      <c r="A2674" s="1" t="s">
        <v>44</v>
      </c>
      <c r="B2674" s="1" t="s">
        <v>45</v>
      </c>
      <c r="C2674" s="1">
        <v>1974</v>
      </c>
      <c r="D2674" s="1" t="s">
        <v>9</v>
      </c>
      <c r="E2674" s="1" t="s">
        <v>23</v>
      </c>
      <c r="F2674" s="1">
        <v>0.29590741920000002</v>
      </c>
      <c r="G2674" s="1">
        <v>719.49622651900495</v>
      </c>
    </row>
    <row r="2675" spans="1:7" x14ac:dyDescent="0.3">
      <c r="A2675" s="1" t="s">
        <v>44</v>
      </c>
      <c r="B2675" s="1" t="s">
        <v>45</v>
      </c>
      <c r="C2675" s="1">
        <v>1974</v>
      </c>
      <c r="D2675" s="1" t="s">
        <v>14</v>
      </c>
      <c r="E2675" s="1" t="s">
        <v>13</v>
      </c>
      <c r="F2675" s="1">
        <v>11.3161144238</v>
      </c>
      <c r="G2675" s="1">
        <v>27515.030376454</v>
      </c>
    </row>
    <row r="2676" spans="1:7" x14ac:dyDescent="0.3">
      <c r="A2676" s="1" t="s">
        <v>44</v>
      </c>
      <c r="B2676" s="1" t="s">
        <v>45</v>
      </c>
      <c r="C2676" s="1">
        <v>1974</v>
      </c>
      <c r="D2676" s="1" t="s">
        <v>14</v>
      </c>
      <c r="E2676" s="1" t="s">
        <v>23</v>
      </c>
      <c r="F2676" s="1">
        <v>9.0638074050000004</v>
      </c>
      <c r="G2676" s="1">
        <v>22038.566131108299</v>
      </c>
    </row>
    <row r="2677" spans="1:7" x14ac:dyDescent="0.3">
      <c r="A2677" s="1" t="s">
        <v>44</v>
      </c>
      <c r="B2677" s="1" t="s">
        <v>45</v>
      </c>
      <c r="C2677" s="1">
        <v>1974</v>
      </c>
      <c r="D2677" s="1" t="s">
        <v>14</v>
      </c>
      <c r="E2677" s="1" t="s">
        <v>15</v>
      </c>
      <c r="F2677" s="1">
        <v>17.7080375856</v>
      </c>
      <c r="G2677" s="1">
        <v>43056.934017153399</v>
      </c>
    </row>
    <row r="2678" spans="1:7" x14ac:dyDescent="0.3">
      <c r="A2678" s="1" t="s">
        <v>44</v>
      </c>
      <c r="B2678" s="1" t="s">
        <v>45</v>
      </c>
      <c r="C2678" s="1">
        <v>1975</v>
      </c>
      <c r="D2678" s="1" t="s">
        <v>9</v>
      </c>
      <c r="E2678" s="1" t="s">
        <v>13</v>
      </c>
      <c r="F2678" s="1">
        <v>0.55425763289999996</v>
      </c>
      <c r="G2678" s="1">
        <v>1391.1323413994201</v>
      </c>
    </row>
    <row r="2679" spans="1:7" x14ac:dyDescent="0.3">
      <c r="A2679" s="1" t="s">
        <v>44</v>
      </c>
      <c r="B2679" s="1" t="s">
        <v>45</v>
      </c>
      <c r="C2679" s="1">
        <v>1975</v>
      </c>
      <c r="D2679" s="1" t="s">
        <v>9</v>
      </c>
      <c r="E2679" s="1" t="s">
        <v>23</v>
      </c>
      <c r="F2679" s="1">
        <v>0.43303031879999998</v>
      </c>
      <c r="G2679" s="1">
        <v>1086.86366309907</v>
      </c>
    </row>
    <row r="2680" spans="1:7" x14ac:dyDescent="0.3">
      <c r="A2680" s="1" t="s">
        <v>44</v>
      </c>
      <c r="B2680" s="1" t="s">
        <v>45</v>
      </c>
      <c r="C2680" s="1">
        <v>1975</v>
      </c>
      <c r="D2680" s="1" t="s">
        <v>14</v>
      </c>
      <c r="E2680" s="1" t="s">
        <v>13</v>
      </c>
      <c r="F2680" s="1">
        <v>11.527342259299999</v>
      </c>
      <c r="G2680" s="1">
        <v>28932.499391288799</v>
      </c>
    </row>
    <row r="2681" spans="1:7" x14ac:dyDescent="0.3">
      <c r="A2681" s="1" t="s">
        <v>44</v>
      </c>
      <c r="B2681" s="1" t="s">
        <v>45</v>
      </c>
      <c r="C2681" s="1">
        <v>1975</v>
      </c>
      <c r="D2681" s="1" t="s">
        <v>14</v>
      </c>
      <c r="E2681" s="1" t="s">
        <v>23</v>
      </c>
      <c r="F2681" s="1">
        <v>9.0060801987999994</v>
      </c>
      <c r="G2681" s="1">
        <v>22604.3787030317</v>
      </c>
    </row>
    <row r="2682" spans="1:7" x14ac:dyDescent="0.3">
      <c r="A2682" s="1" t="s">
        <v>44</v>
      </c>
      <c r="B2682" s="1" t="s">
        <v>45</v>
      </c>
      <c r="C2682" s="1">
        <v>1975</v>
      </c>
      <c r="D2682" s="1" t="s">
        <v>14</v>
      </c>
      <c r="E2682" s="1" t="s">
        <v>15</v>
      </c>
      <c r="F2682" s="1">
        <v>17.627723900199999</v>
      </c>
      <c r="G2682" s="1">
        <v>44243.859472529897</v>
      </c>
    </row>
    <row r="2683" spans="1:7" x14ac:dyDescent="0.3">
      <c r="A2683" s="1" t="s">
        <v>44</v>
      </c>
      <c r="B2683" s="1" t="s">
        <v>45</v>
      </c>
      <c r="C2683" s="1">
        <v>1976</v>
      </c>
      <c r="D2683" s="1" t="s">
        <v>9</v>
      </c>
      <c r="E2683" s="1" t="s">
        <v>13</v>
      </c>
      <c r="F2683" s="1">
        <v>1.2181360597999999</v>
      </c>
      <c r="G2683" s="1">
        <v>2830.1637234346599</v>
      </c>
    </row>
    <row r="2684" spans="1:7" x14ac:dyDescent="0.3">
      <c r="A2684" s="1" t="s">
        <v>44</v>
      </c>
      <c r="B2684" s="1" t="s">
        <v>45</v>
      </c>
      <c r="C2684" s="1">
        <v>1976</v>
      </c>
      <c r="D2684" s="1" t="s">
        <v>9</v>
      </c>
      <c r="E2684" s="1" t="s">
        <v>23</v>
      </c>
      <c r="F2684" s="1">
        <v>0.81009679739999996</v>
      </c>
      <c r="G2684" s="1">
        <v>1882.1432548692101</v>
      </c>
    </row>
    <row r="2685" spans="1:7" x14ac:dyDescent="0.3">
      <c r="A2685" s="1" t="s">
        <v>44</v>
      </c>
      <c r="B2685" s="1" t="s">
        <v>45</v>
      </c>
      <c r="C2685" s="1">
        <v>1976</v>
      </c>
      <c r="D2685" s="1" t="s">
        <v>14</v>
      </c>
      <c r="E2685" s="1" t="s">
        <v>13</v>
      </c>
      <c r="F2685" s="1">
        <v>12.5794015713</v>
      </c>
      <c r="G2685" s="1">
        <v>29226.428117159499</v>
      </c>
    </row>
    <row r="2686" spans="1:7" x14ac:dyDescent="0.3">
      <c r="A2686" s="1" t="s">
        <v>44</v>
      </c>
      <c r="B2686" s="1" t="s">
        <v>45</v>
      </c>
      <c r="C2686" s="1">
        <v>1976</v>
      </c>
      <c r="D2686" s="1" t="s">
        <v>14</v>
      </c>
      <c r="E2686" s="1" t="s">
        <v>23</v>
      </c>
      <c r="F2686" s="1">
        <v>8.3656770885</v>
      </c>
      <c r="G2686" s="1">
        <v>19436.4460575708</v>
      </c>
    </row>
    <row r="2687" spans="1:7" x14ac:dyDescent="0.3">
      <c r="A2687" s="1" t="s">
        <v>44</v>
      </c>
      <c r="B2687" s="1" t="s">
        <v>45</v>
      </c>
      <c r="C2687" s="1">
        <v>1976</v>
      </c>
      <c r="D2687" s="1" t="s">
        <v>14</v>
      </c>
      <c r="E2687" s="1" t="s">
        <v>15</v>
      </c>
      <c r="F2687" s="1">
        <v>17.529893112700002</v>
      </c>
      <c r="G2687" s="1">
        <v>40728.182342748398</v>
      </c>
    </row>
    <row r="2688" spans="1:7" x14ac:dyDescent="0.3">
      <c r="A2688" s="1" t="s">
        <v>44</v>
      </c>
      <c r="B2688" s="1" t="s">
        <v>45</v>
      </c>
      <c r="C2688" s="1">
        <v>1977</v>
      </c>
      <c r="D2688" s="1" t="s">
        <v>9</v>
      </c>
      <c r="E2688" s="1" t="s">
        <v>13</v>
      </c>
      <c r="F2688" s="1">
        <v>3.0609155577</v>
      </c>
      <c r="G2688" s="1">
        <v>8695.6693023464995</v>
      </c>
    </row>
    <row r="2689" spans="1:7" x14ac:dyDescent="0.3">
      <c r="A2689" s="1" t="s">
        <v>44</v>
      </c>
      <c r="B2689" s="1" t="s">
        <v>45</v>
      </c>
      <c r="C2689" s="1">
        <v>1977</v>
      </c>
      <c r="D2689" s="1" t="s">
        <v>9</v>
      </c>
      <c r="E2689" s="1" t="s">
        <v>23</v>
      </c>
      <c r="F2689" s="1">
        <v>2.1974659239999998</v>
      </c>
      <c r="G2689" s="1">
        <v>6242.7194145492203</v>
      </c>
    </row>
    <row r="2690" spans="1:7" x14ac:dyDescent="0.3">
      <c r="A2690" s="1" t="s">
        <v>44</v>
      </c>
      <c r="B2690" s="1" t="s">
        <v>45</v>
      </c>
      <c r="C2690" s="1">
        <v>1977</v>
      </c>
      <c r="D2690" s="1" t="s">
        <v>14</v>
      </c>
      <c r="E2690" s="1" t="s">
        <v>13</v>
      </c>
      <c r="F2690" s="1">
        <v>11.788236724000001</v>
      </c>
      <c r="G2690" s="1">
        <v>33488.871638493001</v>
      </c>
    </row>
    <row r="2691" spans="1:7" x14ac:dyDescent="0.3">
      <c r="A2691" s="1" t="s">
        <v>44</v>
      </c>
      <c r="B2691" s="1" t="s">
        <v>45</v>
      </c>
      <c r="C2691" s="1">
        <v>1977</v>
      </c>
      <c r="D2691" s="1" t="s">
        <v>14</v>
      </c>
      <c r="E2691" s="1" t="s">
        <v>23</v>
      </c>
      <c r="F2691" s="1">
        <v>8.4629085698999997</v>
      </c>
      <c r="G2691" s="1">
        <v>24042.0399948458</v>
      </c>
    </row>
    <row r="2692" spans="1:7" x14ac:dyDescent="0.3">
      <c r="A2692" s="1" t="s">
        <v>44</v>
      </c>
      <c r="B2692" s="1" t="s">
        <v>45</v>
      </c>
      <c r="C2692" s="1">
        <v>1977</v>
      </c>
      <c r="D2692" s="1" t="s">
        <v>14</v>
      </c>
      <c r="E2692" s="1" t="s">
        <v>15</v>
      </c>
      <c r="F2692" s="1">
        <v>17.414545223200001</v>
      </c>
      <c r="G2692" s="1">
        <v>49472.493917256703</v>
      </c>
    </row>
    <row r="2693" spans="1:7" x14ac:dyDescent="0.3">
      <c r="A2693" s="1" t="s">
        <v>44</v>
      </c>
      <c r="B2693" s="1" t="s">
        <v>45</v>
      </c>
      <c r="C2693" s="1">
        <v>1978</v>
      </c>
      <c r="D2693" s="1" t="s">
        <v>9</v>
      </c>
      <c r="E2693" s="1" t="s">
        <v>13</v>
      </c>
      <c r="F2693" s="1">
        <v>2.8373526248999998</v>
      </c>
      <c r="G2693" s="1">
        <v>7718.6205866486398</v>
      </c>
    </row>
    <row r="2694" spans="1:7" x14ac:dyDescent="0.3">
      <c r="A2694" s="1" t="s">
        <v>44</v>
      </c>
      <c r="B2694" s="1" t="s">
        <v>45</v>
      </c>
      <c r="C2694" s="1">
        <v>1978</v>
      </c>
      <c r="D2694" s="1" t="s">
        <v>9</v>
      </c>
      <c r="E2694" s="1" t="s">
        <v>23</v>
      </c>
      <c r="F2694" s="1">
        <v>1.4873978591000001</v>
      </c>
      <c r="G2694" s="1">
        <v>4046.2576399817099</v>
      </c>
    </row>
    <row r="2695" spans="1:7" x14ac:dyDescent="0.3">
      <c r="A2695" s="1" t="s">
        <v>44</v>
      </c>
      <c r="B2695" s="1" t="s">
        <v>45</v>
      </c>
      <c r="C2695" s="1">
        <v>1978</v>
      </c>
      <c r="D2695" s="1" t="s">
        <v>14</v>
      </c>
      <c r="E2695" s="1" t="s">
        <v>13</v>
      </c>
      <c r="F2695" s="1">
        <v>13.309552506099999</v>
      </c>
      <c r="G2695" s="1">
        <v>36206.774255588003</v>
      </c>
    </row>
    <row r="2696" spans="1:7" x14ac:dyDescent="0.3">
      <c r="A2696" s="1" t="s">
        <v>44</v>
      </c>
      <c r="B2696" s="1" t="s">
        <v>45</v>
      </c>
      <c r="C2696" s="1">
        <v>1978</v>
      </c>
      <c r="D2696" s="1" t="s">
        <v>14</v>
      </c>
      <c r="E2696" s="1" t="s">
        <v>23</v>
      </c>
      <c r="F2696" s="1">
        <v>6.9771376774</v>
      </c>
      <c r="G2696" s="1">
        <v>18980.326252099901</v>
      </c>
    </row>
    <row r="2697" spans="1:7" x14ac:dyDescent="0.3">
      <c r="A2697" s="1" t="s">
        <v>44</v>
      </c>
      <c r="B2697" s="1" t="s">
        <v>45</v>
      </c>
      <c r="C2697" s="1">
        <v>1978</v>
      </c>
      <c r="D2697" s="1" t="s">
        <v>14</v>
      </c>
      <c r="E2697" s="1" t="s">
        <v>15</v>
      </c>
      <c r="F2697" s="1">
        <v>17.281680231599999</v>
      </c>
      <c r="G2697" s="1">
        <v>47012.391634891399</v>
      </c>
    </row>
    <row r="2698" spans="1:7" x14ac:dyDescent="0.3">
      <c r="A2698" s="1" t="s">
        <v>44</v>
      </c>
      <c r="B2698" s="1" t="s">
        <v>45</v>
      </c>
      <c r="C2698" s="1">
        <v>1979</v>
      </c>
      <c r="D2698" s="1" t="s">
        <v>9</v>
      </c>
      <c r="E2698" s="1" t="s">
        <v>13</v>
      </c>
      <c r="F2698" s="1">
        <v>2.0132770930000001</v>
      </c>
      <c r="G2698" s="1">
        <v>6089.8873874698202</v>
      </c>
    </row>
    <row r="2699" spans="1:7" x14ac:dyDescent="0.3">
      <c r="A2699" s="1" t="s">
        <v>44</v>
      </c>
      <c r="B2699" s="1" t="s">
        <v>45</v>
      </c>
      <c r="C2699" s="1">
        <v>1979</v>
      </c>
      <c r="D2699" s="1" t="s">
        <v>9</v>
      </c>
      <c r="E2699" s="1" t="s">
        <v>23</v>
      </c>
      <c r="F2699" s="1">
        <v>1.1632145776</v>
      </c>
      <c r="G2699" s="1">
        <v>3518.5647368083901</v>
      </c>
    </row>
    <row r="2700" spans="1:7" x14ac:dyDescent="0.3">
      <c r="A2700" s="1" t="s">
        <v>44</v>
      </c>
      <c r="B2700" s="1" t="s">
        <v>45</v>
      </c>
      <c r="C2700" s="1">
        <v>1979</v>
      </c>
      <c r="D2700" s="1" t="s">
        <v>14</v>
      </c>
      <c r="E2700" s="1" t="s">
        <v>13</v>
      </c>
      <c r="F2700" s="1">
        <v>12.8799047333</v>
      </c>
      <c r="G2700" s="1">
        <v>38959.9472711497</v>
      </c>
    </row>
    <row r="2701" spans="1:7" x14ac:dyDescent="0.3">
      <c r="A2701" s="1" t="s">
        <v>44</v>
      </c>
      <c r="B2701" s="1" t="s">
        <v>45</v>
      </c>
      <c r="C2701" s="1">
        <v>1979</v>
      </c>
      <c r="D2701" s="1" t="s">
        <v>14</v>
      </c>
      <c r="E2701" s="1" t="s">
        <v>23</v>
      </c>
      <c r="F2701" s="1">
        <v>7.4416447668999997</v>
      </c>
      <c r="G2701" s="1">
        <v>22509.9559144944</v>
      </c>
    </row>
    <row r="2702" spans="1:7" x14ac:dyDescent="0.3">
      <c r="A2702" s="1" t="s">
        <v>44</v>
      </c>
      <c r="B2702" s="1" t="s">
        <v>45</v>
      </c>
      <c r="C2702" s="1">
        <v>1979</v>
      </c>
      <c r="D2702" s="1" t="s">
        <v>14</v>
      </c>
      <c r="E2702" s="1" t="s">
        <v>15</v>
      </c>
      <c r="F2702" s="1">
        <v>17.131298137999998</v>
      </c>
      <c r="G2702" s="1">
        <v>51819.829879698598</v>
      </c>
    </row>
    <row r="2703" spans="1:7" x14ac:dyDescent="0.3">
      <c r="A2703" s="1" t="s">
        <v>44</v>
      </c>
      <c r="B2703" s="1" t="s">
        <v>45</v>
      </c>
      <c r="C2703" s="1">
        <v>1980</v>
      </c>
      <c r="D2703" s="1" t="s">
        <v>9</v>
      </c>
      <c r="E2703" s="1" t="s">
        <v>13</v>
      </c>
      <c r="F2703" s="1">
        <v>2.9710455974999999</v>
      </c>
      <c r="G2703" s="1">
        <v>8033.9657767051403</v>
      </c>
    </row>
    <row r="2704" spans="1:7" x14ac:dyDescent="0.3">
      <c r="A2704" s="1" t="s">
        <v>44</v>
      </c>
      <c r="B2704" s="1" t="s">
        <v>45</v>
      </c>
      <c r="C2704" s="1">
        <v>1980</v>
      </c>
      <c r="D2704" s="1" t="s">
        <v>9</v>
      </c>
      <c r="E2704" s="1" t="s">
        <v>23</v>
      </c>
      <c r="F2704" s="1">
        <v>1.1068828985000001</v>
      </c>
      <c r="G2704" s="1">
        <v>2993.1076564503501</v>
      </c>
    </row>
    <row r="2705" spans="1:7" x14ac:dyDescent="0.3">
      <c r="A2705" s="1" t="s">
        <v>44</v>
      </c>
      <c r="B2705" s="1" t="s">
        <v>45</v>
      </c>
      <c r="C2705" s="1">
        <v>1980</v>
      </c>
      <c r="D2705" s="1" t="s">
        <v>14</v>
      </c>
      <c r="E2705" s="1" t="s">
        <v>13</v>
      </c>
      <c r="F2705" s="1">
        <v>14.830515539</v>
      </c>
      <c r="G2705" s="1">
        <v>40103.0042722695</v>
      </c>
    </row>
    <row r="2706" spans="1:7" x14ac:dyDescent="0.3">
      <c r="A2706" s="1" t="s">
        <v>44</v>
      </c>
      <c r="B2706" s="1" t="s">
        <v>45</v>
      </c>
      <c r="C2706" s="1">
        <v>1980</v>
      </c>
      <c r="D2706" s="1" t="s">
        <v>14</v>
      </c>
      <c r="E2706" s="1" t="s">
        <v>23</v>
      </c>
      <c r="F2706" s="1">
        <v>5.5252077046999997</v>
      </c>
      <c r="G2706" s="1">
        <v>14940.6423266117</v>
      </c>
    </row>
    <row r="2707" spans="1:7" x14ac:dyDescent="0.3">
      <c r="A2707" s="1" t="s">
        <v>44</v>
      </c>
      <c r="B2707" s="1" t="s">
        <v>45</v>
      </c>
      <c r="C2707" s="1">
        <v>1980</v>
      </c>
      <c r="D2707" s="1" t="s">
        <v>14</v>
      </c>
      <c r="E2707" s="1" t="s">
        <v>15</v>
      </c>
      <c r="F2707" s="1">
        <v>16.963398942400001</v>
      </c>
      <c r="G2707" s="1">
        <v>45870.506555977903</v>
      </c>
    </row>
    <row r="2708" spans="1:7" x14ac:dyDescent="0.3">
      <c r="A2708" s="1" t="s">
        <v>44</v>
      </c>
      <c r="B2708" s="1" t="s">
        <v>45</v>
      </c>
      <c r="C2708" s="1">
        <v>1981</v>
      </c>
      <c r="D2708" s="1" t="s">
        <v>9</v>
      </c>
      <c r="E2708" s="1" t="s">
        <v>13</v>
      </c>
      <c r="F2708" s="1">
        <v>2.4952247665999998</v>
      </c>
      <c r="G2708" s="1">
        <v>7689.6963527390399</v>
      </c>
    </row>
    <row r="2709" spans="1:7" x14ac:dyDescent="0.3">
      <c r="A2709" s="1" t="s">
        <v>44</v>
      </c>
      <c r="B2709" s="1" t="s">
        <v>45</v>
      </c>
      <c r="C2709" s="1">
        <v>1981</v>
      </c>
      <c r="D2709" s="1" t="s">
        <v>9</v>
      </c>
      <c r="E2709" s="1" t="s">
        <v>23</v>
      </c>
      <c r="F2709" s="1">
        <v>0.7134610764</v>
      </c>
      <c r="G2709" s="1">
        <v>2198.7193740943799</v>
      </c>
    </row>
    <row r="2710" spans="1:7" x14ac:dyDescent="0.3">
      <c r="A2710" s="1" t="s">
        <v>44</v>
      </c>
      <c r="B2710" s="1" t="s">
        <v>45</v>
      </c>
      <c r="C2710" s="1">
        <v>1981</v>
      </c>
      <c r="D2710" s="1" t="s">
        <v>14</v>
      </c>
      <c r="E2710" s="1" t="s">
        <v>13</v>
      </c>
      <c r="F2710" s="1">
        <v>15.912668564800001</v>
      </c>
      <c r="G2710" s="1">
        <v>49039.105039627102</v>
      </c>
    </row>
    <row r="2711" spans="1:7" x14ac:dyDescent="0.3">
      <c r="A2711" s="1" t="s">
        <v>44</v>
      </c>
      <c r="B2711" s="1" t="s">
        <v>45</v>
      </c>
      <c r="C2711" s="1">
        <v>1981</v>
      </c>
      <c r="D2711" s="1" t="s">
        <v>14</v>
      </c>
      <c r="E2711" s="1" t="s">
        <v>23</v>
      </c>
      <c r="F2711" s="1">
        <v>4.5499186264000002</v>
      </c>
      <c r="G2711" s="1">
        <v>14021.7799758076</v>
      </c>
    </row>
    <row r="2712" spans="1:7" x14ac:dyDescent="0.3">
      <c r="A2712" s="1" t="s">
        <v>44</v>
      </c>
      <c r="B2712" s="1" t="s">
        <v>45</v>
      </c>
      <c r="C2712" s="1">
        <v>1981</v>
      </c>
      <c r="D2712" s="1" t="s">
        <v>14</v>
      </c>
      <c r="E2712" s="1" t="s">
        <v>15</v>
      </c>
      <c r="F2712" s="1">
        <v>17.076383924600002</v>
      </c>
      <c r="G2712" s="1">
        <v>52625.402305456897</v>
      </c>
    </row>
    <row r="2713" spans="1:7" x14ac:dyDescent="0.3">
      <c r="A2713" s="1" t="s">
        <v>44</v>
      </c>
      <c r="B2713" s="1" t="s">
        <v>45</v>
      </c>
      <c r="C2713" s="1">
        <v>1982</v>
      </c>
      <c r="D2713" s="1" t="s">
        <v>9</v>
      </c>
      <c r="E2713" s="1" t="s">
        <v>13</v>
      </c>
      <c r="F2713" s="1">
        <v>2.7473986995000002</v>
      </c>
      <c r="G2713" s="1">
        <v>10369.666260579201</v>
      </c>
    </row>
    <row r="2714" spans="1:7" x14ac:dyDescent="0.3">
      <c r="A2714" s="1" t="s">
        <v>44</v>
      </c>
      <c r="B2714" s="1" t="s">
        <v>45</v>
      </c>
      <c r="C2714" s="1">
        <v>1982</v>
      </c>
      <c r="D2714" s="1" t="s">
        <v>9</v>
      </c>
      <c r="E2714" s="1" t="s">
        <v>23</v>
      </c>
      <c r="F2714" s="1">
        <v>1.4163809227999999</v>
      </c>
      <c r="G2714" s="1">
        <v>5345.9286671016898</v>
      </c>
    </row>
    <row r="2715" spans="1:7" x14ac:dyDescent="0.3">
      <c r="A2715" s="1" t="s">
        <v>44</v>
      </c>
      <c r="B2715" s="1" t="s">
        <v>45</v>
      </c>
      <c r="C2715" s="1">
        <v>1982</v>
      </c>
      <c r="D2715" s="1" t="s">
        <v>14</v>
      </c>
      <c r="E2715" s="1" t="s">
        <v>13</v>
      </c>
      <c r="F2715" s="1">
        <v>13.5716217651</v>
      </c>
      <c r="G2715" s="1">
        <v>51224.159181949501</v>
      </c>
    </row>
    <row r="2716" spans="1:7" x14ac:dyDescent="0.3">
      <c r="A2716" s="1" t="s">
        <v>44</v>
      </c>
      <c r="B2716" s="1" t="s">
        <v>45</v>
      </c>
      <c r="C2716" s="1">
        <v>1982</v>
      </c>
      <c r="D2716" s="1" t="s">
        <v>14</v>
      </c>
      <c r="E2716" s="1" t="s">
        <v>23</v>
      </c>
      <c r="F2716" s="1">
        <v>6.9966496538999996</v>
      </c>
      <c r="G2716" s="1">
        <v>26407.860594316699</v>
      </c>
    </row>
    <row r="2717" spans="1:7" x14ac:dyDescent="0.3">
      <c r="A2717" s="1" t="s">
        <v>44</v>
      </c>
      <c r="B2717" s="1" t="s">
        <v>45</v>
      </c>
      <c r="C2717" s="1">
        <v>1982</v>
      </c>
      <c r="D2717" s="1" t="s">
        <v>14</v>
      </c>
      <c r="E2717" s="1" t="s">
        <v>15</v>
      </c>
      <c r="F2717" s="1">
        <v>17.156556632000001</v>
      </c>
      <c r="G2717" s="1">
        <v>64754.986776304097</v>
      </c>
    </row>
    <row r="2718" spans="1:7" x14ac:dyDescent="0.3">
      <c r="A2718" s="1" t="s">
        <v>44</v>
      </c>
      <c r="B2718" s="1" t="s">
        <v>45</v>
      </c>
      <c r="C2718" s="1">
        <v>1983</v>
      </c>
      <c r="D2718" s="1" t="s">
        <v>9</v>
      </c>
      <c r="E2718" s="1" t="s">
        <v>13</v>
      </c>
      <c r="F2718" s="1">
        <v>2.6480858890999999</v>
      </c>
      <c r="G2718" s="1">
        <v>6482.2044303934299</v>
      </c>
    </row>
    <row r="2719" spans="1:7" x14ac:dyDescent="0.3">
      <c r="A2719" s="1" t="s">
        <v>44</v>
      </c>
      <c r="B2719" s="1" t="s">
        <v>45</v>
      </c>
      <c r="C2719" s="1">
        <v>1983</v>
      </c>
      <c r="D2719" s="1" t="s">
        <v>9</v>
      </c>
      <c r="E2719" s="1" t="s">
        <v>23</v>
      </c>
      <c r="F2719" s="1">
        <v>2.792729236</v>
      </c>
      <c r="G2719" s="1">
        <v>6836.2744202888898</v>
      </c>
    </row>
    <row r="2720" spans="1:7" x14ac:dyDescent="0.3">
      <c r="A2720" s="1" t="s">
        <v>44</v>
      </c>
      <c r="B2720" s="1" t="s">
        <v>45</v>
      </c>
      <c r="C2720" s="1">
        <v>1983</v>
      </c>
      <c r="D2720" s="1" t="s">
        <v>14</v>
      </c>
      <c r="E2720" s="1" t="s">
        <v>13</v>
      </c>
      <c r="F2720" s="1">
        <v>10.061596463300001</v>
      </c>
      <c r="G2720" s="1">
        <v>24629.610935484299</v>
      </c>
    </row>
    <row r="2721" spans="1:7" x14ac:dyDescent="0.3">
      <c r="A2721" s="1" t="s">
        <v>44</v>
      </c>
      <c r="B2721" s="1" t="s">
        <v>45</v>
      </c>
      <c r="C2721" s="1">
        <v>1983</v>
      </c>
      <c r="D2721" s="1" t="s">
        <v>14</v>
      </c>
      <c r="E2721" s="1" t="s">
        <v>23</v>
      </c>
      <c r="F2721" s="1">
        <v>10.611179463399999</v>
      </c>
      <c r="G2721" s="1">
        <v>25974.925818515199</v>
      </c>
    </row>
    <row r="2722" spans="1:7" x14ac:dyDescent="0.3">
      <c r="A2722" s="1" t="s">
        <v>44</v>
      </c>
      <c r="B2722" s="1" t="s">
        <v>45</v>
      </c>
      <c r="C2722" s="1">
        <v>1983</v>
      </c>
      <c r="D2722" s="1" t="s">
        <v>14</v>
      </c>
      <c r="E2722" s="1" t="s">
        <v>15</v>
      </c>
      <c r="F2722" s="1">
        <v>17.203917064399999</v>
      </c>
      <c r="G2722" s="1">
        <v>42113.176115446702</v>
      </c>
    </row>
    <row r="2723" spans="1:7" x14ac:dyDescent="0.3">
      <c r="A2723" s="1" t="s">
        <v>44</v>
      </c>
      <c r="B2723" s="1" t="s">
        <v>45</v>
      </c>
      <c r="C2723" s="1">
        <v>1984</v>
      </c>
      <c r="D2723" s="1" t="s">
        <v>9</v>
      </c>
      <c r="E2723" s="1" t="s">
        <v>13</v>
      </c>
      <c r="F2723" s="1">
        <v>1.8055308219999999</v>
      </c>
      <c r="G2723" s="1">
        <v>2657.32248686919</v>
      </c>
    </row>
    <row r="2724" spans="1:7" x14ac:dyDescent="0.3">
      <c r="A2724" s="1" t="s">
        <v>44</v>
      </c>
      <c r="B2724" s="1" t="s">
        <v>45</v>
      </c>
      <c r="C2724" s="1">
        <v>1984</v>
      </c>
      <c r="D2724" s="1" t="s">
        <v>9</v>
      </c>
      <c r="E2724" s="1" t="s">
        <v>23</v>
      </c>
      <c r="F2724" s="1">
        <v>1.4460805841</v>
      </c>
      <c r="G2724" s="1">
        <v>2128.2951290310698</v>
      </c>
    </row>
    <row r="2725" spans="1:7" x14ac:dyDescent="0.3">
      <c r="A2725" s="1" t="s">
        <v>44</v>
      </c>
      <c r="B2725" s="1" t="s">
        <v>45</v>
      </c>
      <c r="C2725" s="1">
        <v>1984</v>
      </c>
      <c r="D2725" s="1" t="s">
        <v>14</v>
      </c>
      <c r="E2725" s="1" t="s">
        <v>13</v>
      </c>
      <c r="F2725" s="1">
        <v>11.536400115899999</v>
      </c>
      <c r="G2725" s="1">
        <v>16978.904525817801</v>
      </c>
    </row>
    <row r="2726" spans="1:7" x14ac:dyDescent="0.3">
      <c r="A2726" s="1" t="s">
        <v>44</v>
      </c>
      <c r="B2726" s="1" t="s">
        <v>45</v>
      </c>
      <c r="C2726" s="1">
        <v>1984</v>
      </c>
      <c r="D2726" s="1" t="s">
        <v>14</v>
      </c>
      <c r="E2726" s="1" t="s">
        <v>23</v>
      </c>
      <c r="F2726" s="1">
        <v>9.2397005989000007</v>
      </c>
      <c r="G2726" s="1">
        <v>13598.695670978301</v>
      </c>
    </row>
    <row r="2727" spans="1:7" x14ac:dyDescent="0.3">
      <c r="A2727" s="1" t="s">
        <v>44</v>
      </c>
      <c r="B2727" s="1" t="s">
        <v>45</v>
      </c>
      <c r="C2727" s="1">
        <v>1984</v>
      </c>
      <c r="D2727" s="1" t="s">
        <v>14</v>
      </c>
      <c r="E2727" s="1" t="s">
        <v>15</v>
      </c>
      <c r="F2727" s="1">
        <v>17.218465221999999</v>
      </c>
      <c r="G2727" s="1">
        <v>25341.5861229152</v>
      </c>
    </row>
    <row r="2728" spans="1:7" x14ac:dyDescent="0.3">
      <c r="A2728" s="1" t="s">
        <v>44</v>
      </c>
      <c r="B2728" s="1" t="s">
        <v>45</v>
      </c>
      <c r="C2728" s="1">
        <v>1985</v>
      </c>
      <c r="D2728" s="1" t="s">
        <v>9</v>
      </c>
      <c r="E2728" s="1" t="s">
        <v>13</v>
      </c>
      <c r="F2728" s="1">
        <v>1.3837252020999999</v>
      </c>
      <c r="G2728" s="1">
        <v>2776.0267330233</v>
      </c>
    </row>
    <row r="2729" spans="1:7" x14ac:dyDescent="0.3">
      <c r="A2729" s="1" t="s">
        <v>44</v>
      </c>
      <c r="B2729" s="1" t="s">
        <v>45</v>
      </c>
      <c r="C2729" s="1">
        <v>1985</v>
      </c>
      <c r="D2729" s="1" t="s">
        <v>9</v>
      </c>
      <c r="E2729" s="1" t="s">
        <v>23</v>
      </c>
      <c r="F2729" s="1">
        <v>1.8786175946999999</v>
      </c>
      <c r="G2729" s="1">
        <v>3768.8788613454199</v>
      </c>
    </row>
    <row r="2730" spans="1:7" x14ac:dyDescent="0.3">
      <c r="A2730" s="1" t="s">
        <v>44</v>
      </c>
      <c r="B2730" s="1" t="s">
        <v>45</v>
      </c>
      <c r="C2730" s="1">
        <v>1985</v>
      </c>
      <c r="D2730" s="1" t="s">
        <v>14</v>
      </c>
      <c r="E2730" s="1" t="s">
        <v>13</v>
      </c>
      <c r="F2730" s="1">
        <v>8.8555239791000009</v>
      </c>
      <c r="G2730" s="1">
        <v>17765.9344958697</v>
      </c>
    </row>
    <row r="2731" spans="1:7" x14ac:dyDescent="0.3">
      <c r="A2731" s="1" t="s">
        <v>44</v>
      </c>
      <c r="B2731" s="1" t="s">
        <v>45</v>
      </c>
      <c r="C2731" s="1">
        <v>1985</v>
      </c>
      <c r="D2731" s="1" t="s">
        <v>14</v>
      </c>
      <c r="E2731" s="1" t="s">
        <v>23</v>
      </c>
      <c r="F2731" s="1">
        <v>12.0227218038</v>
      </c>
      <c r="G2731" s="1">
        <v>24119.960437343801</v>
      </c>
    </row>
    <row r="2732" spans="1:7" x14ac:dyDescent="0.3">
      <c r="A2732" s="1" t="s">
        <v>44</v>
      </c>
      <c r="B2732" s="1" t="s">
        <v>45</v>
      </c>
      <c r="C2732" s="1">
        <v>1985</v>
      </c>
      <c r="D2732" s="1" t="s">
        <v>14</v>
      </c>
      <c r="E2732" s="1" t="s">
        <v>15</v>
      </c>
      <c r="F2732" s="1">
        <v>17.200201104800001</v>
      </c>
      <c r="G2732" s="1">
        <v>34507.009056004201</v>
      </c>
    </row>
    <row r="2733" spans="1:7" x14ac:dyDescent="0.3">
      <c r="A2733" s="1" t="s">
        <v>44</v>
      </c>
      <c r="B2733" s="1" t="s">
        <v>45</v>
      </c>
      <c r="C2733" s="1">
        <v>1986</v>
      </c>
      <c r="D2733" s="1" t="s">
        <v>9</v>
      </c>
      <c r="E2733" s="1" t="s">
        <v>13</v>
      </c>
      <c r="F2733" s="1">
        <v>2.2890175566000002</v>
      </c>
      <c r="G2733" s="1">
        <v>4674.5400934050604</v>
      </c>
    </row>
    <row r="2734" spans="1:7" x14ac:dyDescent="0.3">
      <c r="A2734" s="1" t="s">
        <v>44</v>
      </c>
      <c r="B2734" s="1" t="s">
        <v>45</v>
      </c>
      <c r="C2734" s="1">
        <v>1986</v>
      </c>
      <c r="D2734" s="1" t="s">
        <v>9</v>
      </c>
      <c r="E2734" s="1" t="s">
        <v>23</v>
      </c>
      <c r="F2734" s="1">
        <v>2.1430468351999998</v>
      </c>
      <c r="G2734" s="1">
        <v>4376.4445249176297</v>
      </c>
    </row>
    <row r="2735" spans="1:7" x14ac:dyDescent="0.3">
      <c r="A2735" s="1" t="s">
        <v>44</v>
      </c>
      <c r="B2735" s="1" t="s">
        <v>45</v>
      </c>
      <c r="C2735" s="1">
        <v>1986</v>
      </c>
      <c r="D2735" s="1" t="s">
        <v>14</v>
      </c>
      <c r="E2735" s="1" t="s">
        <v>13</v>
      </c>
      <c r="F2735" s="1">
        <v>10.835082335899999</v>
      </c>
      <c r="G2735" s="1">
        <v>22126.971743167898</v>
      </c>
    </row>
    <row r="2736" spans="1:7" x14ac:dyDescent="0.3">
      <c r="A2736" s="1" t="s">
        <v>44</v>
      </c>
      <c r="B2736" s="1" t="s">
        <v>45</v>
      </c>
      <c r="C2736" s="1">
        <v>1986</v>
      </c>
      <c r="D2736" s="1" t="s">
        <v>14</v>
      </c>
      <c r="E2736" s="1" t="s">
        <v>23</v>
      </c>
      <c r="F2736" s="1">
        <v>10.1441287953</v>
      </c>
      <c r="G2736" s="1">
        <v>20715.9340605537</v>
      </c>
    </row>
    <row r="2737" spans="1:7" x14ac:dyDescent="0.3">
      <c r="A2737" s="1" t="s">
        <v>44</v>
      </c>
      <c r="B2737" s="1" t="s">
        <v>45</v>
      </c>
      <c r="C2737" s="1">
        <v>1986</v>
      </c>
      <c r="D2737" s="1" t="s">
        <v>14</v>
      </c>
      <c r="E2737" s="1" t="s">
        <v>15</v>
      </c>
      <c r="F2737" s="1">
        <v>17.149124712599999</v>
      </c>
      <c r="G2737" s="1">
        <v>35021.2565231751</v>
      </c>
    </row>
    <row r="2738" spans="1:7" x14ac:dyDescent="0.3">
      <c r="A2738" s="1" t="s">
        <v>44</v>
      </c>
      <c r="B2738" s="1" t="s">
        <v>45</v>
      </c>
      <c r="C2738" s="1">
        <v>1987</v>
      </c>
      <c r="D2738" s="1" t="s">
        <v>9</v>
      </c>
      <c r="E2738" s="1" t="s">
        <v>13</v>
      </c>
      <c r="F2738" s="1">
        <v>2.3619349847</v>
      </c>
      <c r="G2738" s="1">
        <v>5453.9535209177702</v>
      </c>
    </row>
    <row r="2739" spans="1:7" x14ac:dyDescent="0.3">
      <c r="A2739" s="1" t="s">
        <v>44</v>
      </c>
      <c r="B2739" s="1" t="s">
        <v>45</v>
      </c>
      <c r="C2739" s="1">
        <v>1987</v>
      </c>
      <c r="D2739" s="1" t="s">
        <v>9</v>
      </c>
      <c r="E2739" s="1" t="s">
        <v>23</v>
      </c>
      <c r="F2739" s="1">
        <v>2.5959675553000001</v>
      </c>
      <c r="G2739" s="1">
        <v>5994.3590657143905</v>
      </c>
    </row>
    <row r="2740" spans="1:7" x14ac:dyDescent="0.3">
      <c r="A2740" s="1" t="s">
        <v>44</v>
      </c>
      <c r="B2740" s="1" t="s">
        <v>45</v>
      </c>
      <c r="C2740" s="1">
        <v>1987</v>
      </c>
      <c r="D2740" s="1" t="s">
        <v>14</v>
      </c>
      <c r="E2740" s="1" t="s">
        <v>13</v>
      </c>
      <c r="F2740" s="1">
        <v>10.041992453000001</v>
      </c>
      <c r="G2740" s="1">
        <v>23188.004941227398</v>
      </c>
    </row>
    <row r="2741" spans="1:7" x14ac:dyDescent="0.3">
      <c r="A2741" s="1" t="s">
        <v>44</v>
      </c>
      <c r="B2741" s="1" t="s">
        <v>45</v>
      </c>
      <c r="C2741" s="1">
        <v>1987</v>
      </c>
      <c r="D2741" s="1" t="s">
        <v>14</v>
      </c>
      <c r="E2741" s="1" t="s">
        <v>23</v>
      </c>
      <c r="F2741" s="1">
        <v>11.0370043066</v>
      </c>
      <c r="G2741" s="1">
        <v>25485.5907924727</v>
      </c>
    </row>
    <row r="2742" spans="1:7" x14ac:dyDescent="0.3">
      <c r="A2742" s="1" t="s">
        <v>44</v>
      </c>
      <c r="B2742" s="1" t="s">
        <v>45</v>
      </c>
      <c r="C2742" s="1">
        <v>1987</v>
      </c>
      <c r="D2742" s="1" t="s">
        <v>14</v>
      </c>
      <c r="E2742" s="1" t="s">
        <v>15</v>
      </c>
      <c r="F2742" s="1">
        <v>17.065236045599999</v>
      </c>
      <c r="G2742" s="1">
        <v>39405.404813936999</v>
      </c>
    </row>
    <row r="2743" spans="1:7" x14ac:dyDescent="0.3">
      <c r="A2743" s="1" t="s">
        <v>44</v>
      </c>
      <c r="B2743" s="1" t="s">
        <v>45</v>
      </c>
      <c r="C2743" s="1">
        <v>1988</v>
      </c>
      <c r="D2743" s="1" t="s">
        <v>9</v>
      </c>
      <c r="E2743" s="1" t="s">
        <v>13</v>
      </c>
      <c r="F2743" s="1">
        <v>2.1231787013000001</v>
      </c>
      <c r="G2743" s="1">
        <v>5916.6259928970003</v>
      </c>
    </row>
    <row r="2744" spans="1:7" x14ac:dyDescent="0.3">
      <c r="A2744" s="1" t="s">
        <v>44</v>
      </c>
      <c r="B2744" s="1" t="s">
        <v>45</v>
      </c>
      <c r="C2744" s="1">
        <v>1988</v>
      </c>
      <c r="D2744" s="1" t="s">
        <v>9</v>
      </c>
      <c r="E2744" s="1" t="s">
        <v>23</v>
      </c>
      <c r="F2744" s="1">
        <v>2.3196170813000001</v>
      </c>
      <c r="G2744" s="1">
        <v>6464.0374868393901</v>
      </c>
    </row>
    <row r="2745" spans="1:7" x14ac:dyDescent="0.3">
      <c r="A2745" s="1" t="s">
        <v>44</v>
      </c>
      <c r="B2745" s="1" t="s">
        <v>45</v>
      </c>
      <c r="C2745" s="1">
        <v>1988</v>
      </c>
      <c r="D2745" s="1" t="s">
        <v>14</v>
      </c>
      <c r="E2745" s="1" t="s">
        <v>13</v>
      </c>
      <c r="F2745" s="1">
        <v>10.1206170913</v>
      </c>
      <c r="G2745" s="1">
        <v>28202.951597719501</v>
      </c>
    </row>
    <row r="2746" spans="1:7" x14ac:dyDescent="0.3">
      <c r="A2746" s="1" t="s">
        <v>44</v>
      </c>
      <c r="B2746" s="1" t="s">
        <v>45</v>
      </c>
      <c r="C2746" s="1">
        <v>1988</v>
      </c>
      <c r="D2746" s="1" t="s">
        <v>14</v>
      </c>
      <c r="E2746" s="1" t="s">
        <v>23</v>
      </c>
      <c r="F2746" s="1">
        <v>11.056985577000001</v>
      </c>
      <c r="G2746" s="1">
        <v>30812.313738612898</v>
      </c>
    </row>
    <row r="2747" spans="1:7" x14ac:dyDescent="0.3">
      <c r="A2747" s="1" t="s">
        <v>44</v>
      </c>
      <c r="B2747" s="1" t="s">
        <v>45</v>
      </c>
      <c r="C2747" s="1">
        <v>1988</v>
      </c>
      <c r="D2747" s="1" t="s">
        <v>14</v>
      </c>
      <c r="E2747" s="1" t="s">
        <v>15</v>
      </c>
      <c r="F2747" s="1">
        <v>16.948535103800001</v>
      </c>
      <c r="G2747" s="1">
        <v>47230.1946485808</v>
      </c>
    </row>
    <row r="2748" spans="1:7" x14ac:dyDescent="0.3">
      <c r="A2748" s="1" t="s">
        <v>44</v>
      </c>
      <c r="B2748" s="1" t="s">
        <v>45</v>
      </c>
      <c r="C2748" s="1">
        <v>1989</v>
      </c>
      <c r="D2748" s="1" t="s">
        <v>9</v>
      </c>
      <c r="E2748" s="1" t="s">
        <v>13</v>
      </c>
      <c r="F2748" s="1">
        <v>1.7734641124999999</v>
      </c>
      <c r="G2748" s="1">
        <v>5056.2969291812196</v>
      </c>
    </row>
    <row r="2749" spans="1:7" x14ac:dyDescent="0.3">
      <c r="A2749" s="1" t="s">
        <v>44</v>
      </c>
      <c r="B2749" s="1" t="s">
        <v>45</v>
      </c>
      <c r="C2749" s="1">
        <v>1989</v>
      </c>
      <c r="D2749" s="1" t="s">
        <v>9</v>
      </c>
      <c r="E2749" s="1" t="s">
        <v>23</v>
      </c>
      <c r="F2749" s="1">
        <v>1.4888786843999999</v>
      </c>
      <c r="G2749" s="1">
        <v>4244.9196837955396</v>
      </c>
    </row>
    <row r="2750" spans="1:7" x14ac:dyDescent="0.3">
      <c r="A2750" s="1" t="s">
        <v>44</v>
      </c>
      <c r="B2750" s="1" t="s">
        <v>45</v>
      </c>
      <c r="C2750" s="1">
        <v>1989</v>
      </c>
      <c r="D2750" s="1" t="s">
        <v>14</v>
      </c>
      <c r="E2750" s="1" t="s">
        <v>13</v>
      </c>
      <c r="F2750" s="1">
        <v>11.565461547</v>
      </c>
      <c r="G2750" s="1">
        <v>32974.113934741901</v>
      </c>
    </row>
    <row r="2751" spans="1:7" x14ac:dyDescent="0.3">
      <c r="A2751" s="1" t="s">
        <v>44</v>
      </c>
      <c r="B2751" s="1" t="s">
        <v>45</v>
      </c>
      <c r="C2751" s="1">
        <v>1989</v>
      </c>
      <c r="D2751" s="1" t="s">
        <v>14</v>
      </c>
      <c r="E2751" s="1" t="s">
        <v>23</v>
      </c>
      <c r="F2751" s="1">
        <v>9.7095673100000006</v>
      </c>
      <c r="G2751" s="1">
        <v>27682.801713935201</v>
      </c>
    </row>
    <row r="2752" spans="1:7" x14ac:dyDescent="0.3">
      <c r="A2752" s="1" t="s">
        <v>44</v>
      </c>
      <c r="B2752" s="1" t="s">
        <v>45</v>
      </c>
      <c r="C2752" s="1">
        <v>1989</v>
      </c>
      <c r="D2752" s="1" t="s">
        <v>14</v>
      </c>
      <c r="E2752" s="1" t="s">
        <v>15</v>
      </c>
      <c r="F2752" s="1">
        <v>16.799021886999999</v>
      </c>
      <c r="G2752" s="1">
        <v>47895.439316782104</v>
      </c>
    </row>
    <row r="2753" spans="1:7" x14ac:dyDescent="0.3">
      <c r="A2753" s="1" t="s">
        <v>44</v>
      </c>
      <c r="B2753" s="1" t="s">
        <v>45</v>
      </c>
      <c r="C2753" s="1">
        <v>1990</v>
      </c>
      <c r="D2753" s="1" t="s">
        <v>9</v>
      </c>
      <c r="E2753" s="1" t="s">
        <v>13</v>
      </c>
      <c r="F2753" s="1">
        <v>1.6221072893999999</v>
      </c>
      <c r="G2753" s="1">
        <v>4574.6264247691997</v>
      </c>
    </row>
    <row r="2754" spans="1:7" x14ac:dyDescent="0.3">
      <c r="A2754" s="1" t="s">
        <v>44</v>
      </c>
      <c r="B2754" s="1" t="s">
        <v>45</v>
      </c>
      <c r="C2754" s="1">
        <v>1990</v>
      </c>
      <c r="D2754" s="1" t="s">
        <v>9</v>
      </c>
      <c r="E2754" s="1" t="s">
        <v>23</v>
      </c>
      <c r="F2754" s="1">
        <v>1.5436529905</v>
      </c>
      <c r="G2754" s="1">
        <v>4353.3715724417998</v>
      </c>
    </row>
    <row r="2755" spans="1:7" x14ac:dyDescent="0.3">
      <c r="A2755" s="1" t="s">
        <v>44</v>
      </c>
      <c r="B2755" s="1" t="s">
        <v>45</v>
      </c>
      <c r="C2755" s="1">
        <v>1990</v>
      </c>
      <c r="D2755" s="1" t="s">
        <v>14</v>
      </c>
      <c r="E2755" s="1" t="s">
        <v>13</v>
      </c>
      <c r="F2755" s="1">
        <v>10.9504505789</v>
      </c>
      <c r="G2755" s="1">
        <v>30882.186961249801</v>
      </c>
    </row>
    <row r="2756" spans="1:7" x14ac:dyDescent="0.3">
      <c r="A2756" s="1" t="s">
        <v>44</v>
      </c>
      <c r="B2756" s="1" t="s">
        <v>45</v>
      </c>
      <c r="C2756" s="1">
        <v>1990</v>
      </c>
      <c r="D2756" s="1" t="s">
        <v>14</v>
      </c>
      <c r="E2756" s="1" t="s">
        <v>23</v>
      </c>
      <c r="F2756" s="1">
        <v>10.420824746999999</v>
      </c>
      <c r="G2756" s="1">
        <v>29388.549430835799</v>
      </c>
    </row>
    <row r="2757" spans="1:7" x14ac:dyDescent="0.3">
      <c r="A2757" s="1" t="s">
        <v>44</v>
      </c>
      <c r="B2757" s="1" t="s">
        <v>45</v>
      </c>
      <c r="C2757" s="1">
        <v>1990</v>
      </c>
      <c r="D2757" s="1" t="s">
        <v>14</v>
      </c>
      <c r="E2757" s="1" t="s">
        <v>15</v>
      </c>
      <c r="F2757" s="1">
        <v>16.616696395400002</v>
      </c>
      <c r="G2757" s="1">
        <v>46861.991756952499</v>
      </c>
    </row>
    <row r="2758" spans="1:7" x14ac:dyDescent="0.3">
      <c r="A2758" s="1" t="s">
        <v>44</v>
      </c>
      <c r="B2758" s="1" t="s">
        <v>45</v>
      </c>
      <c r="C2758" s="1">
        <v>1991</v>
      </c>
      <c r="D2758" s="1" t="s">
        <v>9</v>
      </c>
      <c r="E2758" s="1" t="s">
        <v>13</v>
      </c>
      <c r="F2758" s="1">
        <v>2.2299972065000002</v>
      </c>
      <c r="G2758" s="1">
        <v>4939.8675117992798</v>
      </c>
    </row>
    <row r="2759" spans="1:7" x14ac:dyDescent="0.3">
      <c r="A2759" s="1" t="s">
        <v>44</v>
      </c>
      <c r="B2759" s="1" t="s">
        <v>45</v>
      </c>
      <c r="C2759" s="1">
        <v>1991</v>
      </c>
      <c r="D2759" s="1" t="s">
        <v>9</v>
      </c>
      <c r="E2759" s="1" t="s">
        <v>23</v>
      </c>
      <c r="F2759" s="1">
        <v>1.9981707605000001</v>
      </c>
      <c r="G2759" s="1">
        <v>4426.3278869729502</v>
      </c>
    </row>
    <row r="2760" spans="1:7" x14ac:dyDescent="0.3">
      <c r="A2760" s="1" t="s">
        <v>44</v>
      </c>
      <c r="B2760" s="1" t="s">
        <v>45</v>
      </c>
      <c r="C2760" s="1">
        <v>1991</v>
      </c>
      <c r="D2760" s="1" t="s">
        <v>14</v>
      </c>
      <c r="E2760" s="1" t="s">
        <v>13</v>
      </c>
      <c r="F2760" s="1">
        <v>10.865615781600001</v>
      </c>
      <c r="G2760" s="1">
        <v>24069.403423279098</v>
      </c>
    </row>
    <row r="2761" spans="1:7" x14ac:dyDescent="0.3">
      <c r="A2761" s="1" t="s">
        <v>44</v>
      </c>
      <c r="B2761" s="1" t="s">
        <v>45</v>
      </c>
      <c r="C2761" s="1">
        <v>1991</v>
      </c>
      <c r="D2761" s="1" t="s">
        <v>14</v>
      </c>
      <c r="E2761" s="1" t="s">
        <v>23</v>
      </c>
      <c r="F2761" s="1">
        <v>9.7360461648999994</v>
      </c>
      <c r="G2761" s="1">
        <v>21567.1921039956</v>
      </c>
    </row>
    <row r="2762" spans="1:7" x14ac:dyDescent="0.3">
      <c r="A2762" s="1" t="s">
        <v>44</v>
      </c>
      <c r="B2762" s="1" t="s">
        <v>45</v>
      </c>
      <c r="C2762" s="1">
        <v>1991</v>
      </c>
      <c r="D2762" s="1" t="s">
        <v>14</v>
      </c>
      <c r="E2762" s="1" t="s">
        <v>15</v>
      </c>
      <c r="F2762" s="1">
        <v>15.4272241789</v>
      </c>
      <c r="G2762" s="1">
        <v>34174.232728808303</v>
      </c>
    </row>
    <row r="2763" spans="1:7" x14ac:dyDescent="0.3">
      <c r="A2763" s="1" t="s">
        <v>44</v>
      </c>
      <c r="B2763" s="1" t="s">
        <v>45</v>
      </c>
      <c r="C2763" s="1">
        <v>1992</v>
      </c>
      <c r="D2763" s="1" t="s">
        <v>9</v>
      </c>
      <c r="E2763" s="1" t="s">
        <v>13</v>
      </c>
      <c r="F2763" s="1">
        <v>1.7717618781</v>
      </c>
      <c r="G2763" s="1">
        <v>4930.9656782456796</v>
      </c>
    </row>
    <row r="2764" spans="1:7" x14ac:dyDescent="0.3">
      <c r="A2764" s="1" t="s">
        <v>44</v>
      </c>
      <c r="B2764" s="1" t="s">
        <v>45</v>
      </c>
      <c r="C2764" s="1">
        <v>1992</v>
      </c>
      <c r="D2764" s="1" t="s">
        <v>9</v>
      </c>
      <c r="E2764" s="1" t="s">
        <v>23</v>
      </c>
      <c r="F2764" s="1">
        <v>1.6300889989</v>
      </c>
      <c r="G2764" s="1">
        <v>4536.6778715808096</v>
      </c>
    </row>
    <row r="2765" spans="1:7" x14ac:dyDescent="0.3">
      <c r="A2765" s="1" t="s">
        <v>44</v>
      </c>
      <c r="B2765" s="1" t="s">
        <v>45</v>
      </c>
      <c r="C2765" s="1">
        <v>1992</v>
      </c>
      <c r="D2765" s="1" t="s">
        <v>14</v>
      </c>
      <c r="E2765" s="1" t="s">
        <v>13</v>
      </c>
      <c r="F2765" s="1">
        <v>10.3745963232</v>
      </c>
      <c r="G2765" s="1">
        <v>28873.393782752701</v>
      </c>
    </row>
    <row r="2766" spans="1:7" x14ac:dyDescent="0.3">
      <c r="A2766" s="1" t="s">
        <v>44</v>
      </c>
      <c r="B2766" s="1" t="s">
        <v>45</v>
      </c>
      <c r="C2766" s="1">
        <v>1992</v>
      </c>
      <c r="D2766" s="1" t="s">
        <v>14</v>
      </c>
      <c r="E2766" s="1" t="s">
        <v>23</v>
      </c>
      <c r="F2766" s="1">
        <v>9.5450272091000006</v>
      </c>
      <c r="G2766" s="1">
        <v>26564.6315952976</v>
      </c>
    </row>
    <row r="2767" spans="1:7" x14ac:dyDescent="0.3">
      <c r="A2767" s="1" t="s">
        <v>44</v>
      </c>
      <c r="B2767" s="1" t="s">
        <v>45</v>
      </c>
      <c r="C2767" s="1">
        <v>1992</v>
      </c>
      <c r="D2767" s="1" t="s">
        <v>14</v>
      </c>
      <c r="E2767" s="1" t="s">
        <v>15</v>
      </c>
      <c r="F2767" s="1">
        <v>15.9369793505</v>
      </c>
      <c r="G2767" s="1">
        <v>44353.984112722697</v>
      </c>
    </row>
    <row r="2768" spans="1:7" x14ac:dyDescent="0.3">
      <c r="A2768" s="1" t="s">
        <v>44</v>
      </c>
      <c r="B2768" s="1" t="s">
        <v>45</v>
      </c>
      <c r="C2768" s="1">
        <v>1993</v>
      </c>
      <c r="D2768" s="1" t="s">
        <v>9</v>
      </c>
      <c r="E2768" s="1" t="s">
        <v>13</v>
      </c>
      <c r="F2768" s="1">
        <v>1.1617458863000001</v>
      </c>
      <c r="G2768" s="1">
        <v>3062.7246210342801</v>
      </c>
    </row>
    <row r="2769" spans="1:7" x14ac:dyDescent="0.3">
      <c r="A2769" s="1" t="s">
        <v>44</v>
      </c>
      <c r="B2769" s="1" t="s">
        <v>45</v>
      </c>
      <c r="C2769" s="1">
        <v>1993</v>
      </c>
      <c r="D2769" s="1" t="s">
        <v>9</v>
      </c>
      <c r="E2769" s="1" t="s">
        <v>23</v>
      </c>
      <c r="F2769" s="1">
        <v>1.1669659128000001</v>
      </c>
      <c r="G2769" s="1">
        <v>3076.4862394013498</v>
      </c>
    </row>
    <row r="2770" spans="1:7" x14ac:dyDescent="0.3">
      <c r="A2770" s="1" t="s">
        <v>44</v>
      </c>
      <c r="B2770" s="1" t="s">
        <v>45</v>
      </c>
      <c r="C2770" s="1">
        <v>1993</v>
      </c>
      <c r="D2770" s="1" t="s">
        <v>14</v>
      </c>
      <c r="E2770" s="1" t="s">
        <v>13</v>
      </c>
      <c r="F2770" s="1">
        <v>10.0894292708</v>
      </c>
      <c r="G2770" s="1">
        <v>26598.8834598754</v>
      </c>
    </row>
    <row r="2771" spans="1:7" x14ac:dyDescent="0.3">
      <c r="A2771" s="1" t="s">
        <v>44</v>
      </c>
      <c r="B2771" s="1" t="s">
        <v>45</v>
      </c>
      <c r="C2771" s="1">
        <v>1993</v>
      </c>
      <c r="D2771" s="1" t="s">
        <v>14</v>
      </c>
      <c r="E2771" s="1" t="s">
        <v>23</v>
      </c>
      <c r="F2771" s="1">
        <v>10.134763700900001</v>
      </c>
      <c r="G2771" s="1">
        <v>26718.399161891601</v>
      </c>
    </row>
    <row r="2772" spans="1:7" x14ac:dyDescent="0.3">
      <c r="A2772" s="1" t="s">
        <v>44</v>
      </c>
      <c r="B2772" s="1" t="s">
        <v>45</v>
      </c>
      <c r="C2772" s="1">
        <v>1993</v>
      </c>
      <c r="D2772" s="1" t="s">
        <v>14</v>
      </c>
      <c r="E2772" s="1" t="s">
        <v>15</v>
      </c>
      <c r="F2772" s="1">
        <v>15.6938855336</v>
      </c>
      <c r="G2772" s="1">
        <v>41373.978758753503</v>
      </c>
    </row>
    <row r="2773" spans="1:7" x14ac:dyDescent="0.3">
      <c r="A2773" s="1" t="s">
        <v>44</v>
      </c>
      <c r="B2773" s="1" t="s">
        <v>45</v>
      </c>
      <c r="C2773" s="1">
        <v>1994</v>
      </c>
      <c r="D2773" s="1" t="s">
        <v>9</v>
      </c>
      <c r="E2773" s="1" t="s">
        <v>13</v>
      </c>
      <c r="F2773" s="1">
        <v>0.89757706199999998</v>
      </c>
      <c r="G2773" s="1">
        <v>2007.5827897229799</v>
      </c>
    </row>
    <row r="2774" spans="1:7" x14ac:dyDescent="0.3">
      <c r="A2774" s="1" t="s">
        <v>44</v>
      </c>
      <c r="B2774" s="1" t="s">
        <v>45</v>
      </c>
      <c r="C2774" s="1">
        <v>1994</v>
      </c>
      <c r="D2774" s="1" t="s">
        <v>9</v>
      </c>
      <c r="E2774" s="1" t="s">
        <v>23</v>
      </c>
      <c r="F2774" s="1">
        <v>0.65847460099999999</v>
      </c>
      <c r="G2774" s="1">
        <v>1472.78972725056</v>
      </c>
    </row>
    <row r="2775" spans="1:7" x14ac:dyDescent="0.3">
      <c r="A2775" s="1" t="s">
        <v>44</v>
      </c>
      <c r="B2775" s="1" t="s">
        <v>45</v>
      </c>
      <c r="C2775" s="1">
        <v>1994</v>
      </c>
      <c r="D2775" s="1" t="s">
        <v>14</v>
      </c>
      <c r="E2775" s="1" t="s">
        <v>13</v>
      </c>
      <c r="F2775" s="1">
        <v>11.3953255791</v>
      </c>
      <c r="G2775" s="1">
        <v>25487.571467577101</v>
      </c>
    </row>
    <row r="2776" spans="1:7" x14ac:dyDescent="0.3">
      <c r="A2776" s="1" t="s">
        <v>44</v>
      </c>
      <c r="B2776" s="1" t="s">
        <v>45</v>
      </c>
      <c r="C2776" s="1">
        <v>1994</v>
      </c>
      <c r="D2776" s="1" t="s">
        <v>14</v>
      </c>
      <c r="E2776" s="1" t="s">
        <v>23</v>
      </c>
      <c r="F2776" s="1">
        <v>8.3597640592999998</v>
      </c>
      <c r="G2776" s="1">
        <v>18698.025118651101</v>
      </c>
    </row>
    <row r="2777" spans="1:7" x14ac:dyDescent="0.3">
      <c r="A2777" s="1" t="s">
        <v>44</v>
      </c>
      <c r="B2777" s="1" t="s">
        <v>45</v>
      </c>
      <c r="C2777" s="1">
        <v>1994</v>
      </c>
      <c r="D2777" s="1" t="s">
        <v>14</v>
      </c>
      <c r="E2777" s="1" t="s">
        <v>15</v>
      </c>
      <c r="F2777" s="1">
        <v>15.886358814699999</v>
      </c>
      <c r="G2777" s="1">
        <v>35532.526283713603</v>
      </c>
    </row>
    <row r="2778" spans="1:7" x14ac:dyDescent="0.3">
      <c r="A2778" s="1" t="s">
        <v>44</v>
      </c>
      <c r="B2778" s="1" t="s">
        <v>45</v>
      </c>
      <c r="C2778" s="1">
        <v>1995</v>
      </c>
      <c r="D2778" s="1" t="s">
        <v>9</v>
      </c>
      <c r="E2778" s="1" t="s">
        <v>13</v>
      </c>
      <c r="F2778" s="1">
        <v>0.88824820689999995</v>
      </c>
      <c r="G2778" s="1">
        <v>2013.9242712473299</v>
      </c>
    </row>
    <row r="2779" spans="1:7" x14ac:dyDescent="0.3">
      <c r="A2779" s="1" t="s">
        <v>44</v>
      </c>
      <c r="B2779" s="1" t="s">
        <v>45</v>
      </c>
      <c r="C2779" s="1">
        <v>1995</v>
      </c>
      <c r="D2779" s="1" t="s">
        <v>9</v>
      </c>
      <c r="E2779" s="1" t="s">
        <v>23</v>
      </c>
      <c r="F2779" s="1">
        <v>0.89316266239999997</v>
      </c>
      <c r="G2779" s="1">
        <v>2025.0668113880899</v>
      </c>
    </row>
    <row r="2780" spans="1:7" x14ac:dyDescent="0.3">
      <c r="A2780" s="1" t="s">
        <v>44</v>
      </c>
      <c r="B2780" s="1" t="s">
        <v>45</v>
      </c>
      <c r="C2780" s="1">
        <v>1995</v>
      </c>
      <c r="D2780" s="1" t="s">
        <v>14</v>
      </c>
      <c r="E2780" s="1" t="s">
        <v>13</v>
      </c>
      <c r="F2780" s="1">
        <v>9.5876399151000005</v>
      </c>
      <c r="G2780" s="1">
        <v>21738.0463918776</v>
      </c>
    </row>
    <row r="2781" spans="1:7" x14ac:dyDescent="0.3">
      <c r="A2781" s="1" t="s">
        <v>44</v>
      </c>
      <c r="B2781" s="1" t="s">
        <v>45</v>
      </c>
      <c r="C2781" s="1">
        <v>1995</v>
      </c>
      <c r="D2781" s="1" t="s">
        <v>14</v>
      </c>
      <c r="E2781" s="1" t="s">
        <v>23</v>
      </c>
      <c r="F2781" s="1">
        <v>9.6406859328000003</v>
      </c>
      <c r="G2781" s="1">
        <v>21858.3175748418</v>
      </c>
    </row>
    <row r="2782" spans="1:7" x14ac:dyDescent="0.3">
      <c r="A2782" s="1" t="s">
        <v>44</v>
      </c>
      <c r="B2782" s="1" t="s">
        <v>45</v>
      </c>
      <c r="C2782" s="1">
        <v>1995</v>
      </c>
      <c r="D2782" s="1" t="s">
        <v>14</v>
      </c>
      <c r="E2782" s="1" t="s">
        <v>15</v>
      </c>
      <c r="F2782" s="1">
        <v>16.032290032199999</v>
      </c>
      <c r="G2782" s="1">
        <v>36349.995157792102</v>
      </c>
    </row>
    <row r="2783" spans="1:7" x14ac:dyDescent="0.3">
      <c r="A2783" s="1" t="s">
        <v>44</v>
      </c>
      <c r="B2783" s="1" t="s">
        <v>45</v>
      </c>
      <c r="C2783" s="1">
        <v>1996</v>
      </c>
      <c r="D2783" s="1" t="s">
        <v>9</v>
      </c>
      <c r="E2783" s="1" t="s">
        <v>13</v>
      </c>
      <c r="F2783" s="1">
        <v>2.3843595602000001</v>
      </c>
      <c r="G2783" s="1">
        <v>6516.5428994500899</v>
      </c>
    </row>
    <row r="2784" spans="1:7" x14ac:dyDescent="0.3">
      <c r="A2784" s="1" t="s">
        <v>44</v>
      </c>
      <c r="B2784" s="1" t="s">
        <v>45</v>
      </c>
      <c r="C2784" s="1">
        <v>1996</v>
      </c>
      <c r="D2784" s="1" t="s">
        <v>9</v>
      </c>
      <c r="E2784" s="1" t="s">
        <v>23</v>
      </c>
      <c r="F2784" s="1">
        <v>1.9081967514</v>
      </c>
      <c r="G2784" s="1">
        <v>5215.1723248833296</v>
      </c>
    </row>
    <row r="2785" spans="1:7" x14ac:dyDescent="0.3">
      <c r="A2785" s="1" t="s">
        <v>44</v>
      </c>
      <c r="B2785" s="1" t="s">
        <v>45</v>
      </c>
      <c r="C2785" s="1">
        <v>1996</v>
      </c>
      <c r="D2785" s="1" t="s">
        <v>14</v>
      </c>
      <c r="E2785" s="1" t="s">
        <v>13</v>
      </c>
      <c r="F2785" s="1">
        <v>10.356012080999999</v>
      </c>
      <c r="G2785" s="1">
        <v>28303.364189776799</v>
      </c>
    </row>
    <row r="2786" spans="1:7" x14ac:dyDescent="0.3">
      <c r="A2786" s="1" t="s">
        <v>44</v>
      </c>
      <c r="B2786" s="1" t="s">
        <v>45</v>
      </c>
      <c r="C2786" s="1">
        <v>1996</v>
      </c>
      <c r="D2786" s="1" t="s">
        <v>14</v>
      </c>
      <c r="E2786" s="1" t="s">
        <v>23</v>
      </c>
      <c r="F2786" s="1">
        <v>8.2878895197000002</v>
      </c>
      <c r="G2786" s="1">
        <v>22651.108709201399</v>
      </c>
    </row>
    <row r="2787" spans="1:7" x14ac:dyDescent="0.3">
      <c r="A2787" s="1" t="s">
        <v>44</v>
      </c>
      <c r="B2787" s="1" t="s">
        <v>45</v>
      </c>
      <c r="C2787" s="1">
        <v>1996</v>
      </c>
      <c r="D2787" s="1" t="s">
        <v>14</v>
      </c>
      <c r="E2787" s="1" t="s">
        <v>15</v>
      </c>
      <c r="F2787" s="1">
        <v>16.1316791862</v>
      </c>
      <c r="G2787" s="1">
        <v>44088.476087916897</v>
      </c>
    </row>
    <row r="2788" spans="1:7" x14ac:dyDescent="0.3">
      <c r="A2788" s="1" t="s">
        <v>44</v>
      </c>
      <c r="B2788" s="1" t="s">
        <v>45</v>
      </c>
      <c r="C2788" s="1">
        <v>1997</v>
      </c>
      <c r="D2788" s="1" t="s">
        <v>9</v>
      </c>
      <c r="E2788" s="1" t="s">
        <v>13</v>
      </c>
      <c r="F2788" s="1">
        <v>0.57940357639999995</v>
      </c>
      <c r="G2788" s="1">
        <v>1276.0633720654</v>
      </c>
    </row>
    <row r="2789" spans="1:7" x14ac:dyDescent="0.3">
      <c r="A2789" s="1" t="s">
        <v>44</v>
      </c>
      <c r="B2789" s="1" t="s">
        <v>45</v>
      </c>
      <c r="C2789" s="1">
        <v>1997</v>
      </c>
      <c r="D2789" s="1" t="s">
        <v>9</v>
      </c>
      <c r="E2789" s="1" t="s">
        <v>23</v>
      </c>
      <c r="F2789" s="1">
        <v>0.71909470789999996</v>
      </c>
      <c r="G2789" s="1">
        <v>1583.71548826709</v>
      </c>
    </row>
    <row r="2790" spans="1:7" x14ac:dyDescent="0.3">
      <c r="A2790" s="1" t="s">
        <v>44</v>
      </c>
      <c r="B2790" s="1" t="s">
        <v>45</v>
      </c>
      <c r="C2790" s="1">
        <v>1997</v>
      </c>
      <c r="D2790" s="1" t="s">
        <v>14</v>
      </c>
      <c r="E2790" s="1" t="s">
        <v>13</v>
      </c>
      <c r="F2790" s="1">
        <v>8.0325998247000001</v>
      </c>
      <c r="G2790" s="1">
        <v>17690.789006345902</v>
      </c>
    </row>
    <row r="2791" spans="1:7" x14ac:dyDescent="0.3">
      <c r="A2791" s="1" t="s">
        <v>44</v>
      </c>
      <c r="B2791" s="1" t="s">
        <v>45</v>
      </c>
      <c r="C2791" s="1">
        <v>1997</v>
      </c>
      <c r="D2791" s="1" t="s">
        <v>14</v>
      </c>
      <c r="E2791" s="1" t="s">
        <v>23</v>
      </c>
      <c r="F2791" s="1">
        <v>9.9692170717999993</v>
      </c>
      <c r="G2791" s="1">
        <v>21955.944479205202</v>
      </c>
    </row>
    <row r="2792" spans="1:7" x14ac:dyDescent="0.3">
      <c r="A2792" s="1" t="s">
        <v>44</v>
      </c>
      <c r="B2792" s="1" t="s">
        <v>45</v>
      </c>
      <c r="C2792" s="1">
        <v>1997</v>
      </c>
      <c r="D2792" s="1" t="s">
        <v>14</v>
      </c>
      <c r="E2792" s="1" t="s">
        <v>15</v>
      </c>
      <c r="F2792" s="1">
        <v>15.5185116241</v>
      </c>
      <c r="G2792" s="1">
        <v>34177.566519575099</v>
      </c>
    </row>
    <row r="2793" spans="1:7" x14ac:dyDescent="0.3">
      <c r="A2793" s="1" t="s">
        <v>44</v>
      </c>
      <c r="B2793" s="1" t="s">
        <v>45</v>
      </c>
      <c r="C2793" s="1">
        <v>1998</v>
      </c>
      <c r="D2793" s="1" t="s">
        <v>9</v>
      </c>
      <c r="E2793" s="1" t="s">
        <v>13</v>
      </c>
      <c r="F2793" s="1">
        <v>0.64827032129999995</v>
      </c>
      <c r="G2793" s="1">
        <v>1817.11467594444</v>
      </c>
    </row>
    <row r="2794" spans="1:7" x14ac:dyDescent="0.3">
      <c r="A2794" s="1" t="s">
        <v>44</v>
      </c>
      <c r="B2794" s="1" t="s">
        <v>45</v>
      </c>
      <c r="C2794" s="1">
        <v>1998</v>
      </c>
      <c r="D2794" s="1" t="s">
        <v>9</v>
      </c>
      <c r="E2794" s="1" t="s">
        <v>23</v>
      </c>
      <c r="F2794" s="1">
        <v>0.77900465230000004</v>
      </c>
      <c r="G2794" s="1">
        <v>2183.5656206256299</v>
      </c>
    </row>
    <row r="2795" spans="1:7" x14ac:dyDescent="0.3">
      <c r="A2795" s="1" t="s">
        <v>44</v>
      </c>
      <c r="B2795" s="1" t="s">
        <v>45</v>
      </c>
      <c r="C2795" s="1">
        <v>1998</v>
      </c>
      <c r="D2795" s="1" t="s">
        <v>14</v>
      </c>
      <c r="E2795" s="1" t="s">
        <v>13</v>
      </c>
      <c r="F2795" s="1">
        <v>7.9550664141</v>
      </c>
      <c r="G2795" s="1">
        <v>22298.210260073902</v>
      </c>
    </row>
    <row r="2796" spans="1:7" x14ac:dyDescent="0.3">
      <c r="A2796" s="1" t="s">
        <v>44</v>
      </c>
      <c r="B2796" s="1" t="s">
        <v>45</v>
      </c>
      <c r="C2796" s="1">
        <v>1998</v>
      </c>
      <c r="D2796" s="1" t="s">
        <v>14</v>
      </c>
      <c r="E2796" s="1" t="s">
        <v>23</v>
      </c>
      <c r="F2796" s="1">
        <v>9.5593358864999995</v>
      </c>
      <c r="G2796" s="1">
        <v>26795.009676575799</v>
      </c>
    </row>
    <row r="2797" spans="1:7" x14ac:dyDescent="0.3">
      <c r="A2797" s="1" t="s">
        <v>44</v>
      </c>
      <c r="B2797" s="1" t="s">
        <v>45</v>
      </c>
      <c r="C2797" s="1">
        <v>1998</v>
      </c>
      <c r="D2797" s="1" t="s">
        <v>14</v>
      </c>
      <c r="E2797" s="1" t="s">
        <v>15</v>
      </c>
      <c r="F2797" s="1">
        <v>14.752749447399999</v>
      </c>
      <c r="G2797" s="1">
        <v>41352.251755967904</v>
      </c>
    </row>
    <row r="2798" spans="1:7" x14ac:dyDescent="0.3">
      <c r="A2798" s="1" t="s">
        <v>44</v>
      </c>
      <c r="B2798" s="1" t="s">
        <v>45</v>
      </c>
      <c r="C2798" s="1">
        <v>1999</v>
      </c>
      <c r="D2798" s="1" t="s">
        <v>9</v>
      </c>
      <c r="E2798" s="1" t="s">
        <v>13</v>
      </c>
      <c r="F2798" s="1">
        <v>0.8942449469</v>
      </c>
      <c r="G2798" s="1">
        <v>2220.9020379312001</v>
      </c>
    </row>
    <row r="2799" spans="1:7" x14ac:dyDescent="0.3">
      <c r="A2799" s="1" t="s">
        <v>44</v>
      </c>
      <c r="B2799" s="1" t="s">
        <v>45</v>
      </c>
      <c r="C2799" s="1">
        <v>1999</v>
      </c>
      <c r="D2799" s="1" t="s">
        <v>9</v>
      </c>
      <c r="E2799" s="1" t="s">
        <v>23</v>
      </c>
      <c r="F2799" s="1">
        <v>1.2734959905000001</v>
      </c>
      <c r="G2799" s="1">
        <v>3162.79096711175</v>
      </c>
    </row>
    <row r="2800" spans="1:7" x14ac:dyDescent="0.3">
      <c r="A2800" s="1" t="s">
        <v>44</v>
      </c>
      <c r="B2800" s="1" t="s">
        <v>45</v>
      </c>
      <c r="C2800" s="1">
        <v>1999</v>
      </c>
      <c r="D2800" s="1" t="s">
        <v>14</v>
      </c>
      <c r="E2800" s="1" t="s">
        <v>13</v>
      </c>
      <c r="F2800" s="1">
        <v>6.5696469461999998</v>
      </c>
      <c r="G2800" s="1">
        <v>16316.046673335301</v>
      </c>
    </row>
    <row r="2801" spans="1:7" x14ac:dyDescent="0.3">
      <c r="A2801" s="1" t="s">
        <v>44</v>
      </c>
      <c r="B2801" s="1" t="s">
        <v>45</v>
      </c>
      <c r="C2801" s="1">
        <v>1999</v>
      </c>
      <c r="D2801" s="1" t="s">
        <v>14</v>
      </c>
      <c r="E2801" s="1" t="s">
        <v>23</v>
      </c>
      <c r="F2801" s="1">
        <v>9.3558471574999995</v>
      </c>
      <c r="G2801" s="1">
        <v>23235.714208029</v>
      </c>
    </row>
    <row r="2802" spans="1:7" x14ac:dyDescent="0.3">
      <c r="A2802" s="1" t="s">
        <v>44</v>
      </c>
      <c r="B2802" s="1" t="s">
        <v>45</v>
      </c>
      <c r="C2802" s="1">
        <v>1999</v>
      </c>
      <c r="D2802" s="1" t="s">
        <v>14</v>
      </c>
      <c r="E2802" s="1" t="s">
        <v>15</v>
      </c>
      <c r="F2802" s="1">
        <v>14.4430256115</v>
      </c>
      <c r="G2802" s="1">
        <v>35869.976257509901</v>
      </c>
    </row>
    <row r="2803" spans="1:7" x14ac:dyDescent="0.3">
      <c r="A2803" s="1" t="s">
        <v>44</v>
      </c>
      <c r="B2803" s="1" t="s">
        <v>45</v>
      </c>
      <c r="C2803" s="1">
        <v>2000</v>
      </c>
      <c r="D2803" s="1" t="s">
        <v>9</v>
      </c>
      <c r="E2803" s="1" t="s">
        <v>13</v>
      </c>
      <c r="F2803" s="1">
        <v>0.57822756330000002</v>
      </c>
      <c r="G2803" s="1">
        <v>1166.4763884194799</v>
      </c>
    </row>
    <row r="2804" spans="1:7" x14ac:dyDescent="0.3">
      <c r="A2804" s="1" t="s">
        <v>44</v>
      </c>
      <c r="B2804" s="1" t="s">
        <v>45</v>
      </c>
      <c r="C2804" s="1">
        <v>2000</v>
      </c>
      <c r="D2804" s="1" t="s">
        <v>9</v>
      </c>
      <c r="E2804" s="1" t="s">
        <v>23</v>
      </c>
      <c r="F2804" s="1">
        <v>0.69880793949999997</v>
      </c>
      <c r="G2804" s="1">
        <v>1409.7269193121299</v>
      </c>
    </row>
    <row r="2805" spans="1:7" x14ac:dyDescent="0.3">
      <c r="A2805" s="1" t="s">
        <v>44</v>
      </c>
      <c r="B2805" s="1" t="s">
        <v>45</v>
      </c>
      <c r="C2805" s="1">
        <v>2000</v>
      </c>
      <c r="D2805" s="1" t="s">
        <v>14</v>
      </c>
      <c r="E2805" s="1" t="s">
        <v>13</v>
      </c>
      <c r="F2805" s="1">
        <v>6.3098319624999997</v>
      </c>
      <c r="G2805" s="1">
        <v>12729.019622760299</v>
      </c>
    </row>
    <row r="2806" spans="1:7" x14ac:dyDescent="0.3">
      <c r="A2806" s="1" t="s">
        <v>44</v>
      </c>
      <c r="B2806" s="1" t="s">
        <v>45</v>
      </c>
      <c r="C2806" s="1">
        <v>2000</v>
      </c>
      <c r="D2806" s="1" t="s">
        <v>14</v>
      </c>
      <c r="E2806" s="1" t="s">
        <v>23</v>
      </c>
      <c r="F2806" s="1">
        <v>7.6256494020999996</v>
      </c>
      <c r="G2806" s="1">
        <v>15383.458933936499</v>
      </c>
    </row>
    <row r="2807" spans="1:7" x14ac:dyDescent="0.3">
      <c r="A2807" s="1" t="s">
        <v>44</v>
      </c>
      <c r="B2807" s="1" t="s">
        <v>45</v>
      </c>
      <c r="C2807" s="1">
        <v>2000</v>
      </c>
      <c r="D2807" s="1" t="s">
        <v>14</v>
      </c>
      <c r="E2807" s="1" t="s">
        <v>15</v>
      </c>
      <c r="F2807" s="1">
        <v>14.4713584042</v>
      </c>
      <c r="G2807" s="1">
        <v>29193.5199209702</v>
      </c>
    </row>
    <row r="2808" spans="1:7" x14ac:dyDescent="0.3">
      <c r="A2808" s="1" t="s">
        <v>44</v>
      </c>
      <c r="B2808" s="1" t="s">
        <v>45</v>
      </c>
      <c r="C2808" s="1">
        <v>2001</v>
      </c>
      <c r="D2808" s="1" t="s">
        <v>9</v>
      </c>
      <c r="E2808" s="1" t="s">
        <v>16</v>
      </c>
      <c r="F2808" s="1">
        <v>0.74939976019999999</v>
      </c>
      <c r="G2808" s="1">
        <v>1089.6205067911601</v>
      </c>
    </row>
    <row r="2809" spans="1:7" x14ac:dyDescent="0.3">
      <c r="A2809" s="1" t="s">
        <v>44</v>
      </c>
      <c r="B2809" s="1" t="s">
        <v>45</v>
      </c>
      <c r="C2809" s="1">
        <v>2001</v>
      </c>
      <c r="D2809" s="1" t="s">
        <v>14</v>
      </c>
      <c r="E2809" s="1" t="s">
        <v>16</v>
      </c>
      <c r="F2809" s="1">
        <v>14.1442993235</v>
      </c>
      <c r="G2809" s="1">
        <v>20565.683917745599</v>
      </c>
    </row>
    <row r="2810" spans="1:7" x14ac:dyDescent="0.3">
      <c r="A2810" s="1" t="s">
        <v>44</v>
      </c>
      <c r="B2810" s="1" t="s">
        <v>45</v>
      </c>
      <c r="C2810" s="1">
        <v>2001</v>
      </c>
      <c r="D2810" s="1" t="s">
        <v>14</v>
      </c>
      <c r="E2810" s="1" t="s">
        <v>15</v>
      </c>
      <c r="F2810" s="1">
        <v>15.337878890900001</v>
      </c>
      <c r="G2810" s="1">
        <v>22301.137866511501</v>
      </c>
    </row>
    <row r="2811" spans="1:7" x14ac:dyDescent="0.3">
      <c r="A2811" s="1" t="s">
        <v>44</v>
      </c>
      <c r="B2811" s="1" t="s">
        <v>45</v>
      </c>
      <c r="C2811" s="1">
        <v>2002</v>
      </c>
      <c r="D2811" s="1" t="s">
        <v>9</v>
      </c>
      <c r="E2811" s="1" t="s">
        <v>16</v>
      </c>
      <c r="F2811" s="1">
        <v>0.99414134109999996</v>
      </c>
      <c r="G2811" s="1">
        <v>1128.4766781524099</v>
      </c>
    </row>
    <row r="2812" spans="1:7" x14ac:dyDescent="0.3">
      <c r="A2812" s="1" t="s">
        <v>44</v>
      </c>
      <c r="B2812" s="1" t="s">
        <v>45</v>
      </c>
      <c r="C2812" s="1">
        <v>2002</v>
      </c>
      <c r="D2812" s="1" t="s">
        <v>14</v>
      </c>
      <c r="E2812" s="1" t="s">
        <v>16</v>
      </c>
      <c r="F2812" s="1">
        <v>14.188570371799999</v>
      </c>
      <c r="G2812" s="1">
        <v>16105.829320474901</v>
      </c>
    </row>
    <row r="2813" spans="1:7" x14ac:dyDescent="0.3">
      <c r="A2813" s="1" t="s">
        <v>44</v>
      </c>
      <c r="B2813" s="1" t="s">
        <v>45</v>
      </c>
      <c r="C2813" s="1">
        <v>2002</v>
      </c>
      <c r="D2813" s="1" t="s">
        <v>14</v>
      </c>
      <c r="E2813" s="1" t="s">
        <v>15</v>
      </c>
      <c r="F2813" s="1">
        <v>16.149672955100002</v>
      </c>
      <c r="G2813" s="1">
        <v>18331.929812525101</v>
      </c>
    </row>
    <row r="2814" spans="1:7" x14ac:dyDescent="0.3">
      <c r="A2814" s="1" t="s">
        <v>44</v>
      </c>
      <c r="B2814" s="1" t="s">
        <v>45</v>
      </c>
      <c r="C2814" s="1">
        <v>2003</v>
      </c>
      <c r="D2814" s="1" t="s">
        <v>9</v>
      </c>
      <c r="E2814" s="1" t="s">
        <v>16</v>
      </c>
      <c r="F2814" s="1">
        <v>0.75604027309999999</v>
      </c>
      <c r="G2814" s="1">
        <v>479.63716591501202</v>
      </c>
    </row>
    <row r="2815" spans="1:7" x14ac:dyDescent="0.3">
      <c r="A2815" s="1" t="s">
        <v>44</v>
      </c>
      <c r="B2815" s="1" t="s">
        <v>45</v>
      </c>
      <c r="C2815" s="1">
        <v>2003</v>
      </c>
      <c r="D2815" s="1" t="s">
        <v>14</v>
      </c>
      <c r="E2815" s="1" t="s">
        <v>16</v>
      </c>
      <c r="F2815" s="1">
        <v>14.0538010053</v>
      </c>
      <c r="G2815" s="1">
        <v>8915.8283290061299</v>
      </c>
    </row>
    <row r="2816" spans="1:7" x14ac:dyDescent="0.3">
      <c r="A2816" s="1" t="s">
        <v>44</v>
      </c>
      <c r="B2816" s="1" t="s">
        <v>45</v>
      </c>
      <c r="C2816" s="1">
        <v>2003</v>
      </c>
      <c r="D2816" s="1" t="s">
        <v>14</v>
      </c>
      <c r="E2816" s="1" t="s">
        <v>15</v>
      </c>
      <c r="F2816" s="1">
        <v>16.897302716799999</v>
      </c>
      <c r="G2816" s="1">
        <v>10719.765434905399</v>
      </c>
    </row>
    <row r="2817" spans="1:7" x14ac:dyDescent="0.3">
      <c r="A2817" s="1" t="s">
        <v>44</v>
      </c>
      <c r="B2817" s="1" t="s">
        <v>45</v>
      </c>
      <c r="C2817" s="1">
        <v>2004</v>
      </c>
      <c r="D2817" s="1" t="s">
        <v>9</v>
      </c>
      <c r="E2817" s="1" t="s">
        <v>16</v>
      </c>
      <c r="F2817" s="1">
        <v>0.58184438029999996</v>
      </c>
      <c r="G2817" s="1">
        <v>1215.8610006475801</v>
      </c>
    </row>
    <row r="2818" spans="1:7" x14ac:dyDescent="0.3">
      <c r="A2818" s="1" t="s">
        <v>44</v>
      </c>
      <c r="B2818" s="1" t="s">
        <v>45</v>
      </c>
      <c r="C2818" s="1">
        <v>2004</v>
      </c>
      <c r="D2818" s="1" t="s">
        <v>14</v>
      </c>
      <c r="E2818" s="1" t="s">
        <v>16</v>
      </c>
      <c r="F2818" s="1">
        <v>13.7256766226</v>
      </c>
      <c r="G2818" s="1">
        <v>28682.093491011201</v>
      </c>
    </row>
    <row r="2819" spans="1:7" x14ac:dyDescent="0.3">
      <c r="A2819" s="1" t="s">
        <v>44</v>
      </c>
      <c r="B2819" s="1" t="s">
        <v>45</v>
      </c>
      <c r="C2819" s="1">
        <v>2004</v>
      </c>
      <c r="D2819" s="1" t="s">
        <v>14</v>
      </c>
      <c r="E2819" s="1" t="s">
        <v>15</v>
      </c>
      <c r="F2819" s="1">
        <v>17.5712419563</v>
      </c>
      <c r="G2819" s="1">
        <v>36718.044465036</v>
      </c>
    </row>
    <row r="2820" spans="1:7" x14ac:dyDescent="0.3">
      <c r="A2820" s="1" t="s">
        <v>44</v>
      </c>
      <c r="B2820" s="1" t="s">
        <v>45</v>
      </c>
      <c r="C2820" s="1">
        <v>2005</v>
      </c>
      <c r="D2820" s="1" t="s">
        <v>9</v>
      </c>
      <c r="E2820" s="1" t="s">
        <v>16</v>
      </c>
      <c r="F2820" s="1">
        <v>0.74772723320000001</v>
      </c>
      <c r="G2820" s="1">
        <v>1325.91404573207</v>
      </c>
    </row>
    <row r="2821" spans="1:7" x14ac:dyDescent="0.3">
      <c r="A2821" s="1" t="s">
        <v>44</v>
      </c>
      <c r="B2821" s="1" t="s">
        <v>45</v>
      </c>
      <c r="C2821" s="1">
        <v>2005</v>
      </c>
      <c r="D2821" s="1" t="s">
        <v>14</v>
      </c>
      <c r="E2821" s="1" t="s">
        <v>16</v>
      </c>
      <c r="F2821" s="1">
        <v>13.190061525200001</v>
      </c>
      <c r="G2821" s="1">
        <v>23389.395310097399</v>
      </c>
    </row>
    <row r="2822" spans="1:7" x14ac:dyDescent="0.3">
      <c r="A2822" s="1" t="s">
        <v>44</v>
      </c>
      <c r="B2822" s="1" t="s">
        <v>45</v>
      </c>
      <c r="C2822" s="1">
        <v>2005</v>
      </c>
      <c r="D2822" s="1" t="s">
        <v>14</v>
      </c>
      <c r="E2822" s="1" t="s">
        <v>15</v>
      </c>
      <c r="F2822" s="1">
        <v>18.161876114399998</v>
      </c>
      <c r="G2822" s="1">
        <v>32205.710276801001</v>
      </c>
    </row>
    <row r="2823" spans="1:7" x14ac:dyDescent="0.3">
      <c r="A2823" s="1" t="s">
        <v>44</v>
      </c>
      <c r="B2823" s="1" t="s">
        <v>45</v>
      </c>
      <c r="C2823" s="1">
        <v>2006</v>
      </c>
      <c r="D2823" s="1" t="s">
        <v>9</v>
      </c>
      <c r="E2823" s="1" t="s">
        <v>16</v>
      </c>
      <c r="F2823" s="1">
        <v>1.0128905718000001</v>
      </c>
      <c r="G2823" s="1">
        <v>1257.95944569279</v>
      </c>
    </row>
    <row r="2824" spans="1:7" x14ac:dyDescent="0.3">
      <c r="A2824" s="1" t="s">
        <v>44</v>
      </c>
      <c r="B2824" s="1" t="s">
        <v>45</v>
      </c>
      <c r="C2824" s="1">
        <v>2006</v>
      </c>
      <c r="D2824" s="1" t="s">
        <v>14</v>
      </c>
      <c r="E2824" s="1" t="s">
        <v>16</v>
      </c>
      <c r="F2824" s="1">
        <v>12.432998917100001</v>
      </c>
      <c r="G2824" s="1">
        <v>15441.1630051253</v>
      </c>
    </row>
    <row r="2825" spans="1:7" x14ac:dyDescent="0.3">
      <c r="A2825" s="1" t="s">
        <v>44</v>
      </c>
      <c r="B2825" s="1" t="s">
        <v>45</v>
      </c>
      <c r="C2825" s="1">
        <v>2006</v>
      </c>
      <c r="D2825" s="1" t="s">
        <v>14</v>
      </c>
      <c r="E2825" s="1" t="s">
        <v>15</v>
      </c>
      <c r="F2825" s="1">
        <v>18.659502292500001</v>
      </c>
      <c r="G2825" s="1">
        <v>23174.168872109902</v>
      </c>
    </row>
    <row r="2826" spans="1:7" x14ac:dyDescent="0.3">
      <c r="A2826" s="1" t="s">
        <v>44</v>
      </c>
      <c r="B2826" s="1" t="s">
        <v>45</v>
      </c>
      <c r="C2826" s="1">
        <v>2007</v>
      </c>
      <c r="D2826" s="1" t="s">
        <v>9</v>
      </c>
      <c r="E2826" s="1" t="s">
        <v>16</v>
      </c>
      <c r="F2826" s="1">
        <v>1.4036424909</v>
      </c>
      <c r="G2826" s="1">
        <v>1238.4482272637599</v>
      </c>
    </row>
    <row r="2827" spans="1:7" x14ac:dyDescent="0.3">
      <c r="A2827" s="1" t="s">
        <v>44</v>
      </c>
      <c r="B2827" s="1" t="s">
        <v>45</v>
      </c>
      <c r="C2827" s="1">
        <v>2007</v>
      </c>
      <c r="D2827" s="1" t="s">
        <v>14</v>
      </c>
      <c r="E2827" s="1" t="s">
        <v>16</v>
      </c>
      <c r="F2827" s="1">
        <v>11.4407109054</v>
      </c>
      <c r="G2827" s="1">
        <v>10094.257071137999</v>
      </c>
    </row>
    <row r="2828" spans="1:7" x14ac:dyDescent="0.3">
      <c r="A2828" s="1" t="s">
        <v>44</v>
      </c>
      <c r="B2828" s="1" t="s">
        <v>45</v>
      </c>
      <c r="C2828" s="1">
        <v>2007</v>
      </c>
      <c r="D2828" s="1" t="s">
        <v>14</v>
      </c>
      <c r="E2828" s="1" t="s">
        <v>15</v>
      </c>
      <c r="F2828" s="1">
        <v>19.0543292519</v>
      </c>
      <c r="G2828" s="1">
        <v>16811.830958578001</v>
      </c>
    </row>
    <row r="2829" spans="1:7" x14ac:dyDescent="0.3">
      <c r="A2829" s="1" t="s">
        <v>44</v>
      </c>
      <c r="B2829" s="1" t="s">
        <v>45</v>
      </c>
      <c r="C2829" s="1">
        <v>2008</v>
      </c>
      <c r="D2829" s="1" t="s">
        <v>9</v>
      </c>
      <c r="E2829" s="1" t="s">
        <v>16</v>
      </c>
      <c r="F2829" s="1">
        <v>0.81723172479999995</v>
      </c>
      <c r="G2829" s="1">
        <v>815.33501170637896</v>
      </c>
    </row>
    <row r="2830" spans="1:7" x14ac:dyDescent="0.3">
      <c r="A2830" s="1" t="s">
        <v>44</v>
      </c>
      <c r="B2830" s="1" t="s">
        <v>45</v>
      </c>
      <c r="C2830" s="1">
        <v>2008</v>
      </c>
      <c r="D2830" s="1" t="s">
        <v>14</v>
      </c>
      <c r="E2830" s="1" t="s">
        <v>16</v>
      </c>
      <c r="F2830" s="1">
        <v>10.1995984996</v>
      </c>
      <c r="G2830" s="1">
        <v>10175.926251478801</v>
      </c>
    </row>
    <row r="2831" spans="1:7" x14ac:dyDescent="0.3">
      <c r="A2831" s="1" t="s">
        <v>44</v>
      </c>
      <c r="B2831" s="1" t="s">
        <v>45</v>
      </c>
      <c r="C2831" s="1">
        <v>2008</v>
      </c>
      <c r="D2831" s="1" t="s">
        <v>14</v>
      </c>
      <c r="E2831" s="1" t="s">
        <v>15</v>
      </c>
      <c r="F2831" s="1">
        <v>19.336477414899999</v>
      </c>
      <c r="G2831" s="1">
        <v>19291.599384481699</v>
      </c>
    </row>
    <row r="2832" spans="1:7" x14ac:dyDescent="0.3">
      <c r="A2832" s="1" t="s">
        <v>44</v>
      </c>
      <c r="B2832" s="1" t="s">
        <v>45</v>
      </c>
      <c r="C2832" s="1">
        <v>2009</v>
      </c>
      <c r="D2832" s="1" t="s">
        <v>9</v>
      </c>
      <c r="E2832" s="1" t="s">
        <v>16</v>
      </c>
      <c r="F2832" s="1">
        <v>0.31044212869999999</v>
      </c>
      <c r="G2832" s="1">
        <v>156.396398256666</v>
      </c>
    </row>
    <row r="2833" spans="1:7" x14ac:dyDescent="0.3">
      <c r="A2833" s="1" t="s">
        <v>44</v>
      </c>
      <c r="B2833" s="1" t="s">
        <v>45</v>
      </c>
      <c r="C2833" s="1">
        <v>2009</v>
      </c>
      <c r="D2833" s="1" t="s">
        <v>14</v>
      </c>
      <c r="E2833" s="1" t="s">
        <v>16</v>
      </c>
      <c r="F2833" s="1">
        <v>10.9893588053</v>
      </c>
      <c r="G2833" s="1">
        <v>5536.2851150950801</v>
      </c>
    </row>
    <row r="2834" spans="1:7" x14ac:dyDescent="0.3">
      <c r="A2834" s="1" t="s">
        <v>44</v>
      </c>
      <c r="B2834" s="1" t="s">
        <v>45</v>
      </c>
      <c r="C2834" s="1">
        <v>2009</v>
      </c>
      <c r="D2834" s="1" t="s">
        <v>14</v>
      </c>
      <c r="E2834" s="1" t="s">
        <v>15</v>
      </c>
      <c r="F2834" s="1">
        <v>20.0081213739</v>
      </c>
      <c r="G2834" s="1">
        <v>10079.8114344675</v>
      </c>
    </row>
    <row r="2835" spans="1:7" x14ac:dyDescent="0.3">
      <c r="A2835" s="1" t="s">
        <v>44</v>
      </c>
      <c r="B2835" s="1" t="s">
        <v>45</v>
      </c>
      <c r="C2835" s="1">
        <v>2010</v>
      </c>
      <c r="D2835" s="1" t="s">
        <v>9</v>
      </c>
      <c r="E2835" s="1" t="s">
        <v>16</v>
      </c>
      <c r="F2835" s="1">
        <v>1.2551971837</v>
      </c>
      <c r="G2835" s="1">
        <v>1351.0628686059099</v>
      </c>
    </row>
    <row r="2836" spans="1:7" x14ac:dyDescent="0.3">
      <c r="A2836" s="1" t="s">
        <v>44</v>
      </c>
      <c r="B2836" s="1" t="s">
        <v>45</v>
      </c>
      <c r="C2836" s="1">
        <v>2010</v>
      </c>
      <c r="D2836" s="1" t="s">
        <v>14</v>
      </c>
      <c r="E2836" s="1" t="s">
        <v>16</v>
      </c>
      <c r="F2836" s="1">
        <v>10.617499261900001</v>
      </c>
      <c r="G2836" s="1">
        <v>11428.4107680569</v>
      </c>
    </row>
    <row r="2837" spans="1:7" x14ac:dyDescent="0.3">
      <c r="A2837" s="1" t="s">
        <v>44</v>
      </c>
      <c r="B2837" s="1" t="s">
        <v>45</v>
      </c>
      <c r="C2837" s="1">
        <v>2010</v>
      </c>
      <c r="D2837" s="1" t="s">
        <v>14</v>
      </c>
      <c r="E2837" s="1" t="s">
        <v>15</v>
      </c>
      <c r="F2837" s="1">
        <v>20.672523354700001</v>
      </c>
      <c r="G2837" s="1">
        <v>22251.3873259428</v>
      </c>
    </row>
    <row r="2838" spans="1:7" x14ac:dyDescent="0.3">
      <c r="A2838" s="1" t="s">
        <v>44</v>
      </c>
      <c r="B2838" s="1" t="s">
        <v>45</v>
      </c>
      <c r="C2838" s="1">
        <v>2011</v>
      </c>
      <c r="D2838" s="1" t="s">
        <v>9</v>
      </c>
      <c r="E2838" s="1" t="s">
        <v>16</v>
      </c>
      <c r="F2838" s="1">
        <v>2.6026079427000002</v>
      </c>
      <c r="G2838" s="1">
        <v>7762.4047747763798</v>
      </c>
    </row>
    <row r="2839" spans="1:7" x14ac:dyDescent="0.3">
      <c r="A2839" s="1" t="s">
        <v>44</v>
      </c>
      <c r="B2839" s="1" t="s">
        <v>45</v>
      </c>
      <c r="C2839" s="1">
        <v>2011</v>
      </c>
      <c r="D2839" s="1" t="s">
        <v>14</v>
      </c>
      <c r="E2839" s="1" t="s">
        <v>16</v>
      </c>
      <c r="F2839" s="1">
        <v>9.8800967955000001</v>
      </c>
      <c r="G2839" s="1">
        <v>29467.869240752399</v>
      </c>
    </row>
    <row r="2840" spans="1:7" x14ac:dyDescent="0.3">
      <c r="A2840" s="1" t="s">
        <v>44</v>
      </c>
      <c r="B2840" s="1" t="s">
        <v>45</v>
      </c>
      <c r="C2840" s="1">
        <v>2011</v>
      </c>
      <c r="D2840" s="1" t="s">
        <v>14</v>
      </c>
      <c r="E2840" s="1" t="s">
        <v>15</v>
      </c>
      <c r="F2840" s="1">
        <v>21.148939606599999</v>
      </c>
      <c r="G2840" s="1">
        <v>63077.741018844303</v>
      </c>
    </row>
    <row r="2841" spans="1:7" x14ac:dyDescent="0.3">
      <c r="A2841" s="1" t="s">
        <v>44</v>
      </c>
      <c r="B2841" s="1" t="s">
        <v>45</v>
      </c>
      <c r="C2841" s="1">
        <v>2012</v>
      </c>
      <c r="D2841" s="1" t="s">
        <v>9</v>
      </c>
      <c r="E2841" s="1" t="s">
        <v>16</v>
      </c>
      <c r="F2841" s="1">
        <v>3.7691084744999999</v>
      </c>
      <c r="G2841" s="1">
        <v>8407.1944512335504</v>
      </c>
    </row>
    <row r="2842" spans="1:7" x14ac:dyDescent="0.3">
      <c r="A2842" s="1" t="s">
        <v>44</v>
      </c>
      <c r="B2842" s="1" t="s">
        <v>45</v>
      </c>
      <c r="C2842" s="1">
        <v>2012</v>
      </c>
      <c r="D2842" s="1" t="s">
        <v>14</v>
      </c>
      <c r="E2842" s="1" t="s">
        <v>16</v>
      </c>
      <c r="F2842" s="1">
        <v>9.3406372958000006</v>
      </c>
      <c r="G2842" s="1">
        <v>20834.782170702802</v>
      </c>
    </row>
    <row r="2843" spans="1:7" x14ac:dyDescent="0.3">
      <c r="A2843" s="1" t="s">
        <v>44</v>
      </c>
      <c r="B2843" s="1" t="s">
        <v>45</v>
      </c>
      <c r="C2843" s="1">
        <v>2012</v>
      </c>
      <c r="D2843" s="1" t="s">
        <v>14</v>
      </c>
      <c r="E2843" s="1" t="s">
        <v>15</v>
      </c>
      <c r="F2843" s="1">
        <v>21.550705814800001</v>
      </c>
      <c r="G2843" s="1">
        <v>48069.981421563403</v>
      </c>
    </row>
    <row r="2844" spans="1:7" x14ac:dyDescent="0.3">
      <c r="A2844" s="1" t="s">
        <v>44</v>
      </c>
      <c r="B2844" s="1" t="s">
        <v>45</v>
      </c>
      <c r="C2844" s="1">
        <v>2013</v>
      </c>
      <c r="D2844" s="1" t="s">
        <v>9</v>
      </c>
      <c r="E2844" s="1" t="s">
        <v>16</v>
      </c>
      <c r="F2844" s="1">
        <v>5.2727690955000002</v>
      </c>
      <c r="G2844" s="1">
        <v>18345.984682844799</v>
      </c>
    </row>
    <row r="2845" spans="1:7" x14ac:dyDescent="0.3">
      <c r="A2845" s="1" t="s">
        <v>44</v>
      </c>
      <c r="B2845" s="1" t="s">
        <v>45</v>
      </c>
      <c r="C2845" s="1">
        <v>2013</v>
      </c>
      <c r="D2845" s="1" t="s">
        <v>14</v>
      </c>
      <c r="E2845" s="1" t="s">
        <v>16</v>
      </c>
      <c r="F2845" s="1">
        <v>8.4816656540000004</v>
      </c>
      <c r="G2845" s="1">
        <v>29510.965747993199</v>
      </c>
    </row>
    <row r="2846" spans="1:7" x14ac:dyDescent="0.3">
      <c r="A2846" s="1" t="s">
        <v>44</v>
      </c>
      <c r="B2846" s="1" t="s">
        <v>45</v>
      </c>
      <c r="C2846" s="1">
        <v>2013</v>
      </c>
      <c r="D2846" s="1" t="s">
        <v>14</v>
      </c>
      <c r="E2846" s="1" t="s">
        <v>15</v>
      </c>
      <c r="F2846" s="1">
        <v>21.8697502176</v>
      </c>
      <c r="G2846" s="1">
        <v>76093.243463621198</v>
      </c>
    </row>
    <row r="2847" spans="1:7" x14ac:dyDescent="0.3">
      <c r="A2847" s="1" t="s">
        <v>44</v>
      </c>
      <c r="B2847" s="1" t="s">
        <v>45</v>
      </c>
      <c r="C2847" s="1">
        <v>2014</v>
      </c>
      <c r="D2847" s="1" t="s">
        <v>9</v>
      </c>
      <c r="E2847" s="1" t="s">
        <v>16</v>
      </c>
      <c r="F2847" s="1">
        <v>3.5212433042</v>
      </c>
      <c r="G2847" s="1">
        <v>12854.871972110301</v>
      </c>
    </row>
    <row r="2848" spans="1:7" x14ac:dyDescent="0.3">
      <c r="A2848" s="1" t="s">
        <v>44</v>
      </c>
      <c r="B2848" s="1" t="s">
        <v>45</v>
      </c>
      <c r="C2848" s="1">
        <v>2014</v>
      </c>
      <c r="D2848" s="1" t="s">
        <v>14</v>
      </c>
      <c r="E2848" s="1" t="s">
        <v>16</v>
      </c>
      <c r="F2848" s="1">
        <v>10.8961836738</v>
      </c>
      <c r="G2848" s="1">
        <v>39778.2924978921</v>
      </c>
    </row>
    <row r="2849" spans="1:7" x14ac:dyDescent="0.3">
      <c r="A2849" s="1" t="s">
        <v>44</v>
      </c>
      <c r="B2849" s="1" t="s">
        <v>45</v>
      </c>
      <c r="C2849" s="1">
        <v>2014</v>
      </c>
      <c r="D2849" s="1" t="s">
        <v>14</v>
      </c>
      <c r="E2849" s="1" t="s">
        <v>15</v>
      </c>
      <c r="F2849" s="1">
        <v>22.097641636300001</v>
      </c>
      <c r="G2849" s="1">
        <v>80671.038488203994</v>
      </c>
    </row>
    <row r="2850" spans="1:7" x14ac:dyDescent="0.3">
      <c r="A2850" s="1" t="s">
        <v>44</v>
      </c>
      <c r="B2850" s="1" t="s">
        <v>45</v>
      </c>
      <c r="C2850" s="1">
        <v>2015</v>
      </c>
      <c r="D2850" s="1" t="s">
        <v>9</v>
      </c>
      <c r="E2850" s="1" t="s">
        <v>16</v>
      </c>
      <c r="F2850" s="1">
        <v>1.7868928359</v>
      </c>
      <c r="G2850" s="1">
        <v>6570.3360853344202</v>
      </c>
    </row>
    <row r="2851" spans="1:7" x14ac:dyDescent="0.3">
      <c r="A2851" s="1" t="s">
        <v>44</v>
      </c>
      <c r="B2851" s="1" t="s">
        <v>45</v>
      </c>
      <c r="C2851" s="1">
        <v>2015</v>
      </c>
      <c r="D2851" s="1" t="s">
        <v>14</v>
      </c>
      <c r="E2851" s="1" t="s">
        <v>16</v>
      </c>
      <c r="F2851" s="1">
        <v>13.3325359074</v>
      </c>
      <c r="G2851" s="1">
        <v>49023.220655524303</v>
      </c>
    </row>
    <row r="2852" spans="1:7" x14ac:dyDescent="0.3">
      <c r="A2852" s="1" t="s">
        <v>44</v>
      </c>
      <c r="B2852" s="1" t="s">
        <v>45</v>
      </c>
      <c r="C2852" s="1">
        <v>2015</v>
      </c>
      <c r="D2852" s="1" t="s">
        <v>14</v>
      </c>
      <c r="E2852" s="1" t="s">
        <v>15</v>
      </c>
      <c r="F2852" s="1">
        <v>22.2253383394</v>
      </c>
      <c r="G2852" s="1">
        <v>81721.712442700504</v>
      </c>
    </row>
    <row r="2853" spans="1:7" x14ac:dyDescent="0.3">
      <c r="A2853" s="1" t="s">
        <v>44</v>
      </c>
      <c r="B2853" s="1" t="s">
        <v>45</v>
      </c>
      <c r="C2853" s="1">
        <v>2016</v>
      </c>
      <c r="D2853" s="1" t="s">
        <v>9</v>
      </c>
      <c r="E2853" s="1" t="s">
        <v>16</v>
      </c>
      <c r="F2853" s="1">
        <v>1.8009445693999999</v>
      </c>
      <c r="G2853" s="1">
        <v>7531.2066933718297</v>
      </c>
    </row>
    <row r="2854" spans="1:7" x14ac:dyDescent="0.3">
      <c r="A2854" s="1" t="s">
        <v>44</v>
      </c>
      <c r="B2854" s="1" t="s">
        <v>45</v>
      </c>
      <c r="C2854" s="1">
        <v>2016</v>
      </c>
      <c r="D2854" s="1" t="s">
        <v>14</v>
      </c>
      <c r="E2854" s="1" t="s">
        <v>16</v>
      </c>
      <c r="F2854" s="1">
        <v>13.999948067</v>
      </c>
      <c r="G2854" s="1">
        <v>58545.112591917299</v>
      </c>
    </row>
    <row r="2855" spans="1:7" x14ac:dyDescent="0.3">
      <c r="A2855" s="1" t="s">
        <v>44</v>
      </c>
      <c r="B2855" s="1" t="s">
        <v>45</v>
      </c>
      <c r="C2855" s="1">
        <v>2016</v>
      </c>
      <c r="D2855" s="1" t="s">
        <v>14</v>
      </c>
      <c r="E2855" s="1" t="s">
        <v>15</v>
      </c>
      <c r="F2855" s="1">
        <v>22.2435050369</v>
      </c>
      <c r="G2855" s="1">
        <v>93018.095538545604</v>
      </c>
    </row>
    <row r="2856" spans="1:7" x14ac:dyDescent="0.3">
      <c r="A2856" s="1" t="s">
        <v>44</v>
      </c>
      <c r="B2856" s="1" t="s">
        <v>45</v>
      </c>
      <c r="C2856" s="1">
        <v>2017</v>
      </c>
      <c r="D2856" s="1" t="s">
        <v>9</v>
      </c>
      <c r="E2856" s="1" t="s">
        <v>16</v>
      </c>
      <c r="F2856" s="1">
        <v>1.2794146194</v>
      </c>
      <c r="G2856" s="1">
        <v>5205.5511914200297</v>
      </c>
    </row>
    <row r="2857" spans="1:7" x14ac:dyDescent="0.3">
      <c r="A2857" s="1" t="s">
        <v>44</v>
      </c>
      <c r="B2857" s="1" t="s">
        <v>45</v>
      </c>
      <c r="C2857" s="1">
        <v>2017</v>
      </c>
      <c r="D2857" s="1" t="s">
        <v>14</v>
      </c>
      <c r="E2857" s="1" t="s">
        <v>16</v>
      </c>
      <c r="F2857" s="1">
        <v>15.2433044427</v>
      </c>
      <c r="G2857" s="1">
        <v>62020.396202197597</v>
      </c>
    </row>
    <row r="2858" spans="1:7" x14ac:dyDescent="0.3">
      <c r="A2858" s="1" t="s">
        <v>44</v>
      </c>
      <c r="B2858" s="1" t="s">
        <v>45</v>
      </c>
      <c r="C2858" s="1">
        <v>2017</v>
      </c>
      <c r="D2858" s="1" t="s">
        <v>14</v>
      </c>
      <c r="E2858" s="1" t="s">
        <v>15</v>
      </c>
      <c r="F2858" s="1">
        <v>22.142154155</v>
      </c>
      <c r="G2858" s="1">
        <v>90089.729469079597</v>
      </c>
    </row>
    <row r="2859" spans="1:7" x14ac:dyDescent="0.3">
      <c r="A2859" s="1" t="s">
        <v>44</v>
      </c>
      <c r="B2859" s="1" t="s">
        <v>45</v>
      </c>
      <c r="C2859" s="1">
        <v>2018</v>
      </c>
      <c r="D2859" s="1" t="s">
        <v>9</v>
      </c>
      <c r="E2859" s="1" t="s">
        <v>16</v>
      </c>
      <c r="F2859" s="1">
        <v>1.0973320844000001</v>
      </c>
      <c r="G2859" s="1">
        <v>2680.3111778079001</v>
      </c>
    </row>
    <row r="2860" spans="1:7" x14ac:dyDescent="0.3">
      <c r="A2860" s="1" t="s">
        <v>44</v>
      </c>
      <c r="B2860" s="1" t="s">
        <v>45</v>
      </c>
      <c r="C2860" s="1">
        <v>2018</v>
      </c>
      <c r="D2860" s="1" t="s">
        <v>14</v>
      </c>
      <c r="E2860" s="1" t="s">
        <v>16</v>
      </c>
      <c r="F2860" s="1">
        <v>16.1681156876</v>
      </c>
      <c r="G2860" s="1">
        <v>39491.765361738297</v>
      </c>
    </row>
    <row r="2861" spans="1:7" x14ac:dyDescent="0.3">
      <c r="A2861" s="1" t="s">
        <v>44</v>
      </c>
      <c r="B2861" s="1" t="s">
        <v>45</v>
      </c>
      <c r="C2861" s="1">
        <v>2018</v>
      </c>
      <c r="D2861" s="1" t="s">
        <v>14</v>
      </c>
      <c r="E2861" s="1" t="s">
        <v>15</v>
      </c>
      <c r="F2861" s="1">
        <v>21.910856175399999</v>
      </c>
      <c r="G2861" s="1">
        <v>53518.814911669397</v>
      </c>
    </row>
    <row r="2862" spans="1:7" x14ac:dyDescent="0.3">
      <c r="A2862" s="1" t="s">
        <v>44</v>
      </c>
      <c r="B2862" s="1" t="s">
        <v>45</v>
      </c>
      <c r="C2862" s="1">
        <v>2019</v>
      </c>
      <c r="D2862" s="1" t="s">
        <v>9</v>
      </c>
      <c r="E2862" s="1" t="s">
        <v>16</v>
      </c>
      <c r="F2862" s="1">
        <v>1.1284853193</v>
      </c>
      <c r="G2862" s="1">
        <v>2885.97652344889</v>
      </c>
    </row>
    <row r="2863" spans="1:7" x14ac:dyDescent="0.3">
      <c r="A2863" s="1" t="s">
        <v>44</v>
      </c>
      <c r="B2863" s="1" t="s">
        <v>45</v>
      </c>
      <c r="C2863" s="1">
        <v>2019</v>
      </c>
      <c r="D2863" s="1" t="s">
        <v>14</v>
      </c>
      <c r="E2863" s="1" t="s">
        <v>16</v>
      </c>
      <c r="F2863" s="1">
        <v>16.908993661699999</v>
      </c>
      <c r="G2863" s="1">
        <v>43242.883099679297</v>
      </c>
    </row>
    <row r="2864" spans="1:7" x14ac:dyDescent="0.3">
      <c r="A2864" s="1" t="s">
        <v>44</v>
      </c>
      <c r="B2864" s="1" t="s">
        <v>45</v>
      </c>
      <c r="C2864" s="1">
        <v>2019</v>
      </c>
      <c r="D2864" s="1" t="s">
        <v>14</v>
      </c>
      <c r="E2864" s="1" t="s">
        <v>15</v>
      </c>
      <c r="F2864" s="1">
        <v>21.163528313099999</v>
      </c>
      <c r="G2864" s="1">
        <v>54123.385408246802</v>
      </c>
    </row>
    <row r="2865" spans="1:7" x14ac:dyDescent="0.3">
      <c r="A2865" s="1" t="s">
        <v>46</v>
      </c>
      <c r="B2865" s="1" t="s">
        <v>47</v>
      </c>
      <c r="C2865" s="1">
        <v>1950</v>
      </c>
      <c r="D2865" s="1" t="s">
        <v>9</v>
      </c>
      <c r="E2865" s="1" t="s">
        <v>48</v>
      </c>
      <c r="F2865" s="1">
        <v>37.679749688299999</v>
      </c>
      <c r="G2865" s="1">
        <v>91792.628992065394</v>
      </c>
    </row>
    <row r="2866" spans="1:7" x14ac:dyDescent="0.3">
      <c r="A2866" s="1" t="s">
        <v>46</v>
      </c>
      <c r="B2866" s="1" t="s">
        <v>47</v>
      </c>
      <c r="C2866" s="1">
        <v>1951</v>
      </c>
      <c r="D2866" s="1" t="s">
        <v>9</v>
      </c>
      <c r="E2866" s="1" t="s">
        <v>48</v>
      </c>
      <c r="F2866" s="1">
        <v>5.3505244556999996</v>
      </c>
      <c r="G2866" s="1">
        <v>14349.889299921</v>
      </c>
    </row>
    <row r="2867" spans="1:7" x14ac:dyDescent="0.3">
      <c r="A2867" s="1" t="s">
        <v>46</v>
      </c>
      <c r="B2867" s="1" t="s">
        <v>47</v>
      </c>
      <c r="C2867" s="1">
        <v>1952</v>
      </c>
      <c r="D2867" s="1" t="s">
        <v>9</v>
      </c>
      <c r="E2867" s="1" t="s">
        <v>48</v>
      </c>
      <c r="F2867" s="1">
        <v>5.3505244556999996</v>
      </c>
      <c r="G2867" s="1">
        <v>15222.2562512282</v>
      </c>
    </row>
    <row r="2868" spans="1:7" x14ac:dyDescent="0.3">
      <c r="A2868" s="1" t="s">
        <v>46</v>
      </c>
      <c r="B2868" s="1" t="s">
        <v>47</v>
      </c>
      <c r="C2868" s="1">
        <v>1953</v>
      </c>
      <c r="D2868" s="1" t="s">
        <v>9</v>
      </c>
      <c r="E2868" s="1" t="s">
        <v>48</v>
      </c>
      <c r="F2868" s="1">
        <v>37.679749688299999</v>
      </c>
      <c r="G2868" s="1">
        <v>107391.29918267</v>
      </c>
    </row>
    <row r="2869" spans="1:7" x14ac:dyDescent="0.3">
      <c r="A2869" s="1" t="s">
        <v>46</v>
      </c>
      <c r="B2869" s="1" t="s">
        <v>47</v>
      </c>
      <c r="C2869" s="1">
        <v>1954</v>
      </c>
      <c r="D2869" s="1" t="s">
        <v>9</v>
      </c>
      <c r="E2869" s="1" t="s">
        <v>48</v>
      </c>
      <c r="F2869" s="1">
        <v>37.679749688299999</v>
      </c>
      <c r="G2869" s="1">
        <v>107791.92237099601</v>
      </c>
    </row>
    <row r="2870" spans="1:7" x14ac:dyDescent="0.3">
      <c r="A2870" s="1" t="s">
        <v>46</v>
      </c>
      <c r="B2870" s="1" t="s">
        <v>47</v>
      </c>
      <c r="C2870" s="1">
        <v>1955</v>
      </c>
      <c r="D2870" s="1" t="s">
        <v>9</v>
      </c>
      <c r="E2870" s="1" t="s">
        <v>48</v>
      </c>
      <c r="F2870" s="1">
        <v>3.6360958448999998</v>
      </c>
      <c r="G2870" s="1">
        <v>10046.8893580228</v>
      </c>
    </row>
    <row r="2871" spans="1:7" x14ac:dyDescent="0.3">
      <c r="A2871" s="1" t="s">
        <v>46</v>
      </c>
      <c r="B2871" s="1" t="s">
        <v>47</v>
      </c>
      <c r="C2871" s="1">
        <v>1956</v>
      </c>
      <c r="D2871" s="1" t="s">
        <v>9</v>
      </c>
      <c r="E2871" s="1" t="s">
        <v>48</v>
      </c>
      <c r="F2871" s="1">
        <v>9.5518165460999995</v>
      </c>
      <c r="G2871" s="1">
        <v>27298.6459992374</v>
      </c>
    </row>
    <row r="2872" spans="1:7" x14ac:dyDescent="0.3">
      <c r="A2872" s="1" t="s">
        <v>46</v>
      </c>
      <c r="B2872" s="1" t="s">
        <v>47</v>
      </c>
      <c r="C2872" s="1">
        <v>1957</v>
      </c>
      <c r="D2872" s="1" t="s">
        <v>9</v>
      </c>
      <c r="E2872" s="1" t="s">
        <v>48</v>
      </c>
      <c r="F2872" s="1">
        <v>10.6068495374</v>
      </c>
      <c r="G2872" s="1">
        <v>28473.748892974101</v>
      </c>
    </row>
    <row r="2873" spans="1:7" x14ac:dyDescent="0.3">
      <c r="A2873" s="1" t="s">
        <v>46</v>
      </c>
      <c r="B2873" s="1" t="s">
        <v>47</v>
      </c>
      <c r="C2873" s="1">
        <v>1958</v>
      </c>
      <c r="D2873" s="1" t="s">
        <v>9</v>
      </c>
      <c r="E2873" s="1" t="s">
        <v>48</v>
      </c>
      <c r="F2873" s="1">
        <v>19.763028711699999</v>
      </c>
      <c r="G2873" s="1">
        <v>50028.091449822998</v>
      </c>
    </row>
    <row r="2874" spans="1:7" x14ac:dyDescent="0.3">
      <c r="A2874" s="1" t="s">
        <v>46</v>
      </c>
      <c r="B2874" s="1" t="s">
        <v>47</v>
      </c>
      <c r="C2874" s="1">
        <v>1959</v>
      </c>
      <c r="D2874" s="1" t="s">
        <v>9</v>
      </c>
      <c r="E2874" s="1" t="s">
        <v>48</v>
      </c>
      <c r="F2874" s="1">
        <v>20.7050224537</v>
      </c>
      <c r="G2874" s="1">
        <v>52309.435572673101</v>
      </c>
    </row>
    <row r="2875" spans="1:7" x14ac:dyDescent="0.3">
      <c r="A2875" s="1" t="s">
        <v>46</v>
      </c>
      <c r="B2875" s="1" t="s">
        <v>47</v>
      </c>
      <c r="C2875" s="1">
        <v>1960</v>
      </c>
      <c r="D2875" s="1" t="s">
        <v>9</v>
      </c>
      <c r="E2875" s="1" t="s">
        <v>48</v>
      </c>
      <c r="F2875" s="1">
        <v>23.3049251823</v>
      </c>
      <c r="G2875" s="1">
        <v>57431.758141106002</v>
      </c>
    </row>
    <row r="2876" spans="1:7" x14ac:dyDescent="0.3">
      <c r="A2876" s="1" t="s">
        <v>46</v>
      </c>
      <c r="B2876" s="1" t="s">
        <v>47</v>
      </c>
      <c r="C2876" s="1">
        <v>1961</v>
      </c>
      <c r="D2876" s="1" t="s">
        <v>9</v>
      </c>
      <c r="E2876" s="1" t="s">
        <v>48</v>
      </c>
      <c r="F2876" s="1">
        <v>5.6708023281999997</v>
      </c>
      <c r="G2876" s="1">
        <v>13964.3547001919</v>
      </c>
    </row>
    <row r="2877" spans="1:7" x14ac:dyDescent="0.3">
      <c r="A2877" s="1" t="s">
        <v>46</v>
      </c>
      <c r="B2877" s="1" t="s">
        <v>47</v>
      </c>
      <c r="C2877" s="1">
        <v>1962</v>
      </c>
      <c r="D2877" s="1" t="s">
        <v>9</v>
      </c>
      <c r="E2877" s="1" t="s">
        <v>48</v>
      </c>
      <c r="F2877" s="1">
        <v>18.4819172222</v>
      </c>
      <c r="G2877" s="1">
        <v>46339.032084489103</v>
      </c>
    </row>
    <row r="2878" spans="1:7" x14ac:dyDescent="0.3">
      <c r="A2878" s="1" t="s">
        <v>46</v>
      </c>
      <c r="B2878" s="1" t="s">
        <v>47</v>
      </c>
      <c r="C2878" s="1">
        <v>1963</v>
      </c>
      <c r="D2878" s="1" t="s">
        <v>9</v>
      </c>
      <c r="E2878" s="1" t="s">
        <v>48</v>
      </c>
      <c r="F2878" s="1">
        <v>25.283112040900001</v>
      </c>
      <c r="G2878" s="1">
        <v>64554.338951687198</v>
      </c>
    </row>
    <row r="2879" spans="1:7" x14ac:dyDescent="0.3">
      <c r="A2879" s="1" t="s">
        <v>46</v>
      </c>
      <c r="B2879" s="1" t="s">
        <v>47</v>
      </c>
      <c r="C2879" s="1">
        <v>1964</v>
      </c>
      <c r="D2879" s="1" t="s">
        <v>9</v>
      </c>
      <c r="E2879" s="1" t="s">
        <v>48</v>
      </c>
      <c r="F2879" s="1">
        <v>17.747162103299999</v>
      </c>
      <c r="G2879" s="1">
        <v>48520.7819965862</v>
      </c>
    </row>
    <row r="2880" spans="1:7" x14ac:dyDescent="0.3">
      <c r="A2880" s="1" t="s">
        <v>46</v>
      </c>
      <c r="B2880" s="1" t="s">
        <v>47</v>
      </c>
      <c r="C2880" s="1">
        <v>1965</v>
      </c>
      <c r="D2880" s="1" t="s">
        <v>9</v>
      </c>
      <c r="E2880" s="1" t="s">
        <v>48</v>
      </c>
      <c r="F2880" s="1">
        <v>23.677261423000001</v>
      </c>
      <c r="G2880" s="1">
        <v>54914.8953095998</v>
      </c>
    </row>
    <row r="2881" spans="1:7" x14ac:dyDescent="0.3">
      <c r="A2881" s="1" t="s">
        <v>46</v>
      </c>
      <c r="B2881" s="1" t="s">
        <v>47</v>
      </c>
      <c r="C2881" s="1">
        <v>1966</v>
      </c>
      <c r="D2881" s="1" t="s">
        <v>9</v>
      </c>
      <c r="E2881" s="1" t="s">
        <v>48</v>
      </c>
      <c r="F2881" s="1">
        <v>8.6965783533999996</v>
      </c>
      <c r="G2881" s="1">
        <v>21959.959636498999</v>
      </c>
    </row>
    <row r="2882" spans="1:7" x14ac:dyDescent="0.3">
      <c r="A2882" s="1" t="s">
        <v>46</v>
      </c>
      <c r="B2882" s="1" t="s">
        <v>47</v>
      </c>
      <c r="C2882" s="1">
        <v>1967</v>
      </c>
      <c r="D2882" s="1" t="s">
        <v>9</v>
      </c>
      <c r="E2882" s="1" t="s">
        <v>48</v>
      </c>
      <c r="F2882" s="1">
        <v>8.2037457090999997</v>
      </c>
      <c r="G2882" s="1">
        <v>20901.3040715223</v>
      </c>
    </row>
    <row r="2883" spans="1:7" x14ac:dyDescent="0.3">
      <c r="A2883" s="1" t="s">
        <v>46</v>
      </c>
      <c r="B2883" s="1" t="s">
        <v>47</v>
      </c>
      <c r="C2883" s="1">
        <v>1968</v>
      </c>
      <c r="D2883" s="1" t="s">
        <v>9</v>
      </c>
      <c r="E2883" s="1" t="s">
        <v>48</v>
      </c>
      <c r="F2883" s="1">
        <v>15.612230354399999</v>
      </c>
      <c r="G2883" s="1">
        <v>40381.064539256899</v>
      </c>
    </row>
    <row r="2884" spans="1:7" x14ac:dyDescent="0.3">
      <c r="A2884" s="1" t="s">
        <v>46</v>
      </c>
      <c r="B2884" s="1" t="s">
        <v>47</v>
      </c>
      <c r="C2884" s="1">
        <v>1969</v>
      </c>
      <c r="D2884" s="1" t="s">
        <v>9</v>
      </c>
      <c r="E2884" s="1" t="s">
        <v>48</v>
      </c>
      <c r="F2884" s="1">
        <v>4.4576475409</v>
      </c>
      <c r="G2884" s="1">
        <v>14014.977439798</v>
      </c>
    </row>
    <row r="2885" spans="1:7" x14ac:dyDescent="0.3">
      <c r="A2885" s="1" t="s">
        <v>46</v>
      </c>
      <c r="B2885" s="1" t="s">
        <v>47</v>
      </c>
      <c r="C2885" s="1">
        <v>1970</v>
      </c>
      <c r="D2885" s="1" t="s">
        <v>9</v>
      </c>
      <c r="E2885" s="1" t="s">
        <v>48</v>
      </c>
      <c r="F2885" s="1">
        <v>7.7938498627000001</v>
      </c>
      <c r="G2885" s="1">
        <v>25334.888872705898</v>
      </c>
    </row>
    <row r="2886" spans="1:7" x14ac:dyDescent="0.3">
      <c r="A2886" s="1" t="s">
        <v>46</v>
      </c>
      <c r="B2886" s="1" t="s">
        <v>47</v>
      </c>
      <c r="C2886" s="1">
        <v>1971</v>
      </c>
      <c r="D2886" s="1" t="s">
        <v>9</v>
      </c>
      <c r="E2886" s="1" t="s">
        <v>48</v>
      </c>
      <c r="F2886" s="1">
        <v>11.6069699569</v>
      </c>
      <c r="G2886" s="1">
        <v>43081.274057451301</v>
      </c>
    </row>
    <row r="2887" spans="1:7" x14ac:dyDescent="0.3">
      <c r="A2887" s="1" t="s">
        <v>46</v>
      </c>
      <c r="B2887" s="1" t="s">
        <v>47</v>
      </c>
      <c r="C2887" s="1">
        <v>1972</v>
      </c>
      <c r="D2887" s="1" t="s">
        <v>9</v>
      </c>
      <c r="E2887" s="1" t="s">
        <v>48</v>
      </c>
      <c r="F2887" s="1">
        <v>33.5638373122</v>
      </c>
      <c r="G2887" s="1">
        <v>127685.938546862</v>
      </c>
    </row>
    <row r="2888" spans="1:7" x14ac:dyDescent="0.3">
      <c r="A2888" s="1" t="s">
        <v>46</v>
      </c>
      <c r="B2888" s="1" t="s">
        <v>47</v>
      </c>
      <c r="C2888" s="1">
        <v>1973</v>
      </c>
      <c r="D2888" s="1" t="s">
        <v>9</v>
      </c>
      <c r="E2888" s="1" t="s">
        <v>48</v>
      </c>
      <c r="F2888" s="1">
        <v>10.7060679567</v>
      </c>
      <c r="G2888" s="1">
        <v>40095.396541648799</v>
      </c>
    </row>
    <row r="2889" spans="1:7" x14ac:dyDescent="0.3">
      <c r="A2889" s="1" t="s">
        <v>46</v>
      </c>
      <c r="B2889" s="1" t="s">
        <v>47</v>
      </c>
      <c r="C2889" s="1">
        <v>1974</v>
      </c>
      <c r="D2889" s="1" t="s">
        <v>9</v>
      </c>
      <c r="E2889" s="1" t="s">
        <v>48</v>
      </c>
      <c r="F2889" s="1">
        <v>7.0605575370000002</v>
      </c>
      <c r="G2889" s="1">
        <v>25702.247850571199</v>
      </c>
    </row>
    <row r="2890" spans="1:7" x14ac:dyDescent="0.3">
      <c r="A2890" s="1" t="s">
        <v>46</v>
      </c>
      <c r="B2890" s="1" t="s">
        <v>47</v>
      </c>
      <c r="C2890" s="1">
        <v>1975</v>
      </c>
      <c r="D2890" s="1" t="s">
        <v>9</v>
      </c>
      <c r="E2890" s="1" t="s">
        <v>48</v>
      </c>
      <c r="F2890" s="1">
        <v>3.7921688847000001</v>
      </c>
      <c r="G2890" s="1">
        <v>13583.080548444101</v>
      </c>
    </row>
    <row r="2891" spans="1:7" x14ac:dyDescent="0.3">
      <c r="A2891" s="1" t="s">
        <v>46</v>
      </c>
      <c r="B2891" s="1" t="s">
        <v>47</v>
      </c>
      <c r="C2891" s="1">
        <v>1976</v>
      </c>
      <c r="D2891" s="1" t="s">
        <v>9</v>
      </c>
      <c r="E2891" s="1" t="s">
        <v>48</v>
      </c>
      <c r="F2891" s="1">
        <v>2.9831315458000001</v>
      </c>
      <c r="G2891" s="1">
        <v>10840.263132292799</v>
      </c>
    </row>
    <row r="2892" spans="1:7" x14ac:dyDescent="0.3">
      <c r="A2892" s="1" t="s">
        <v>46</v>
      </c>
      <c r="B2892" s="1" t="s">
        <v>47</v>
      </c>
      <c r="C2892" s="1">
        <v>1977</v>
      </c>
      <c r="D2892" s="1" t="s">
        <v>9</v>
      </c>
      <c r="E2892" s="1" t="s">
        <v>48</v>
      </c>
      <c r="F2892" s="1">
        <v>7.0221523563000003</v>
      </c>
      <c r="G2892" s="1">
        <v>25735.519302079902</v>
      </c>
    </row>
    <row r="2893" spans="1:7" x14ac:dyDescent="0.3">
      <c r="A2893" s="1" t="s">
        <v>46</v>
      </c>
      <c r="B2893" s="1" t="s">
        <v>47</v>
      </c>
      <c r="C2893" s="1">
        <v>1978</v>
      </c>
      <c r="D2893" s="1" t="s">
        <v>9</v>
      </c>
      <c r="E2893" s="1" t="s">
        <v>48</v>
      </c>
      <c r="F2893" s="1">
        <v>0.66683057609999996</v>
      </c>
      <c r="G2893" s="1">
        <v>2906.1637739809298</v>
      </c>
    </row>
    <row r="2894" spans="1:7" x14ac:dyDescent="0.3">
      <c r="A2894" s="1" t="s">
        <v>46</v>
      </c>
      <c r="B2894" s="1" t="s">
        <v>47</v>
      </c>
      <c r="C2894" s="1">
        <v>1979</v>
      </c>
      <c r="D2894" s="1" t="s">
        <v>9</v>
      </c>
      <c r="E2894" s="1" t="s">
        <v>48</v>
      </c>
      <c r="F2894" s="1">
        <v>22.074034594800001</v>
      </c>
      <c r="G2894" s="1">
        <v>98983.0804481206</v>
      </c>
    </row>
    <row r="2895" spans="1:7" x14ac:dyDescent="0.3">
      <c r="A2895" s="1" t="s">
        <v>46</v>
      </c>
      <c r="B2895" s="1" t="s">
        <v>47</v>
      </c>
      <c r="C2895" s="1">
        <v>1980</v>
      </c>
      <c r="D2895" s="1" t="s">
        <v>9</v>
      </c>
      <c r="E2895" s="1" t="s">
        <v>48</v>
      </c>
      <c r="F2895" s="1">
        <v>100.5063836675</v>
      </c>
      <c r="G2895" s="1">
        <v>302722.69944528397</v>
      </c>
    </row>
    <row r="2896" spans="1:7" x14ac:dyDescent="0.3">
      <c r="A2896" s="1" t="s">
        <v>46</v>
      </c>
      <c r="B2896" s="1" t="s">
        <v>47</v>
      </c>
      <c r="C2896" s="1">
        <v>1981</v>
      </c>
      <c r="D2896" s="1" t="s">
        <v>9</v>
      </c>
      <c r="E2896" s="1" t="s">
        <v>48</v>
      </c>
      <c r="F2896" s="1">
        <v>1.7341372305</v>
      </c>
      <c r="G2896" s="1">
        <v>5456.7054464414596</v>
      </c>
    </row>
    <row r="2897" spans="1:7" x14ac:dyDescent="0.3">
      <c r="A2897" s="1" t="s">
        <v>46</v>
      </c>
      <c r="B2897" s="1" t="s">
        <v>47</v>
      </c>
      <c r="C2897" s="1">
        <v>1982</v>
      </c>
      <c r="D2897" s="1" t="s">
        <v>9</v>
      </c>
      <c r="E2897" s="1" t="s">
        <v>48</v>
      </c>
      <c r="F2897" s="1">
        <v>1.4721966444000001</v>
      </c>
      <c r="G2897" s="1">
        <v>3744.4589502213798</v>
      </c>
    </row>
    <row r="2898" spans="1:7" x14ac:dyDescent="0.3">
      <c r="A2898" s="1" t="s">
        <v>46</v>
      </c>
      <c r="B2898" s="1" t="s">
        <v>47</v>
      </c>
      <c r="C2898" s="1">
        <v>1983</v>
      </c>
      <c r="D2898" s="1" t="s">
        <v>9</v>
      </c>
      <c r="E2898" s="1" t="s">
        <v>48</v>
      </c>
      <c r="F2898" s="1">
        <v>34.639552420800001</v>
      </c>
      <c r="G2898" s="1">
        <v>104179.912965806</v>
      </c>
    </row>
    <row r="2899" spans="1:7" x14ac:dyDescent="0.3">
      <c r="A2899" s="1" t="s">
        <v>46</v>
      </c>
      <c r="B2899" s="1" t="s">
        <v>47</v>
      </c>
      <c r="C2899" s="1">
        <v>1984</v>
      </c>
      <c r="D2899" s="1" t="s">
        <v>9</v>
      </c>
      <c r="E2899" s="1" t="s">
        <v>48</v>
      </c>
      <c r="F2899" s="1">
        <v>103.85118667970001</v>
      </c>
      <c r="G2899" s="1">
        <v>289542.94714945299</v>
      </c>
    </row>
    <row r="2900" spans="1:7" x14ac:dyDescent="0.3">
      <c r="A2900" s="1" t="s">
        <v>46</v>
      </c>
      <c r="B2900" s="1" t="s">
        <v>47</v>
      </c>
      <c r="C2900" s="1">
        <v>1985</v>
      </c>
      <c r="D2900" s="1" t="s">
        <v>9</v>
      </c>
      <c r="E2900" s="1" t="s">
        <v>48</v>
      </c>
      <c r="F2900" s="1">
        <v>82.024835581000005</v>
      </c>
      <c r="G2900" s="1">
        <v>166349.78363260499</v>
      </c>
    </row>
    <row r="2901" spans="1:7" x14ac:dyDescent="0.3">
      <c r="A2901" s="1" t="s">
        <v>46</v>
      </c>
      <c r="B2901" s="1" t="s">
        <v>47</v>
      </c>
      <c r="C2901" s="1">
        <v>1986</v>
      </c>
      <c r="D2901" s="1" t="s">
        <v>9</v>
      </c>
      <c r="E2901" s="1" t="s">
        <v>48</v>
      </c>
      <c r="F2901" s="1">
        <v>24.994692387299999</v>
      </c>
      <c r="G2901" s="1">
        <v>56635.655927517197</v>
      </c>
    </row>
    <row r="2902" spans="1:7" x14ac:dyDescent="0.3">
      <c r="A2902" s="1" t="s">
        <v>46</v>
      </c>
      <c r="B2902" s="1" t="s">
        <v>47</v>
      </c>
      <c r="C2902" s="1">
        <v>1987</v>
      </c>
      <c r="D2902" s="1" t="s">
        <v>9</v>
      </c>
      <c r="E2902" s="1" t="s">
        <v>48</v>
      </c>
      <c r="F2902" s="1">
        <v>431.5984910825</v>
      </c>
      <c r="G2902" s="1">
        <v>695723.81239395298</v>
      </c>
    </row>
    <row r="2903" spans="1:7" x14ac:dyDescent="0.3">
      <c r="A2903" s="1" t="s">
        <v>46</v>
      </c>
      <c r="B2903" s="1" t="s">
        <v>47</v>
      </c>
      <c r="C2903" s="1">
        <v>1988</v>
      </c>
      <c r="D2903" s="1" t="s">
        <v>9</v>
      </c>
      <c r="E2903" s="1" t="s">
        <v>48</v>
      </c>
      <c r="F2903" s="1">
        <v>67.943318743099994</v>
      </c>
      <c r="G2903" s="1">
        <v>186750.317694931</v>
      </c>
    </row>
    <row r="2904" spans="1:7" x14ac:dyDescent="0.3">
      <c r="A2904" s="1" t="s">
        <v>46</v>
      </c>
      <c r="B2904" s="1" t="s">
        <v>47</v>
      </c>
      <c r="C2904" s="1">
        <v>1989</v>
      </c>
      <c r="D2904" s="1" t="s">
        <v>9</v>
      </c>
      <c r="E2904" s="1" t="s">
        <v>48</v>
      </c>
      <c r="F2904" s="1">
        <v>494.61327893240002</v>
      </c>
      <c r="G2904" s="1">
        <v>1305337.2302528301</v>
      </c>
    </row>
    <row r="2905" spans="1:7" x14ac:dyDescent="0.3">
      <c r="A2905" s="1" t="s">
        <v>46</v>
      </c>
      <c r="B2905" s="1" t="s">
        <v>47</v>
      </c>
      <c r="C2905" s="1">
        <v>1990</v>
      </c>
      <c r="D2905" s="1" t="s">
        <v>9</v>
      </c>
      <c r="E2905" s="1" t="s">
        <v>48</v>
      </c>
      <c r="F2905" s="1">
        <v>485.81233090870001</v>
      </c>
      <c r="G2905" s="1">
        <v>1058772.33725095</v>
      </c>
    </row>
    <row r="2906" spans="1:7" x14ac:dyDescent="0.3">
      <c r="A2906" s="1" t="s">
        <v>46</v>
      </c>
      <c r="B2906" s="1" t="s">
        <v>47</v>
      </c>
      <c r="C2906" s="1">
        <v>1991</v>
      </c>
      <c r="D2906" s="1" t="s">
        <v>9</v>
      </c>
      <c r="E2906" s="1" t="s">
        <v>48</v>
      </c>
      <c r="F2906" s="1">
        <v>99.0738340435</v>
      </c>
      <c r="G2906" s="1">
        <v>255161.48790283501</v>
      </c>
    </row>
    <row r="2907" spans="1:7" x14ac:dyDescent="0.3">
      <c r="A2907" s="1" t="s">
        <v>49</v>
      </c>
      <c r="B2907" s="1" t="s">
        <v>50</v>
      </c>
      <c r="C2907" s="1">
        <v>1950</v>
      </c>
      <c r="D2907" s="1" t="s">
        <v>9</v>
      </c>
      <c r="E2907" s="1" t="s">
        <v>13</v>
      </c>
      <c r="F2907" s="1">
        <v>9.7961113105000006</v>
      </c>
      <c r="G2907" s="1">
        <v>14000.5150995206</v>
      </c>
    </row>
    <row r="2908" spans="1:7" x14ac:dyDescent="0.3">
      <c r="A2908" s="1" t="s">
        <v>49</v>
      </c>
      <c r="B2908" s="1" t="s">
        <v>50</v>
      </c>
      <c r="C2908" s="1">
        <v>1950</v>
      </c>
      <c r="D2908" s="1" t="s">
        <v>14</v>
      </c>
      <c r="E2908" s="1" t="s">
        <v>13</v>
      </c>
      <c r="F2908" s="1">
        <v>123.4310025118</v>
      </c>
      <c r="G2908" s="1">
        <v>176406.490253959</v>
      </c>
    </row>
    <row r="2909" spans="1:7" x14ac:dyDescent="0.3">
      <c r="A2909" s="1" t="s">
        <v>49</v>
      </c>
      <c r="B2909" s="1" t="s">
        <v>50</v>
      </c>
      <c r="C2909" s="1">
        <v>1950</v>
      </c>
      <c r="D2909" s="1" t="s">
        <v>14</v>
      </c>
      <c r="E2909" s="1" t="s">
        <v>15</v>
      </c>
      <c r="F2909" s="1">
        <v>144.4731317424</v>
      </c>
      <c r="G2909" s="1">
        <v>206479.714075378</v>
      </c>
    </row>
    <row r="2910" spans="1:7" x14ac:dyDescent="0.3">
      <c r="A2910" s="1" t="s">
        <v>49</v>
      </c>
      <c r="B2910" s="1" t="s">
        <v>50</v>
      </c>
      <c r="C2910" s="1">
        <v>1951</v>
      </c>
      <c r="D2910" s="1" t="s">
        <v>9</v>
      </c>
      <c r="E2910" s="1" t="s">
        <v>13</v>
      </c>
      <c r="F2910" s="1">
        <v>9.7961113105000006</v>
      </c>
      <c r="G2910" s="1">
        <v>15413.322723572801</v>
      </c>
    </row>
    <row r="2911" spans="1:7" x14ac:dyDescent="0.3">
      <c r="A2911" s="1" t="s">
        <v>49</v>
      </c>
      <c r="B2911" s="1" t="s">
        <v>50</v>
      </c>
      <c r="C2911" s="1">
        <v>1951</v>
      </c>
      <c r="D2911" s="1" t="s">
        <v>14</v>
      </c>
      <c r="E2911" s="1" t="s">
        <v>13</v>
      </c>
      <c r="F2911" s="1">
        <v>126.5490228869</v>
      </c>
      <c r="G2911" s="1">
        <v>199113.7981482</v>
      </c>
    </row>
    <row r="2912" spans="1:7" x14ac:dyDescent="0.3">
      <c r="A2912" s="1" t="s">
        <v>49</v>
      </c>
      <c r="B2912" s="1" t="s">
        <v>50</v>
      </c>
      <c r="C2912" s="1">
        <v>1951</v>
      </c>
      <c r="D2912" s="1" t="s">
        <v>14</v>
      </c>
      <c r="E2912" s="1" t="s">
        <v>15</v>
      </c>
      <c r="F2912" s="1">
        <v>146.4584544951</v>
      </c>
      <c r="G2912" s="1">
        <v>230439.54414009501</v>
      </c>
    </row>
    <row r="2913" spans="1:7" x14ac:dyDescent="0.3">
      <c r="A2913" s="1" t="s">
        <v>49</v>
      </c>
      <c r="B2913" s="1" t="s">
        <v>50</v>
      </c>
      <c r="C2913" s="1">
        <v>1952</v>
      </c>
      <c r="D2913" s="1" t="s">
        <v>9</v>
      </c>
      <c r="E2913" s="1" t="s">
        <v>13</v>
      </c>
      <c r="F2913" s="1">
        <v>9.7961113105000006</v>
      </c>
      <c r="G2913" s="1">
        <v>16883.4809171954</v>
      </c>
    </row>
    <row r="2914" spans="1:7" x14ac:dyDescent="0.3">
      <c r="A2914" s="1" t="s">
        <v>49</v>
      </c>
      <c r="B2914" s="1" t="s">
        <v>50</v>
      </c>
      <c r="C2914" s="1">
        <v>1952</v>
      </c>
      <c r="D2914" s="1" t="s">
        <v>14</v>
      </c>
      <c r="E2914" s="1" t="s">
        <v>13</v>
      </c>
      <c r="F2914" s="1">
        <v>129.64573548300001</v>
      </c>
      <c r="G2914" s="1">
        <v>223442.87765345999</v>
      </c>
    </row>
    <row r="2915" spans="1:7" x14ac:dyDescent="0.3">
      <c r="A2915" s="1" t="s">
        <v>49</v>
      </c>
      <c r="B2915" s="1" t="s">
        <v>50</v>
      </c>
      <c r="C2915" s="1">
        <v>1952</v>
      </c>
      <c r="D2915" s="1" t="s">
        <v>14</v>
      </c>
      <c r="E2915" s="1" t="s">
        <v>15</v>
      </c>
      <c r="F2915" s="1">
        <v>148.2987860488</v>
      </c>
      <c r="G2915" s="1">
        <v>255591.18766087099</v>
      </c>
    </row>
    <row r="2916" spans="1:7" x14ac:dyDescent="0.3">
      <c r="A2916" s="1" t="s">
        <v>49</v>
      </c>
      <c r="B2916" s="1" t="s">
        <v>50</v>
      </c>
      <c r="C2916" s="1">
        <v>1953</v>
      </c>
      <c r="D2916" s="1" t="s">
        <v>9</v>
      </c>
      <c r="E2916" s="1" t="s">
        <v>13</v>
      </c>
      <c r="F2916" s="1">
        <v>9.7961113105000006</v>
      </c>
      <c r="G2916" s="1">
        <v>14261.2815971811</v>
      </c>
    </row>
    <row r="2917" spans="1:7" x14ac:dyDescent="0.3">
      <c r="A2917" s="1" t="s">
        <v>49</v>
      </c>
      <c r="B2917" s="1" t="s">
        <v>50</v>
      </c>
      <c r="C2917" s="1">
        <v>1953</v>
      </c>
      <c r="D2917" s="1" t="s">
        <v>14</v>
      </c>
      <c r="E2917" s="1" t="s">
        <v>13</v>
      </c>
      <c r="F2917" s="1">
        <v>132.72114030009999</v>
      </c>
      <c r="G2917" s="1">
        <v>193216.828160998</v>
      </c>
    </row>
    <row r="2918" spans="1:7" x14ac:dyDescent="0.3">
      <c r="A2918" s="1" t="s">
        <v>49</v>
      </c>
      <c r="B2918" s="1" t="s">
        <v>50</v>
      </c>
      <c r="C2918" s="1">
        <v>1953</v>
      </c>
      <c r="D2918" s="1" t="s">
        <v>14</v>
      </c>
      <c r="E2918" s="1" t="s">
        <v>15</v>
      </c>
      <c r="F2918" s="1">
        <v>149.99412640369999</v>
      </c>
      <c r="G2918" s="1">
        <v>218363.02250690901</v>
      </c>
    </row>
    <row r="2919" spans="1:7" x14ac:dyDescent="0.3">
      <c r="A2919" s="1" t="s">
        <v>49</v>
      </c>
      <c r="B2919" s="1" t="s">
        <v>50</v>
      </c>
      <c r="C2919" s="1">
        <v>1954</v>
      </c>
      <c r="D2919" s="1" t="s">
        <v>9</v>
      </c>
      <c r="E2919" s="1" t="s">
        <v>13</v>
      </c>
      <c r="F2919" s="1">
        <v>19.592222620899999</v>
      </c>
      <c r="G2919" s="1">
        <v>32881.557750672997</v>
      </c>
    </row>
    <row r="2920" spans="1:7" x14ac:dyDescent="0.3">
      <c r="A2920" s="1" t="s">
        <v>49</v>
      </c>
      <c r="B2920" s="1" t="s">
        <v>50</v>
      </c>
      <c r="C2920" s="1">
        <v>1954</v>
      </c>
      <c r="D2920" s="1" t="s">
        <v>14</v>
      </c>
      <c r="E2920" s="1" t="s">
        <v>13</v>
      </c>
      <c r="F2920" s="1">
        <v>139.30183741010001</v>
      </c>
      <c r="G2920" s="1">
        <v>233789.77976103901</v>
      </c>
    </row>
    <row r="2921" spans="1:7" x14ac:dyDescent="0.3">
      <c r="A2921" s="1" t="s">
        <v>49</v>
      </c>
      <c r="B2921" s="1" t="s">
        <v>50</v>
      </c>
      <c r="C2921" s="1">
        <v>1954</v>
      </c>
      <c r="D2921" s="1" t="s">
        <v>14</v>
      </c>
      <c r="E2921" s="1" t="s">
        <v>15</v>
      </c>
      <c r="F2921" s="1">
        <v>151.5444755597</v>
      </c>
      <c r="G2921" s="1">
        <v>254336.55595508401</v>
      </c>
    </row>
    <row r="2922" spans="1:7" x14ac:dyDescent="0.3">
      <c r="A2922" s="1" t="s">
        <v>49</v>
      </c>
      <c r="B2922" s="1" t="s">
        <v>50</v>
      </c>
      <c r="C2922" s="1">
        <v>1955</v>
      </c>
      <c r="D2922" s="1" t="s">
        <v>9</v>
      </c>
      <c r="E2922" s="1" t="s">
        <v>13</v>
      </c>
      <c r="F2922" s="1">
        <v>9.7961113105000006</v>
      </c>
      <c r="G2922" s="1">
        <v>15879.6281919549</v>
      </c>
    </row>
    <row r="2923" spans="1:7" x14ac:dyDescent="0.3">
      <c r="A2923" s="1" t="s">
        <v>49</v>
      </c>
      <c r="B2923" s="1" t="s">
        <v>50</v>
      </c>
      <c r="C2923" s="1">
        <v>1955</v>
      </c>
      <c r="D2923" s="1" t="s">
        <v>14</v>
      </c>
      <c r="E2923" s="1" t="s">
        <v>13</v>
      </c>
      <c r="F2923" s="1">
        <v>138.8080265975</v>
      </c>
      <c r="G2923" s="1">
        <v>225009.67808255399</v>
      </c>
    </row>
    <row r="2924" spans="1:7" x14ac:dyDescent="0.3">
      <c r="A2924" s="1" t="s">
        <v>49</v>
      </c>
      <c r="B2924" s="1" t="s">
        <v>50</v>
      </c>
      <c r="C2924" s="1">
        <v>1955</v>
      </c>
      <c r="D2924" s="1" t="s">
        <v>14</v>
      </c>
      <c r="E2924" s="1" t="s">
        <v>15</v>
      </c>
      <c r="F2924" s="1">
        <v>152.94983351670001</v>
      </c>
      <c r="G2924" s="1">
        <v>247933.737305883</v>
      </c>
    </row>
    <row r="2925" spans="1:7" x14ac:dyDescent="0.3">
      <c r="A2925" s="1" t="s">
        <v>49</v>
      </c>
      <c r="B2925" s="1" t="s">
        <v>50</v>
      </c>
      <c r="C2925" s="1">
        <v>1956</v>
      </c>
      <c r="D2925" s="1" t="s">
        <v>9</v>
      </c>
      <c r="E2925" s="1" t="s">
        <v>13</v>
      </c>
      <c r="F2925" s="1">
        <v>19.592222620899999</v>
      </c>
      <c r="G2925" s="1">
        <v>32849.524211988901</v>
      </c>
    </row>
    <row r="2926" spans="1:7" x14ac:dyDescent="0.3">
      <c r="A2926" s="1" t="s">
        <v>49</v>
      </c>
      <c r="B2926" s="1" t="s">
        <v>50</v>
      </c>
      <c r="C2926" s="1">
        <v>1956</v>
      </c>
      <c r="D2926" s="1" t="s">
        <v>14</v>
      </c>
      <c r="E2926" s="1" t="s">
        <v>13</v>
      </c>
      <c r="F2926" s="1">
        <v>145.3461081495</v>
      </c>
      <c r="G2926" s="1">
        <v>243696.215133739</v>
      </c>
    </row>
    <row r="2927" spans="1:7" x14ac:dyDescent="0.3">
      <c r="A2927" s="1" t="s">
        <v>49</v>
      </c>
      <c r="B2927" s="1" t="s">
        <v>50</v>
      </c>
      <c r="C2927" s="1">
        <v>1956</v>
      </c>
      <c r="D2927" s="1" t="s">
        <v>14</v>
      </c>
      <c r="E2927" s="1" t="s">
        <v>15</v>
      </c>
      <c r="F2927" s="1">
        <v>154.21020027489999</v>
      </c>
      <c r="G2927" s="1">
        <v>258558.29660980101</v>
      </c>
    </row>
    <row r="2928" spans="1:7" x14ac:dyDescent="0.3">
      <c r="A2928" s="1" t="s">
        <v>49</v>
      </c>
      <c r="B2928" s="1" t="s">
        <v>50</v>
      </c>
      <c r="C2928" s="1">
        <v>1957</v>
      </c>
      <c r="D2928" s="1" t="s">
        <v>9</v>
      </c>
      <c r="E2928" s="1" t="s">
        <v>13</v>
      </c>
      <c r="F2928" s="1">
        <v>9.7961113105000006</v>
      </c>
      <c r="G2928" s="1">
        <v>15427.748408515799</v>
      </c>
    </row>
    <row r="2929" spans="1:7" x14ac:dyDescent="0.3">
      <c r="A2929" s="1" t="s">
        <v>49</v>
      </c>
      <c r="B2929" s="1" t="s">
        <v>50</v>
      </c>
      <c r="C2929" s="1">
        <v>1957</v>
      </c>
      <c r="D2929" s="1" t="s">
        <v>14</v>
      </c>
      <c r="E2929" s="1" t="s">
        <v>13</v>
      </c>
      <c r="F2929" s="1">
        <v>144.80968177899999</v>
      </c>
      <c r="G2929" s="1">
        <v>228058.59047543001</v>
      </c>
    </row>
    <row r="2930" spans="1:7" x14ac:dyDescent="0.3">
      <c r="A2930" s="1" t="s">
        <v>49</v>
      </c>
      <c r="B2930" s="1" t="s">
        <v>50</v>
      </c>
      <c r="C2930" s="1">
        <v>1957</v>
      </c>
      <c r="D2930" s="1" t="s">
        <v>14</v>
      </c>
      <c r="E2930" s="1" t="s">
        <v>15</v>
      </c>
      <c r="F2930" s="1">
        <v>155.32557583420001</v>
      </c>
      <c r="G2930" s="1">
        <v>244619.91390584799</v>
      </c>
    </row>
    <row r="2931" spans="1:7" x14ac:dyDescent="0.3">
      <c r="A2931" s="1" t="s">
        <v>49</v>
      </c>
      <c r="B2931" s="1" t="s">
        <v>50</v>
      </c>
      <c r="C2931" s="1">
        <v>1958</v>
      </c>
      <c r="D2931" s="1" t="s">
        <v>9</v>
      </c>
      <c r="E2931" s="1" t="s">
        <v>13</v>
      </c>
      <c r="F2931" s="1">
        <v>19.592222620899999</v>
      </c>
      <c r="G2931" s="1">
        <v>29096.0746109953</v>
      </c>
    </row>
    <row r="2932" spans="1:7" x14ac:dyDescent="0.3">
      <c r="A2932" s="1" t="s">
        <v>49</v>
      </c>
      <c r="B2932" s="1" t="s">
        <v>50</v>
      </c>
      <c r="C2932" s="1">
        <v>1958</v>
      </c>
      <c r="D2932" s="1" t="s">
        <v>14</v>
      </c>
      <c r="E2932" s="1" t="s">
        <v>13</v>
      </c>
      <c r="F2932" s="1">
        <v>151.3051477731</v>
      </c>
      <c r="G2932" s="1">
        <v>224700.68627806401</v>
      </c>
    </row>
    <row r="2933" spans="1:7" x14ac:dyDescent="0.3">
      <c r="A2933" s="1" t="s">
        <v>49</v>
      </c>
      <c r="B2933" s="1" t="s">
        <v>50</v>
      </c>
      <c r="C2933" s="1">
        <v>1958</v>
      </c>
      <c r="D2933" s="1" t="s">
        <v>14</v>
      </c>
      <c r="E2933" s="1" t="s">
        <v>15</v>
      </c>
      <c r="F2933" s="1">
        <v>156.2959601945</v>
      </c>
      <c r="G2933" s="1">
        <v>232112.456417282</v>
      </c>
    </row>
    <row r="2934" spans="1:7" x14ac:dyDescent="0.3">
      <c r="A2934" s="1" t="s">
        <v>49</v>
      </c>
      <c r="B2934" s="1" t="s">
        <v>50</v>
      </c>
      <c r="C2934" s="1">
        <v>1959</v>
      </c>
      <c r="D2934" s="1" t="s">
        <v>9</v>
      </c>
      <c r="E2934" s="1" t="s">
        <v>13</v>
      </c>
      <c r="F2934" s="1">
        <v>9.7961113105000006</v>
      </c>
      <c r="G2934" s="1">
        <v>14519.3993047121</v>
      </c>
    </row>
    <row r="2935" spans="1:7" x14ac:dyDescent="0.3">
      <c r="A2935" s="1" t="s">
        <v>49</v>
      </c>
      <c r="B2935" s="1" t="s">
        <v>50</v>
      </c>
      <c r="C2935" s="1">
        <v>1959</v>
      </c>
      <c r="D2935" s="1" t="s">
        <v>14</v>
      </c>
      <c r="E2935" s="1" t="s">
        <v>13</v>
      </c>
      <c r="F2935" s="1">
        <v>150.72610584469999</v>
      </c>
      <c r="G2935" s="1">
        <v>223400.12756551799</v>
      </c>
    </row>
    <row r="2936" spans="1:7" x14ac:dyDescent="0.3">
      <c r="A2936" s="1" t="s">
        <v>49</v>
      </c>
      <c r="B2936" s="1" t="s">
        <v>50</v>
      </c>
      <c r="C2936" s="1">
        <v>1959</v>
      </c>
      <c r="D2936" s="1" t="s">
        <v>14</v>
      </c>
      <c r="E2936" s="1" t="s">
        <v>15</v>
      </c>
      <c r="F2936" s="1">
        <v>157.12135335599999</v>
      </c>
      <c r="G2936" s="1">
        <v>232878.90432970299</v>
      </c>
    </row>
    <row r="2937" spans="1:7" x14ac:dyDescent="0.3">
      <c r="A2937" s="1" t="s">
        <v>49</v>
      </c>
      <c r="B2937" s="1" t="s">
        <v>50</v>
      </c>
      <c r="C2937" s="1">
        <v>1960</v>
      </c>
      <c r="D2937" s="1" t="s">
        <v>9</v>
      </c>
      <c r="E2937" s="1" t="s">
        <v>13</v>
      </c>
      <c r="F2937" s="1">
        <v>9.7961113105000006</v>
      </c>
      <c r="G2937" s="1">
        <v>14162.765250283501</v>
      </c>
    </row>
    <row r="2938" spans="1:7" x14ac:dyDescent="0.3">
      <c r="A2938" s="1" t="s">
        <v>49</v>
      </c>
      <c r="B2938" s="1" t="s">
        <v>50</v>
      </c>
      <c r="C2938" s="1">
        <v>1960</v>
      </c>
      <c r="D2938" s="1" t="s">
        <v>14</v>
      </c>
      <c r="E2938" s="1" t="s">
        <v>13</v>
      </c>
      <c r="F2938" s="1">
        <v>153.652356209</v>
      </c>
      <c r="G2938" s="1">
        <v>222143.479404688</v>
      </c>
    </row>
    <row r="2939" spans="1:7" x14ac:dyDescent="0.3">
      <c r="A2939" s="1" t="s">
        <v>49</v>
      </c>
      <c r="B2939" s="1" t="s">
        <v>50</v>
      </c>
      <c r="C2939" s="1">
        <v>1960</v>
      </c>
      <c r="D2939" s="1" t="s">
        <v>14</v>
      </c>
      <c r="E2939" s="1" t="s">
        <v>15</v>
      </c>
      <c r="F2939" s="1">
        <v>157.8017553185</v>
      </c>
      <c r="G2939" s="1">
        <v>228142.488976439</v>
      </c>
    </row>
    <row r="2940" spans="1:7" x14ac:dyDescent="0.3">
      <c r="A2940" s="1" t="s">
        <v>49</v>
      </c>
      <c r="B2940" s="1" t="s">
        <v>50</v>
      </c>
      <c r="C2940" s="1">
        <v>1961</v>
      </c>
      <c r="D2940" s="1" t="s">
        <v>9</v>
      </c>
      <c r="E2940" s="1" t="s">
        <v>13</v>
      </c>
      <c r="F2940" s="1">
        <v>4.8980556552000003</v>
      </c>
      <c r="G2940" s="1">
        <v>7076.0441657103402</v>
      </c>
    </row>
    <row r="2941" spans="1:7" x14ac:dyDescent="0.3">
      <c r="A2941" s="1" t="s">
        <v>49</v>
      </c>
      <c r="B2941" s="1" t="s">
        <v>50</v>
      </c>
      <c r="C2941" s="1">
        <v>1961</v>
      </c>
      <c r="D2941" s="1" t="s">
        <v>14</v>
      </c>
      <c r="E2941" s="1" t="s">
        <v>13</v>
      </c>
      <c r="F2941" s="1">
        <v>154.79399875850001</v>
      </c>
      <c r="G2941" s="1">
        <v>223625.301323939</v>
      </c>
    </row>
    <row r="2942" spans="1:7" x14ac:dyDescent="0.3">
      <c r="A2942" s="1" t="s">
        <v>49</v>
      </c>
      <c r="B2942" s="1" t="s">
        <v>50</v>
      </c>
      <c r="C2942" s="1">
        <v>1961</v>
      </c>
      <c r="D2942" s="1" t="s">
        <v>14</v>
      </c>
      <c r="E2942" s="1" t="s">
        <v>15</v>
      </c>
      <c r="F2942" s="1">
        <v>159.4941132811</v>
      </c>
      <c r="G2942" s="1">
        <v>230415.38708175701</v>
      </c>
    </row>
    <row r="2943" spans="1:7" x14ac:dyDescent="0.3">
      <c r="A2943" s="1" t="s">
        <v>49</v>
      </c>
      <c r="B2943" s="1" t="s">
        <v>50</v>
      </c>
      <c r="C2943" s="1">
        <v>1962</v>
      </c>
      <c r="D2943" s="1" t="s">
        <v>9</v>
      </c>
      <c r="E2943" s="1" t="s">
        <v>13</v>
      </c>
      <c r="F2943" s="1">
        <v>9.7961113105000006</v>
      </c>
      <c r="G2943" s="1">
        <v>14409.335233229</v>
      </c>
    </row>
    <row r="2944" spans="1:7" x14ac:dyDescent="0.3">
      <c r="A2944" s="1" t="s">
        <v>49</v>
      </c>
      <c r="B2944" s="1" t="s">
        <v>50</v>
      </c>
      <c r="C2944" s="1">
        <v>1962</v>
      </c>
      <c r="D2944" s="1" t="s">
        <v>14</v>
      </c>
      <c r="E2944" s="1" t="s">
        <v>13</v>
      </c>
      <c r="F2944" s="1">
        <v>159.6940030687</v>
      </c>
      <c r="G2944" s="1">
        <v>234897.741769802</v>
      </c>
    </row>
    <row r="2945" spans="1:7" x14ac:dyDescent="0.3">
      <c r="A2945" s="1" t="s">
        <v>49</v>
      </c>
      <c r="B2945" s="1" t="s">
        <v>50</v>
      </c>
      <c r="C2945" s="1">
        <v>1962</v>
      </c>
      <c r="D2945" s="1" t="s">
        <v>14</v>
      </c>
      <c r="E2945" s="1" t="s">
        <v>15</v>
      </c>
      <c r="F2945" s="1">
        <v>160.7744735759</v>
      </c>
      <c r="G2945" s="1">
        <v>236487.03177008501</v>
      </c>
    </row>
    <row r="2946" spans="1:7" x14ac:dyDescent="0.3">
      <c r="A2946" s="1" t="s">
        <v>49</v>
      </c>
      <c r="B2946" s="1" t="s">
        <v>50</v>
      </c>
      <c r="C2946" s="1">
        <v>1963</v>
      </c>
      <c r="D2946" s="1" t="s">
        <v>9</v>
      </c>
      <c r="E2946" s="1" t="s">
        <v>13</v>
      </c>
      <c r="F2946" s="1">
        <v>9.7961113105000006</v>
      </c>
      <c r="G2946" s="1">
        <v>14673.683296941799</v>
      </c>
    </row>
    <row r="2947" spans="1:7" x14ac:dyDescent="0.3">
      <c r="A2947" s="1" t="s">
        <v>49</v>
      </c>
      <c r="B2947" s="1" t="s">
        <v>50</v>
      </c>
      <c r="C2947" s="1">
        <v>1963</v>
      </c>
      <c r="D2947" s="1" t="s">
        <v>14</v>
      </c>
      <c r="E2947" s="1" t="s">
        <v>13</v>
      </c>
      <c r="F2947" s="1">
        <v>162.8077977554</v>
      </c>
      <c r="G2947" s="1">
        <v>243871.26552801399</v>
      </c>
    </row>
    <row r="2948" spans="1:7" x14ac:dyDescent="0.3">
      <c r="A2948" s="1" t="s">
        <v>49</v>
      </c>
      <c r="B2948" s="1" t="s">
        <v>50</v>
      </c>
      <c r="C2948" s="1">
        <v>1963</v>
      </c>
      <c r="D2948" s="1" t="s">
        <v>14</v>
      </c>
      <c r="E2948" s="1" t="s">
        <v>15</v>
      </c>
      <c r="F2948" s="1">
        <v>161.8777680641</v>
      </c>
      <c r="G2948" s="1">
        <v>242478.16568312899</v>
      </c>
    </row>
    <row r="2949" spans="1:7" x14ac:dyDescent="0.3">
      <c r="A2949" s="1" t="s">
        <v>49</v>
      </c>
      <c r="B2949" s="1" t="s">
        <v>50</v>
      </c>
      <c r="C2949" s="1">
        <v>1964</v>
      </c>
      <c r="D2949" s="1" t="s">
        <v>9</v>
      </c>
      <c r="E2949" s="1" t="s">
        <v>13</v>
      </c>
      <c r="F2949" s="1">
        <v>9.7961113105000006</v>
      </c>
      <c r="G2949" s="1">
        <v>15712.4139597465</v>
      </c>
    </row>
    <row r="2950" spans="1:7" x14ac:dyDescent="0.3">
      <c r="A2950" s="1" t="s">
        <v>49</v>
      </c>
      <c r="B2950" s="1" t="s">
        <v>50</v>
      </c>
      <c r="C2950" s="1">
        <v>1964</v>
      </c>
      <c r="D2950" s="1" t="s">
        <v>14</v>
      </c>
      <c r="E2950" s="1" t="s">
        <v>13</v>
      </c>
      <c r="F2950" s="1">
        <v>165.8986828546</v>
      </c>
      <c r="G2950" s="1">
        <v>266092.19697256299</v>
      </c>
    </row>
    <row r="2951" spans="1:7" x14ac:dyDescent="0.3">
      <c r="A2951" s="1" t="s">
        <v>49</v>
      </c>
      <c r="B2951" s="1" t="s">
        <v>50</v>
      </c>
      <c r="C2951" s="1">
        <v>1964</v>
      </c>
      <c r="D2951" s="1" t="s">
        <v>14</v>
      </c>
      <c r="E2951" s="1" t="s">
        <v>15</v>
      </c>
      <c r="F2951" s="1">
        <v>162.80399674590001</v>
      </c>
      <c r="G2951" s="1">
        <v>261128.49375654501</v>
      </c>
    </row>
    <row r="2952" spans="1:7" x14ac:dyDescent="0.3">
      <c r="A2952" s="1" t="s">
        <v>49</v>
      </c>
      <c r="B2952" s="1" t="s">
        <v>50</v>
      </c>
      <c r="C2952" s="1">
        <v>1965</v>
      </c>
      <c r="D2952" s="1" t="s">
        <v>9</v>
      </c>
      <c r="E2952" s="1" t="s">
        <v>13</v>
      </c>
      <c r="F2952" s="1">
        <v>9.7961113105000006</v>
      </c>
      <c r="G2952" s="1">
        <v>7866.2421162997098</v>
      </c>
    </row>
    <row r="2953" spans="1:7" x14ac:dyDescent="0.3">
      <c r="A2953" s="1" t="s">
        <v>49</v>
      </c>
      <c r="B2953" s="1" t="s">
        <v>50</v>
      </c>
      <c r="C2953" s="1">
        <v>1965</v>
      </c>
      <c r="D2953" s="1" t="s">
        <v>14</v>
      </c>
      <c r="E2953" s="1" t="s">
        <v>13</v>
      </c>
      <c r="F2953" s="1">
        <v>168.96665836630001</v>
      </c>
      <c r="G2953" s="1">
        <v>135679.61838815999</v>
      </c>
    </row>
    <row r="2954" spans="1:7" x14ac:dyDescent="0.3">
      <c r="A2954" s="1" t="s">
        <v>49</v>
      </c>
      <c r="B2954" s="1" t="s">
        <v>50</v>
      </c>
      <c r="C2954" s="1">
        <v>1965</v>
      </c>
      <c r="D2954" s="1" t="s">
        <v>14</v>
      </c>
      <c r="E2954" s="1" t="s">
        <v>15</v>
      </c>
      <c r="F2954" s="1">
        <v>163.55315962110001</v>
      </c>
      <c r="G2954" s="1">
        <v>131332.59838439399</v>
      </c>
    </row>
    <row r="2955" spans="1:7" x14ac:dyDescent="0.3">
      <c r="A2955" s="1" t="s">
        <v>49</v>
      </c>
      <c r="B2955" s="1" t="s">
        <v>50</v>
      </c>
      <c r="C2955" s="1">
        <v>1966</v>
      </c>
      <c r="D2955" s="1" t="s">
        <v>9</v>
      </c>
      <c r="E2955" s="1" t="s">
        <v>13</v>
      </c>
      <c r="F2955" s="1">
        <v>9.7961113105000006</v>
      </c>
      <c r="G2955" s="1">
        <v>8814.2666660363793</v>
      </c>
    </row>
    <row r="2956" spans="1:7" x14ac:dyDescent="0.3">
      <c r="A2956" s="1" t="s">
        <v>49</v>
      </c>
      <c r="B2956" s="1" t="s">
        <v>50</v>
      </c>
      <c r="C2956" s="1">
        <v>1966</v>
      </c>
      <c r="D2956" s="1" t="s">
        <v>14</v>
      </c>
      <c r="E2956" s="1" t="s">
        <v>13</v>
      </c>
      <c r="F2956" s="1">
        <v>172.4126718183</v>
      </c>
      <c r="G2956" s="1">
        <v>155132.094547316</v>
      </c>
    </row>
    <row r="2957" spans="1:7" x14ac:dyDescent="0.3">
      <c r="A2957" s="1" t="s">
        <v>49</v>
      </c>
      <c r="B2957" s="1" t="s">
        <v>50</v>
      </c>
      <c r="C2957" s="1">
        <v>1966</v>
      </c>
      <c r="D2957" s="1" t="s">
        <v>14</v>
      </c>
      <c r="E2957" s="1" t="s">
        <v>15</v>
      </c>
      <c r="F2957" s="1">
        <v>163.7749889625</v>
      </c>
      <c r="G2957" s="1">
        <v>147360.149368738</v>
      </c>
    </row>
    <row r="2958" spans="1:7" x14ac:dyDescent="0.3">
      <c r="A2958" s="1" t="s">
        <v>49</v>
      </c>
      <c r="B2958" s="1" t="s">
        <v>50</v>
      </c>
      <c r="C2958" s="1">
        <v>1967</v>
      </c>
      <c r="D2958" s="1" t="s">
        <v>9</v>
      </c>
      <c r="E2958" s="1" t="s">
        <v>13</v>
      </c>
      <c r="F2958" s="1">
        <v>9.7961113105000006</v>
      </c>
      <c r="G2958" s="1">
        <v>9227.6831351715991</v>
      </c>
    </row>
    <row r="2959" spans="1:7" x14ac:dyDescent="0.3">
      <c r="A2959" s="1" t="s">
        <v>49</v>
      </c>
      <c r="B2959" s="1" t="s">
        <v>50</v>
      </c>
      <c r="C2959" s="1">
        <v>1967</v>
      </c>
      <c r="D2959" s="1" t="s">
        <v>14</v>
      </c>
      <c r="E2959" s="1" t="s">
        <v>13</v>
      </c>
      <c r="F2959" s="1">
        <v>175.8332053389</v>
      </c>
      <c r="G2959" s="1">
        <v>165630.325349191</v>
      </c>
    </row>
    <row r="2960" spans="1:7" x14ac:dyDescent="0.3">
      <c r="A2960" s="1" t="s">
        <v>49</v>
      </c>
      <c r="B2960" s="1" t="s">
        <v>50</v>
      </c>
      <c r="C2960" s="1">
        <v>1967</v>
      </c>
      <c r="D2960" s="1" t="s">
        <v>14</v>
      </c>
      <c r="E2960" s="1" t="s">
        <v>15</v>
      </c>
      <c r="F2960" s="1">
        <v>163.82865781629999</v>
      </c>
      <c r="G2960" s="1">
        <v>154322.35250075199</v>
      </c>
    </row>
    <row r="2961" spans="1:7" x14ac:dyDescent="0.3">
      <c r="A2961" s="1" t="s">
        <v>49</v>
      </c>
      <c r="B2961" s="1" t="s">
        <v>50</v>
      </c>
      <c r="C2961" s="1">
        <v>1968</v>
      </c>
      <c r="D2961" s="1" t="s">
        <v>9</v>
      </c>
      <c r="E2961" s="1" t="s">
        <v>13</v>
      </c>
      <c r="F2961" s="1">
        <v>19.592222620899999</v>
      </c>
      <c r="G2961" s="1">
        <v>17865.618818008599</v>
      </c>
    </row>
    <row r="2962" spans="1:7" x14ac:dyDescent="0.3">
      <c r="A2962" s="1" t="s">
        <v>49</v>
      </c>
      <c r="B2962" s="1" t="s">
        <v>50</v>
      </c>
      <c r="C2962" s="1">
        <v>1968</v>
      </c>
      <c r="D2962" s="1" t="s">
        <v>14</v>
      </c>
      <c r="E2962" s="1" t="s">
        <v>13</v>
      </c>
      <c r="F2962" s="1">
        <v>182.75485899969999</v>
      </c>
      <c r="G2962" s="1">
        <v>166649.221540611</v>
      </c>
    </row>
    <row r="2963" spans="1:7" x14ac:dyDescent="0.3">
      <c r="A2963" s="1" t="s">
        <v>49</v>
      </c>
      <c r="B2963" s="1" t="s">
        <v>50</v>
      </c>
      <c r="C2963" s="1">
        <v>1968</v>
      </c>
      <c r="D2963" s="1" t="s">
        <v>14</v>
      </c>
      <c r="E2963" s="1" t="s">
        <v>15</v>
      </c>
      <c r="F2963" s="1">
        <v>163.71416618270001</v>
      </c>
      <c r="G2963" s="1">
        <v>149286.52785955099</v>
      </c>
    </row>
    <row r="2964" spans="1:7" x14ac:dyDescent="0.3">
      <c r="A2964" s="1" t="s">
        <v>49</v>
      </c>
      <c r="B2964" s="1" t="s">
        <v>50</v>
      </c>
      <c r="C2964" s="1">
        <v>1969</v>
      </c>
      <c r="D2964" s="1" t="s">
        <v>9</v>
      </c>
      <c r="E2964" s="1" t="s">
        <v>13</v>
      </c>
      <c r="F2964" s="1">
        <v>9.7961113105000006</v>
      </c>
      <c r="G2964" s="1">
        <v>12445.939827718499</v>
      </c>
    </row>
    <row r="2965" spans="1:7" x14ac:dyDescent="0.3">
      <c r="A2965" s="1" t="s">
        <v>49</v>
      </c>
      <c r="B2965" s="1" t="s">
        <v>50</v>
      </c>
      <c r="C2965" s="1">
        <v>1969</v>
      </c>
      <c r="D2965" s="1" t="s">
        <v>14</v>
      </c>
      <c r="E2965" s="1" t="s">
        <v>13</v>
      </c>
      <c r="F2965" s="1">
        <v>182.59783258549999</v>
      </c>
      <c r="G2965" s="1">
        <v>231990.181104163</v>
      </c>
    </row>
    <row r="2966" spans="1:7" x14ac:dyDescent="0.3">
      <c r="A2966" s="1" t="s">
        <v>49</v>
      </c>
      <c r="B2966" s="1" t="s">
        <v>50</v>
      </c>
      <c r="C2966" s="1">
        <v>1969</v>
      </c>
      <c r="D2966" s="1" t="s">
        <v>14</v>
      </c>
      <c r="E2966" s="1" t="s">
        <v>15</v>
      </c>
      <c r="F2966" s="1">
        <v>163.4315140617</v>
      </c>
      <c r="G2966" s="1">
        <v>207639.41175232199</v>
      </c>
    </row>
    <row r="2967" spans="1:7" x14ac:dyDescent="0.3">
      <c r="A2967" s="1" t="s">
        <v>49</v>
      </c>
      <c r="B2967" s="1" t="s">
        <v>50</v>
      </c>
      <c r="C2967" s="1">
        <v>1970</v>
      </c>
      <c r="D2967" s="1" t="s">
        <v>9</v>
      </c>
      <c r="E2967" s="1" t="s">
        <v>13</v>
      </c>
      <c r="F2967" s="1">
        <v>9.7961113105000006</v>
      </c>
      <c r="G2967" s="1">
        <v>14643.0704490966</v>
      </c>
    </row>
    <row r="2968" spans="1:7" x14ac:dyDescent="0.3">
      <c r="A2968" s="1" t="s">
        <v>49</v>
      </c>
      <c r="B2968" s="1" t="s">
        <v>50</v>
      </c>
      <c r="C2968" s="1">
        <v>1970</v>
      </c>
      <c r="D2968" s="1" t="s">
        <v>14</v>
      </c>
      <c r="E2968" s="1" t="s">
        <v>13</v>
      </c>
      <c r="F2968" s="1">
        <v>185.9419263115</v>
      </c>
      <c r="G2968" s="1">
        <v>277943.01637963799</v>
      </c>
    </row>
    <row r="2969" spans="1:7" x14ac:dyDescent="0.3">
      <c r="A2969" s="1" t="s">
        <v>49</v>
      </c>
      <c r="B2969" s="1" t="s">
        <v>50</v>
      </c>
      <c r="C2969" s="1">
        <v>1970</v>
      </c>
      <c r="D2969" s="1" t="s">
        <v>14</v>
      </c>
      <c r="E2969" s="1" t="s">
        <v>15</v>
      </c>
      <c r="F2969" s="1">
        <v>162.98070145310001</v>
      </c>
      <c r="G2969" s="1">
        <v>243620.944840921</v>
      </c>
    </row>
    <row r="2970" spans="1:7" x14ac:dyDescent="0.3">
      <c r="A2970" s="1" t="s">
        <v>49</v>
      </c>
      <c r="B2970" s="1" t="s">
        <v>50</v>
      </c>
      <c r="C2970" s="1">
        <v>1971</v>
      </c>
      <c r="D2970" s="1" t="s">
        <v>9</v>
      </c>
      <c r="E2970" s="1" t="s">
        <v>13</v>
      </c>
      <c r="F2970" s="1">
        <v>9.7961113105000006</v>
      </c>
      <c r="G2970" s="1">
        <v>16152.3573186994</v>
      </c>
    </row>
    <row r="2971" spans="1:7" x14ac:dyDescent="0.3">
      <c r="A2971" s="1" t="s">
        <v>49</v>
      </c>
      <c r="B2971" s="1" t="s">
        <v>50</v>
      </c>
      <c r="C2971" s="1">
        <v>1971</v>
      </c>
      <c r="D2971" s="1" t="s">
        <v>14</v>
      </c>
      <c r="E2971" s="1" t="s">
        <v>13</v>
      </c>
      <c r="F2971" s="1">
        <v>186.31020415430001</v>
      </c>
      <c r="G2971" s="1">
        <v>307198.32536063599</v>
      </c>
    </row>
    <row r="2972" spans="1:7" x14ac:dyDescent="0.3">
      <c r="A2972" s="1" t="s">
        <v>49</v>
      </c>
      <c r="B2972" s="1" t="s">
        <v>50</v>
      </c>
      <c r="C2972" s="1">
        <v>1971</v>
      </c>
      <c r="D2972" s="1" t="s">
        <v>14</v>
      </c>
      <c r="E2972" s="1" t="s">
        <v>15</v>
      </c>
      <c r="F2972" s="1">
        <v>162.88717780920001</v>
      </c>
      <c r="G2972" s="1">
        <v>268577.174679371</v>
      </c>
    </row>
    <row r="2973" spans="1:7" x14ac:dyDescent="0.3">
      <c r="A2973" s="1" t="s">
        <v>49</v>
      </c>
      <c r="B2973" s="1" t="s">
        <v>50</v>
      </c>
      <c r="C2973" s="1">
        <v>1972</v>
      </c>
      <c r="D2973" s="1" t="s">
        <v>9</v>
      </c>
      <c r="E2973" s="1" t="s">
        <v>13</v>
      </c>
      <c r="F2973" s="1">
        <v>2.4490278300000001E-2</v>
      </c>
      <c r="G2973" s="1">
        <v>36.957274845133597</v>
      </c>
    </row>
    <row r="2974" spans="1:7" x14ac:dyDescent="0.3">
      <c r="A2974" s="1" t="s">
        <v>49</v>
      </c>
      <c r="B2974" s="1" t="s">
        <v>50</v>
      </c>
      <c r="C2974" s="1">
        <v>1972</v>
      </c>
      <c r="D2974" s="1" t="s">
        <v>14</v>
      </c>
      <c r="E2974" s="1" t="s">
        <v>13</v>
      </c>
      <c r="F2974" s="1">
        <v>183.15444019669999</v>
      </c>
      <c r="G2974" s="1">
        <v>276390.856368804</v>
      </c>
    </row>
    <row r="2975" spans="1:7" x14ac:dyDescent="0.3">
      <c r="A2975" s="1" t="s">
        <v>49</v>
      </c>
      <c r="B2975" s="1" t="s">
        <v>50</v>
      </c>
      <c r="C2975" s="1">
        <v>1972</v>
      </c>
      <c r="D2975" s="1" t="s">
        <v>14</v>
      </c>
      <c r="E2975" s="1" t="s">
        <v>15</v>
      </c>
      <c r="F2975" s="1">
        <v>162.633749932</v>
      </c>
      <c r="G2975" s="1">
        <v>245423.92403867899</v>
      </c>
    </row>
    <row r="2976" spans="1:7" x14ac:dyDescent="0.3">
      <c r="A2976" s="1" t="s">
        <v>49</v>
      </c>
      <c r="B2976" s="1" t="s">
        <v>50</v>
      </c>
      <c r="C2976" s="1">
        <v>1973</v>
      </c>
      <c r="D2976" s="1" t="s">
        <v>9</v>
      </c>
      <c r="E2976" s="1" t="s">
        <v>13</v>
      </c>
      <c r="F2976" s="1">
        <v>2.4490278300000001E-2</v>
      </c>
      <c r="G2976" s="1">
        <v>42.379838790204701</v>
      </c>
    </row>
    <row r="2977" spans="1:7" x14ac:dyDescent="0.3">
      <c r="A2977" s="1" t="s">
        <v>49</v>
      </c>
      <c r="B2977" s="1" t="s">
        <v>50</v>
      </c>
      <c r="C2977" s="1">
        <v>1973</v>
      </c>
      <c r="D2977" s="1" t="s">
        <v>14</v>
      </c>
      <c r="E2977" s="1" t="s">
        <v>13</v>
      </c>
      <c r="F2977" s="1">
        <v>183.51020158189999</v>
      </c>
      <c r="G2977" s="1">
        <v>317559.99959266401</v>
      </c>
    </row>
    <row r="2978" spans="1:7" x14ac:dyDescent="0.3">
      <c r="A2978" s="1" t="s">
        <v>49</v>
      </c>
      <c r="B2978" s="1" t="s">
        <v>50</v>
      </c>
      <c r="C2978" s="1">
        <v>1973</v>
      </c>
      <c r="D2978" s="1" t="s">
        <v>14</v>
      </c>
      <c r="E2978" s="1" t="s">
        <v>15</v>
      </c>
      <c r="F2978" s="1">
        <v>162.22041782170001</v>
      </c>
      <c r="G2978" s="1">
        <v>280718.53975041502</v>
      </c>
    </row>
    <row r="2979" spans="1:7" x14ac:dyDescent="0.3">
      <c r="A2979" s="1" t="s">
        <v>49</v>
      </c>
      <c r="B2979" s="1" t="s">
        <v>50</v>
      </c>
      <c r="C2979" s="1">
        <v>1974</v>
      </c>
      <c r="D2979" s="1" t="s">
        <v>9</v>
      </c>
      <c r="E2979" s="1" t="s">
        <v>13</v>
      </c>
      <c r="F2979" s="1">
        <v>6.0735890125000003</v>
      </c>
      <c r="G2979" s="1">
        <v>10995.9231540663</v>
      </c>
    </row>
    <row r="2980" spans="1:7" x14ac:dyDescent="0.3">
      <c r="A2980" s="1" t="s">
        <v>49</v>
      </c>
      <c r="B2980" s="1" t="s">
        <v>50</v>
      </c>
      <c r="C2980" s="1">
        <v>1974</v>
      </c>
      <c r="D2980" s="1" t="s">
        <v>14</v>
      </c>
      <c r="E2980" s="1" t="s">
        <v>13</v>
      </c>
      <c r="F2980" s="1">
        <v>186.0373802826</v>
      </c>
      <c r="G2980" s="1">
        <v>336811.18909533799</v>
      </c>
    </row>
    <row r="2981" spans="1:7" x14ac:dyDescent="0.3">
      <c r="A2981" s="1" t="s">
        <v>49</v>
      </c>
      <c r="B2981" s="1" t="s">
        <v>50</v>
      </c>
      <c r="C2981" s="1">
        <v>1974</v>
      </c>
      <c r="D2981" s="1" t="s">
        <v>14</v>
      </c>
      <c r="E2981" s="1" t="s">
        <v>15</v>
      </c>
      <c r="F2981" s="1">
        <v>161.6471814782</v>
      </c>
      <c r="G2981" s="1">
        <v>292653.97805997502</v>
      </c>
    </row>
    <row r="2982" spans="1:7" x14ac:dyDescent="0.3">
      <c r="A2982" s="1" t="s">
        <v>49</v>
      </c>
      <c r="B2982" s="1" t="s">
        <v>50</v>
      </c>
      <c r="C2982" s="1">
        <v>1975</v>
      </c>
      <c r="D2982" s="1" t="s">
        <v>9</v>
      </c>
      <c r="E2982" s="1" t="s">
        <v>13</v>
      </c>
      <c r="F2982" s="1">
        <v>9.0124224056000006</v>
      </c>
      <c r="G2982" s="1">
        <v>19039.499375363601</v>
      </c>
    </row>
    <row r="2983" spans="1:7" x14ac:dyDescent="0.3">
      <c r="A2983" s="1" t="s">
        <v>49</v>
      </c>
      <c r="B2983" s="1" t="s">
        <v>50</v>
      </c>
      <c r="C2983" s="1">
        <v>1975</v>
      </c>
      <c r="D2983" s="1" t="s">
        <v>14</v>
      </c>
      <c r="E2983" s="1" t="s">
        <v>13</v>
      </c>
      <c r="F2983" s="1">
        <v>187.43860523180001</v>
      </c>
      <c r="G2983" s="1">
        <v>395979.798395032</v>
      </c>
    </row>
    <row r="2984" spans="1:7" x14ac:dyDescent="0.3">
      <c r="A2984" s="1" t="s">
        <v>49</v>
      </c>
      <c r="B2984" s="1" t="s">
        <v>50</v>
      </c>
      <c r="C2984" s="1">
        <v>1975</v>
      </c>
      <c r="D2984" s="1" t="s">
        <v>14</v>
      </c>
      <c r="E2984" s="1" t="s">
        <v>15</v>
      </c>
      <c r="F2984" s="1">
        <v>160.91404090149999</v>
      </c>
      <c r="G2984" s="1">
        <v>339944.42818377202</v>
      </c>
    </row>
    <row r="2985" spans="1:7" x14ac:dyDescent="0.3">
      <c r="A2985" s="1" t="s">
        <v>49</v>
      </c>
      <c r="B2985" s="1" t="s">
        <v>50</v>
      </c>
      <c r="C2985" s="1">
        <v>1976</v>
      </c>
      <c r="D2985" s="1" t="s">
        <v>9</v>
      </c>
      <c r="E2985" s="1" t="s">
        <v>13</v>
      </c>
      <c r="F2985" s="1">
        <v>18.514650376799999</v>
      </c>
      <c r="G2985" s="1">
        <v>35489.640942861799</v>
      </c>
    </row>
    <row r="2986" spans="1:7" x14ac:dyDescent="0.3">
      <c r="A2986" s="1" t="s">
        <v>49</v>
      </c>
      <c r="B2986" s="1" t="s">
        <v>50</v>
      </c>
      <c r="C2986" s="1">
        <v>1976</v>
      </c>
      <c r="D2986" s="1" t="s">
        <v>14</v>
      </c>
      <c r="E2986" s="1" t="s">
        <v>13</v>
      </c>
      <c r="F2986" s="1">
        <v>191.19639400029999</v>
      </c>
      <c r="G2986" s="1">
        <v>366493.08707185602</v>
      </c>
    </row>
    <row r="2987" spans="1:7" x14ac:dyDescent="0.3">
      <c r="A2987" s="1" t="s">
        <v>49</v>
      </c>
      <c r="B2987" s="1" t="s">
        <v>50</v>
      </c>
      <c r="C2987" s="1">
        <v>1976</v>
      </c>
      <c r="D2987" s="1" t="s">
        <v>14</v>
      </c>
      <c r="E2987" s="1" t="s">
        <v>15</v>
      </c>
      <c r="F2987" s="1">
        <v>160.02099609160001</v>
      </c>
      <c r="G2987" s="1">
        <v>306734.80616914399</v>
      </c>
    </row>
    <row r="2988" spans="1:7" x14ac:dyDescent="0.3">
      <c r="A2988" s="1" t="s">
        <v>49</v>
      </c>
      <c r="B2988" s="1" t="s">
        <v>50</v>
      </c>
      <c r="C2988" s="1">
        <v>1977</v>
      </c>
      <c r="D2988" s="1" t="s">
        <v>9</v>
      </c>
      <c r="E2988" s="1" t="s">
        <v>13</v>
      </c>
      <c r="F2988" s="1">
        <v>48.000945421300003</v>
      </c>
      <c r="G2988" s="1">
        <v>104888.545873086</v>
      </c>
    </row>
    <row r="2989" spans="1:7" x14ac:dyDescent="0.3">
      <c r="A2989" s="1" t="s">
        <v>49</v>
      </c>
      <c r="B2989" s="1" t="s">
        <v>50</v>
      </c>
      <c r="C2989" s="1">
        <v>1977</v>
      </c>
      <c r="D2989" s="1" t="s">
        <v>14</v>
      </c>
      <c r="E2989" s="1" t="s">
        <v>13</v>
      </c>
      <c r="F2989" s="1">
        <v>184.8618483347</v>
      </c>
      <c r="G2989" s="1">
        <v>403948.094960797</v>
      </c>
    </row>
    <row r="2990" spans="1:7" x14ac:dyDescent="0.3">
      <c r="A2990" s="1" t="s">
        <v>49</v>
      </c>
      <c r="B2990" s="1" t="s">
        <v>50</v>
      </c>
      <c r="C2990" s="1">
        <v>1977</v>
      </c>
      <c r="D2990" s="1" t="s">
        <v>14</v>
      </c>
      <c r="E2990" s="1" t="s">
        <v>15</v>
      </c>
      <c r="F2990" s="1">
        <v>158.96804704850001</v>
      </c>
      <c r="G2990" s="1">
        <v>347366.64348726498</v>
      </c>
    </row>
    <row r="2991" spans="1:7" x14ac:dyDescent="0.3">
      <c r="A2991" s="1" t="s">
        <v>49</v>
      </c>
      <c r="B2991" s="1" t="s">
        <v>50</v>
      </c>
      <c r="C2991" s="1">
        <v>1978</v>
      </c>
      <c r="D2991" s="1" t="s">
        <v>9</v>
      </c>
      <c r="E2991" s="1" t="s">
        <v>13</v>
      </c>
      <c r="F2991" s="1">
        <v>39.478328581200003</v>
      </c>
      <c r="G2991" s="1">
        <v>80472.822371477407</v>
      </c>
    </row>
    <row r="2992" spans="1:7" x14ac:dyDescent="0.3">
      <c r="A2992" s="1" t="s">
        <v>49</v>
      </c>
      <c r="B2992" s="1" t="s">
        <v>50</v>
      </c>
      <c r="C2992" s="1">
        <v>1978</v>
      </c>
      <c r="D2992" s="1" t="s">
        <v>14</v>
      </c>
      <c r="E2992" s="1" t="s">
        <v>13</v>
      </c>
      <c r="F2992" s="1">
        <v>185.1863185759</v>
      </c>
      <c r="G2992" s="1">
        <v>377484.71771679702</v>
      </c>
    </row>
    <row r="2993" spans="1:7" x14ac:dyDescent="0.3">
      <c r="A2993" s="1" t="s">
        <v>49</v>
      </c>
      <c r="B2993" s="1" t="s">
        <v>50</v>
      </c>
      <c r="C2993" s="1">
        <v>1978</v>
      </c>
      <c r="D2993" s="1" t="s">
        <v>14</v>
      </c>
      <c r="E2993" s="1" t="s">
        <v>15</v>
      </c>
      <c r="F2993" s="1">
        <v>157.75519377219999</v>
      </c>
      <c r="G2993" s="1">
        <v>321568.97576121503</v>
      </c>
    </row>
    <row r="2994" spans="1:7" x14ac:dyDescent="0.3">
      <c r="A2994" s="1" t="s">
        <v>49</v>
      </c>
      <c r="B2994" s="1" t="s">
        <v>50</v>
      </c>
      <c r="C2994" s="1">
        <v>1979</v>
      </c>
      <c r="D2994" s="1" t="s">
        <v>9</v>
      </c>
      <c r="E2994" s="1" t="s">
        <v>13</v>
      </c>
      <c r="F2994" s="1">
        <v>28.996489479000001</v>
      </c>
      <c r="G2994" s="1">
        <v>82346.1445906718</v>
      </c>
    </row>
    <row r="2995" spans="1:7" x14ac:dyDescent="0.3">
      <c r="A2995" s="1" t="s">
        <v>49</v>
      </c>
      <c r="B2995" s="1" t="s">
        <v>50</v>
      </c>
      <c r="C2995" s="1">
        <v>1979</v>
      </c>
      <c r="D2995" s="1" t="s">
        <v>14</v>
      </c>
      <c r="E2995" s="1" t="s">
        <v>13</v>
      </c>
      <c r="F2995" s="1">
        <v>185.5045305884</v>
      </c>
      <c r="G2995" s="1">
        <v>526808.00926402002</v>
      </c>
    </row>
    <row r="2996" spans="1:7" x14ac:dyDescent="0.3">
      <c r="A2996" s="1" t="s">
        <v>49</v>
      </c>
      <c r="B2996" s="1" t="s">
        <v>50</v>
      </c>
      <c r="C2996" s="1">
        <v>1979</v>
      </c>
      <c r="D2996" s="1" t="s">
        <v>14</v>
      </c>
      <c r="E2996" s="1" t="s">
        <v>15</v>
      </c>
      <c r="F2996" s="1">
        <v>156.3824362627</v>
      </c>
      <c r="G2996" s="1">
        <v>444105.16373970202</v>
      </c>
    </row>
    <row r="2997" spans="1:7" x14ac:dyDescent="0.3">
      <c r="A2997" s="1" t="s">
        <v>49</v>
      </c>
      <c r="B2997" s="1" t="s">
        <v>50</v>
      </c>
      <c r="C2997" s="1">
        <v>1980</v>
      </c>
      <c r="D2997" s="1" t="s">
        <v>9</v>
      </c>
      <c r="E2997" s="1" t="s">
        <v>13</v>
      </c>
      <c r="F2997" s="1">
        <v>37.225222979800002</v>
      </c>
      <c r="G2997" s="1">
        <v>88875.331539829</v>
      </c>
    </row>
    <row r="2998" spans="1:7" x14ac:dyDescent="0.3">
      <c r="A2998" s="1" t="s">
        <v>49</v>
      </c>
      <c r="B2998" s="1" t="s">
        <v>50</v>
      </c>
      <c r="C2998" s="1">
        <v>1980</v>
      </c>
      <c r="D2998" s="1" t="s">
        <v>14</v>
      </c>
      <c r="E2998" s="1" t="s">
        <v>13</v>
      </c>
      <c r="F2998" s="1">
        <v>185.81648437210001</v>
      </c>
      <c r="G2998" s="1">
        <v>443637.41388787102</v>
      </c>
    </row>
    <row r="2999" spans="1:7" x14ac:dyDescent="0.3">
      <c r="A2999" s="1" t="s">
        <v>49</v>
      </c>
      <c r="B2999" s="1" t="s">
        <v>50</v>
      </c>
      <c r="C2999" s="1">
        <v>1980</v>
      </c>
      <c r="D2999" s="1" t="s">
        <v>14</v>
      </c>
      <c r="E2999" s="1" t="s">
        <v>15</v>
      </c>
      <c r="F2999" s="1">
        <v>154.8497745201</v>
      </c>
      <c r="G2999" s="1">
        <v>369704.30121601501</v>
      </c>
    </row>
    <row r="3000" spans="1:7" x14ac:dyDescent="0.3">
      <c r="A3000" s="1" t="s">
        <v>49</v>
      </c>
      <c r="B3000" s="1" t="s">
        <v>50</v>
      </c>
      <c r="C3000" s="1">
        <v>1981</v>
      </c>
      <c r="D3000" s="1" t="s">
        <v>9</v>
      </c>
      <c r="E3000" s="1" t="s">
        <v>13</v>
      </c>
      <c r="F3000" s="1">
        <v>29.2903728183</v>
      </c>
      <c r="G3000" s="1">
        <v>77618.902160983795</v>
      </c>
    </row>
    <row r="3001" spans="1:7" x14ac:dyDescent="0.3">
      <c r="A3001" s="1" t="s">
        <v>49</v>
      </c>
      <c r="B3001" s="1" t="s">
        <v>50</v>
      </c>
      <c r="C3001" s="1">
        <v>1981</v>
      </c>
      <c r="D3001" s="1" t="s">
        <v>14</v>
      </c>
      <c r="E3001" s="1" t="s">
        <v>13</v>
      </c>
      <c r="F3001" s="1">
        <v>186.79198805729999</v>
      </c>
      <c r="G3001" s="1">
        <v>494995.03251220001</v>
      </c>
    </row>
    <row r="3002" spans="1:7" x14ac:dyDescent="0.3">
      <c r="A3002" s="1" t="s">
        <v>49</v>
      </c>
      <c r="B3002" s="1" t="s">
        <v>50</v>
      </c>
      <c r="C3002" s="1">
        <v>1981</v>
      </c>
      <c r="D3002" s="1" t="s">
        <v>14</v>
      </c>
      <c r="E3002" s="1" t="s">
        <v>15</v>
      </c>
      <c r="F3002" s="1">
        <v>155.8811538491</v>
      </c>
      <c r="G3002" s="1">
        <v>413081.94007714099</v>
      </c>
    </row>
    <row r="3003" spans="1:7" x14ac:dyDescent="0.3">
      <c r="A3003" s="1" t="s">
        <v>49</v>
      </c>
      <c r="B3003" s="1" t="s">
        <v>50</v>
      </c>
      <c r="C3003" s="1">
        <v>1982</v>
      </c>
      <c r="D3003" s="1" t="s">
        <v>9</v>
      </c>
      <c r="E3003" s="1" t="s">
        <v>13</v>
      </c>
      <c r="F3003" s="1">
        <v>38.008911884600003</v>
      </c>
      <c r="G3003" s="1">
        <v>75370.988106727804</v>
      </c>
    </row>
    <row r="3004" spans="1:7" x14ac:dyDescent="0.3">
      <c r="A3004" s="1" t="s">
        <v>49</v>
      </c>
      <c r="B3004" s="1" t="s">
        <v>50</v>
      </c>
      <c r="C3004" s="1">
        <v>1982</v>
      </c>
      <c r="D3004" s="1" t="s">
        <v>14</v>
      </c>
      <c r="E3004" s="1" t="s">
        <v>13</v>
      </c>
      <c r="F3004" s="1">
        <v>187.75672271249999</v>
      </c>
      <c r="G3004" s="1">
        <v>372318.20151791401</v>
      </c>
    </row>
    <row r="3005" spans="1:7" x14ac:dyDescent="0.3">
      <c r="A3005" s="1" t="s">
        <v>49</v>
      </c>
      <c r="B3005" s="1" t="s">
        <v>50</v>
      </c>
      <c r="C3005" s="1">
        <v>1982</v>
      </c>
      <c r="D3005" s="1" t="s">
        <v>14</v>
      </c>
      <c r="E3005" s="1" t="s">
        <v>15</v>
      </c>
      <c r="F3005" s="1">
        <v>156.6130075122</v>
      </c>
      <c r="G3005" s="1">
        <v>310560.77486265299</v>
      </c>
    </row>
    <row r="3006" spans="1:7" x14ac:dyDescent="0.3">
      <c r="A3006" s="1" t="s">
        <v>49</v>
      </c>
      <c r="B3006" s="1" t="s">
        <v>50</v>
      </c>
      <c r="C3006" s="1">
        <v>1983</v>
      </c>
      <c r="D3006" s="1" t="s">
        <v>9</v>
      </c>
      <c r="E3006" s="1" t="s">
        <v>13</v>
      </c>
      <c r="F3006" s="1">
        <v>49.666284343999997</v>
      </c>
      <c r="G3006" s="1">
        <v>105764.650508337</v>
      </c>
    </row>
    <row r="3007" spans="1:7" x14ac:dyDescent="0.3">
      <c r="A3007" s="1" t="s">
        <v>49</v>
      </c>
      <c r="B3007" s="1" t="s">
        <v>50</v>
      </c>
      <c r="C3007" s="1">
        <v>1983</v>
      </c>
      <c r="D3007" s="1" t="s">
        <v>14</v>
      </c>
      <c r="E3007" s="1" t="s">
        <v>13</v>
      </c>
      <c r="F3007" s="1">
        <v>188.7106883376</v>
      </c>
      <c r="G3007" s="1">
        <v>401860.54307912599</v>
      </c>
    </row>
    <row r="3008" spans="1:7" x14ac:dyDescent="0.3">
      <c r="A3008" s="1" t="s">
        <v>49</v>
      </c>
      <c r="B3008" s="1" t="s">
        <v>50</v>
      </c>
      <c r="C3008" s="1">
        <v>1983</v>
      </c>
      <c r="D3008" s="1" t="s">
        <v>14</v>
      </c>
      <c r="E3008" s="1" t="s">
        <v>15</v>
      </c>
      <c r="F3008" s="1">
        <v>157.04533550939999</v>
      </c>
      <c r="G3008" s="1">
        <v>334428.98423929699</v>
      </c>
    </row>
    <row r="3009" spans="1:7" x14ac:dyDescent="0.3">
      <c r="A3009" s="1" t="s">
        <v>49</v>
      </c>
      <c r="B3009" s="1" t="s">
        <v>50</v>
      </c>
      <c r="C3009" s="1">
        <v>1984</v>
      </c>
      <c r="D3009" s="1" t="s">
        <v>9</v>
      </c>
      <c r="E3009" s="1" t="s">
        <v>13</v>
      </c>
      <c r="F3009" s="1">
        <v>29.682217270700001</v>
      </c>
      <c r="G3009" s="1">
        <v>66645.304344593897</v>
      </c>
    </row>
    <row r="3010" spans="1:7" x14ac:dyDescent="0.3">
      <c r="A3010" s="1" t="s">
        <v>49</v>
      </c>
      <c r="B3010" s="1" t="s">
        <v>50</v>
      </c>
      <c r="C3010" s="1">
        <v>1984</v>
      </c>
      <c r="D3010" s="1" t="s">
        <v>14</v>
      </c>
      <c r="E3010" s="1" t="s">
        <v>13</v>
      </c>
      <c r="F3010" s="1">
        <v>189.65388493270001</v>
      </c>
      <c r="G3010" s="1">
        <v>425828.72991607297</v>
      </c>
    </row>
    <row r="3011" spans="1:7" x14ac:dyDescent="0.3">
      <c r="A3011" s="1" t="s">
        <v>49</v>
      </c>
      <c r="B3011" s="1" t="s">
        <v>50</v>
      </c>
      <c r="C3011" s="1">
        <v>1984</v>
      </c>
      <c r="D3011" s="1" t="s">
        <v>14</v>
      </c>
      <c r="E3011" s="1" t="s">
        <v>15</v>
      </c>
      <c r="F3011" s="1">
        <v>157.17813784059999</v>
      </c>
      <c r="G3011" s="1">
        <v>352911.12982471503</v>
      </c>
    </row>
    <row r="3012" spans="1:7" x14ac:dyDescent="0.3">
      <c r="A3012" s="1" t="s">
        <v>49</v>
      </c>
      <c r="B3012" s="1" t="s">
        <v>50</v>
      </c>
      <c r="C3012" s="1">
        <v>1985</v>
      </c>
      <c r="D3012" s="1" t="s">
        <v>9</v>
      </c>
      <c r="E3012" s="1" t="s">
        <v>13</v>
      </c>
      <c r="F3012" s="1">
        <v>29.780178383799999</v>
      </c>
      <c r="G3012" s="1">
        <v>69548.062774142803</v>
      </c>
    </row>
    <row r="3013" spans="1:7" x14ac:dyDescent="0.3">
      <c r="A3013" s="1" t="s">
        <v>49</v>
      </c>
      <c r="B3013" s="1" t="s">
        <v>50</v>
      </c>
      <c r="C3013" s="1">
        <v>1985</v>
      </c>
      <c r="D3013" s="1" t="s">
        <v>14</v>
      </c>
      <c r="E3013" s="1" t="s">
        <v>13</v>
      </c>
      <c r="F3013" s="1">
        <v>190.58631249769999</v>
      </c>
      <c r="G3013" s="1">
        <v>445091.65306718898</v>
      </c>
    </row>
    <row r="3014" spans="1:7" x14ac:dyDescent="0.3">
      <c r="A3014" s="1" t="s">
        <v>49</v>
      </c>
      <c r="B3014" s="1" t="s">
        <v>50</v>
      </c>
      <c r="C3014" s="1">
        <v>1985</v>
      </c>
      <c r="D3014" s="1" t="s">
        <v>14</v>
      </c>
      <c r="E3014" s="1" t="s">
        <v>15</v>
      </c>
      <c r="F3014" s="1">
        <v>157.01141450590001</v>
      </c>
      <c r="G3014" s="1">
        <v>366681.474220159</v>
      </c>
    </row>
    <row r="3015" spans="1:7" x14ac:dyDescent="0.3">
      <c r="A3015" s="1" t="s">
        <v>49</v>
      </c>
      <c r="B3015" s="1" t="s">
        <v>50</v>
      </c>
      <c r="C3015" s="1">
        <v>1986</v>
      </c>
      <c r="D3015" s="1" t="s">
        <v>9</v>
      </c>
      <c r="E3015" s="1" t="s">
        <v>13</v>
      </c>
      <c r="F3015" s="1">
        <v>40.457939712200002</v>
      </c>
      <c r="G3015" s="1">
        <v>103232.39805378301</v>
      </c>
    </row>
    <row r="3016" spans="1:7" x14ac:dyDescent="0.3">
      <c r="A3016" s="1" t="s">
        <v>49</v>
      </c>
      <c r="B3016" s="1" t="s">
        <v>50</v>
      </c>
      <c r="C3016" s="1">
        <v>1986</v>
      </c>
      <c r="D3016" s="1" t="s">
        <v>14</v>
      </c>
      <c r="E3016" s="1" t="s">
        <v>13</v>
      </c>
      <c r="F3016" s="1">
        <v>191.50797103260001</v>
      </c>
      <c r="G3016" s="1">
        <v>488651.35587095498</v>
      </c>
    </row>
    <row r="3017" spans="1:7" x14ac:dyDescent="0.3">
      <c r="A3017" s="1" t="s">
        <v>49</v>
      </c>
      <c r="B3017" s="1" t="s">
        <v>50</v>
      </c>
      <c r="C3017" s="1">
        <v>1986</v>
      </c>
      <c r="D3017" s="1" t="s">
        <v>14</v>
      </c>
      <c r="E3017" s="1" t="s">
        <v>15</v>
      </c>
      <c r="F3017" s="1">
        <v>156.5451655052</v>
      </c>
      <c r="G3017" s="1">
        <v>399440.331212722</v>
      </c>
    </row>
    <row r="3018" spans="1:7" x14ac:dyDescent="0.3">
      <c r="A3018" s="1" t="s">
        <v>49</v>
      </c>
      <c r="B3018" s="1" t="s">
        <v>50</v>
      </c>
      <c r="C3018" s="1">
        <v>1987</v>
      </c>
      <c r="D3018" s="1" t="s">
        <v>9</v>
      </c>
      <c r="E3018" s="1" t="s">
        <v>13</v>
      </c>
      <c r="F3018" s="1">
        <v>45.2580342543</v>
      </c>
      <c r="G3018" s="1">
        <v>120603.157100599</v>
      </c>
    </row>
    <row r="3019" spans="1:7" x14ac:dyDescent="0.3">
      <c r="A3019" s="1" t="s">
        <v>49</v>
      </c>
      <c r="B3019" s="1" t="s">
        <v>50</v>
      </c>
      <c r="C3019" s="1">
        <v>1987</v>
      </c>
      <c r="D3019" s="1" t="s">
        <v>14</v>
      </c>
      <c r="E3019" s="1" t="s">
        <v>13</v>
      </c>
      <c r="F3019" s="1">
        <v>192.4188605375</v>
      </c>
      <c r="G3019" s="1">
        <v>512755.85537181498</v>
      </c>
    </row>
    <row r="3020" spans="1:7" x14ac:dyDescent="0.3">
      <c r="A3020" s="1" t="s">
        <v>49</v>
      </c>
      <c r="B3020" s="1" t="s">
        <v>50</v>
      </c>
      <c r="C3020" s="1">
        <v>1987</v>
      </c>
      <c r="D3020" s="1" t="s">
        <v>14</v>
      </c>
      <c r="E3020" s="1" t="s">
        <v>15</v>
      </c>
      <c r="F3020" s="1">
        <v>155.77939083859999</v>
      </c>
      <c r="G3020" s="1">
        <v>415119.36291268101</v>
      </c>
    </row>
    <row r="3021" spans="1:7" x14ac:dyDescent="0.3">
      <c r="A3021" s="1" t="s">
        <v>49</v>
      </c>
      <c r="B3021" s="1" t="s">
        <v>50</v>
      </c>
      <c r="C3021" s="1">
        <v>1988</v>
      </c>
      <c r="D3021" s="1" t="s">
        <v>9</v>
      </c>
      <c r="E3021" s="1" t="s">
        <v>13</v>
      </c>
      <c r="F3021" s="1">
        <v>40.5559008253</v>
      </c>
      <c r="G3021" s="1">
        <v>108807.426324224</v>
      </c>
    </row>
    <row r="3022" spans="1:7" x14ac:dyDescent="0.3">
      <c r="A3022" s="1" t="s">
        <v>49</v>
      </c>
      <c r="B3022" s="1" t="s">
        <v>50</v>
      </c>
      <c r="C3022" s="1">
        <v>1988</v>
      </c>
      <c r="D3022" s="1" t="s">
        <v>14</v>
      </c>
      <c r="E3022" s="1" t="s">
        <v>13</v>
      </c>
      <c r="F3022" s="1">
        <v>193.3189810124</v>
      </c>
      <c r="G3022" s="1">
        <v>518655.49415807403</v>
      </c>
    </row>
    <row r="3023" spans="1:7" x14ac:dyDescent="0.3">
      <c r="A3023" s="1" t="s">
        <v>49</v>
      </c>
      <c r="B3023" s="1" t="s">
        <v>50</v>
      </c>
      <c r="C3023" s="1">
        <v>1988</v>
      </c>
      <c r="D3023" s="1" t="s">
        <v>14</v>
      </c>
      <c r="E3023" s="1" t="s">
        <v>15</v>
      </c>
      <c r="F3023" s="1">
        <v>154.71409050599999</v>
      </c>
      <c r="G3023" s="1">
        <v>415082.43341847201</v>
      </c>
    </row>
    <row r="3024" spans="1:7" x14ac:dyDescent="0.3">
      <c r="A3024" s="1" t="s">
        <v>49</v>
      </c>
      <c r="B3024" s="1" t="s">
        <v>50</v>
      </c>
      <c r="C3024" s="1">
        <v>1989</v>
      </c>
      <c r="D3024" s="1" t="s">
        <v>9</v>
      </c>
      <c r="E3024" s="1" t="s">
        <v>13</v>
      </c>
      <c r="F3024" s="1">
        <v>29.780178383799999</v>
      </c>
      <c r="G3024" s="1">
        <v>103636.80758633499</v>
      </c>
    </row>
    <row r="3025" spans="1:7" x14ac:dyDescent="0.3">
      <c r="A3025" s="1" t="s">
        <v>49</v>
      </c>
      <c r="B3025" s="1" t="s">
        <v>50</v>
      </c>
      <c r="C3025" s="1">
        <v>1989</v>
      </c>
      <c r="D3025" s="1" t="s">
        <v>14</v>
      </c>
      <c r="E3025" s="1" t="s">
        <v>13</v>
      </c>
      <c r="F3025" s="1">
        <v>194.2083324571</v>
      </c>
      <c r="G3025" s="1">
        <v>675856.64945079095</v>
      </c>
    </row>
    <row r="3026" spans="1:7" x14ac:dyDescent="0.3">
      <c r="A3026" s="1" t="s">
        <v>49</v>
      </c>
      <c r="B3026" s="1" t="s">
        <v>50</v>
      </c>
      <c r="C3026" s="1">
        <v>1989</v>
      </c>
      <c r="D3026" s="1" t="s">
        <v>14</v>
      </c>
      <c r="E3026" s="1" t="s">
        <v>15</v>
      </c>
      <c r="F3026" s="1">
        <v>153.34926450739999</v>
      </c>
      <c r="G3026" s="1">
        <v>533664.641441755</v>
      </c>
    </row>
    <row r="3027" spans="1:7" x14ac:dyDescent="0.3">
      <c r="A3027" s="1" t="s">
        <v>49</v>
      </c>
      <c r="B3027" s="1" t="s">
        <v>50</v>
      </c>
      <c r="C3027" s="1">
        <v>1990</v>
      </c>
      <c r="D3027" s="1" t="s">
        <v>9</v>
      </c>
      <c r="E3027" s="1" t="s">
        <v>13</v>
      </c>
      <c r="F3027" s="1">
        <v>28.898528365899999</v>
      </c>
      <c r="G3027" s="1">
        <v>69722.728026574798</v>
      </c>
    </row>
    <row r="3028" spans="1:7" x14ac:dyDescent="0.3">
      <c r="A3028" s="1" t="s">
        <v>49</v>
      </c>
      <c r="B3028" s="1" t="s">
        <v>50</v>
      </c>
      <c r="C3028" s="1">
        <v>1990</v>
      </c>
      <c r="D3028" s="1" t="s">
        <v>14</v>
      </c>
      <c r="E3028" s="1" t="s">
        <v>13</v>
      </c>
      <c r="F3028" s="1">
        <v>195.08691487190001</v>
      </c>
      <c r="G3028" s="1">
        <v>470681.12725154002</v>
      </c>
    </row>
    <row r="3029" spans="1:7" x14ac:dyDescent="0.3">
      <c r="A3029" s="1" t="s">
        <v>49</v>
      </c>
      <c r="B3029" s="1" t="s">
        <v>50</v>
      </c>
      <c r="C3029" s="1">
        <v>1990</v>
      </c>
      <c r="D3029" s="1" t="s">
        <v>14</v>
      </c>
      <c r="E3029" s="1" t="s">
        <v>15</v>
      </c>
      <c r="F3029" s="1">
        <v>151.68491284300001</v>
      </c>
      <c r="G3029" s="1">
        <v>365966.24540846399</v>
      </c>
    </row>
    <row r="3030" spans="1:7" x14ac:dyDescent="0.3">
      <c r="A3030" s="1" t="s">
        <v>49</v>
      </c>
      <c r="B3030" s="1" t="s">
        <v>50</v>
      </c>
      <c r="C3030" s="1">
        <v>1991</v>
      </c>
      <c r="D3030" s="1" t="s">
        <v>9</v>
      </c>
      <c r="E3030" s="1" t="s">
        <v>13</v>
      </c>
      <c r="F3030" s="1">
        <v>38.596678563200001</v>
      </c>
      <c r="G3030" s="1">
        <v>102861.923818189</v>
      </c>
    </row>
    <row r="3031" spans="1:7" x14ac:dyDescent="0.3">
      <c r="A3031" s="1" t="s">
        <v>49</v>
      </c>
      <c r="B3031" s="1" t="s">
        <v>50</v>
      </c>
      <c r="C3031" s="1">
        <v>1991</v>
      </c>
      <c r="D3031" s="1" t="s">
        <v>14</v>
      </c>
      <c r="E3031" s="1" t="s">
        <v>13</v>
      </c>
      <c r="F3031" s="1">
        <v>188.06152693729999</v>
      </c>
      <c r="G3031" s="1">
        <v>501192.62011802098</v>
      </c>
    </row>
    <row r="3032" spans="1:7" x14ac:dyDescent="0.3">
      <c r="A3032" s="1" t="s">
        <v>49</v>
      </c>
      <c r="B3032" s="1" t="s">
        <v>50</v>
      </c>
      <c r="C3032" s="1">
        <v>1991</v>
      </c>
      <c r="D3032" s="1" t="s">
        <v>14</v>
      </c>
      <c r="E3032" s="1" t="s">
        <v>15</v>
      </c>
      <c r="F3032" s="1">
        <v>140.8268586785</v>
      </c>
      <c r="G3032" s="1">
        <v>375310.05641378398</v>
      </c>
    </row>
    <row r="3033" spans="1:7" x14ac:dyDescent="0.3">
      <c r="A3033" s="1" t="s">
        <v>49</v>
      </c>
      <c r="B3033" s="1" t="s">
        <v>50</v>
      </c>
      <c r="C3033" s="1">
        <v>1992</v>
      </c>
      <c r="D3033" s="1" t="s">
        <v>9</v>
      </c>
      <c r="E3033" s="1" t="s">
        <v>13</v>
      </c>
      <c r="F3033" s="1">
        <v>31.053672854199998</v>
      </c>
      <c r="G3033" s="1">
        <v>63458.553121554898</v>
      </c>
    </row>
    <row r="3034" spans="1:7" x14ac:dyDescent="0.3">
      <c r="A3034" s="1" t="s">
        <v>49</v>
      </c>
      <c r="B3034" s="1" t="s">
        <v>50</v>
      </c>
      <c r="C3034" s="1">
        <v>1992</v>
      </c>
      <c r="D3034" s="1" t="s">
        <v>14</v>
      </c>
      <c r="E3034" s="1" t="s">
        <v>13</v>
      </c>
      <c r="F3034" s="1">
        <v>181.83556390890001</v>
      </c>
      <c r="G3034" s="1">
        <v>371583.15687450999</v>
      </c>
    </row>
    <row r="3035" spans="1:7" x14ac:dyDescent="0.3">
      <c r="A3035" s="1" t="s">
        <v>49</v>
      </c>
      <c r="B3035" s="1" t="s">
        <v>50</v>
      </c>
      <c r="C3035" s="1">
        <v>1992</v>
      </c>
      <c r="D3035" s="1" t="s">
        <v>14</v>
      </c>
      <c r="E3035" s="1" t="s">
        <v>15</v>
      </c>
      <c r="F3035" s="1">
        <v>145.48014035029999</v>
      </c>
      <c r="G3035" s="1">
        <v>297290.41256748501</v>
      </c>
    </row>
    <row r="3036" spans="1:7" x14ac:dyDescent="0.3">
      <c r="A3036" s="1" t="s">
        <v>49</v>
      </c>
      <c r="B3036" s="1" t="s">
        <v>50</v>
      </c>
      <c r="C3036" s="1">
        <v>1993</v>
      </c>
      <c r="D3036" s="1" t="s">
        <v>9</v>
      </c>
      <c r="E3036" s="1" t="s">
        <v>13</v>
      </c>
      <c r="F3036" s="1">
        <v>21.2575615437</v>
      </c>
      <c r="G3036" s="1">
        <v>42089.270356997004</v>
      </c>
    </row>
    <row r="3037" spans="1:7" x14ac:dyDescent="0.3">
      <c r="A3037" s="1" t="s">
        <v>49</v>
      </c>
      <c r="B3037" s="1" t="s">
        <v>50</v>
      </c>
      <c r="C3037" s="1">
        <v>1993</v>
      </c>
      <c r="D3037" s="1" t="s">
        <v>14</v>
      </c>
      <c r="E3037" s="1" t="s">
        <v>13</v>
      </c>
      <c r="F3037" s="1">
        <v>184.6158150357</v>
      </c>
      <c r="G3037" s="1">
        <v>365533.221448717</v>
      </c>
    </row>
    <row r="3038" spans="1:7" x14ac:dyDescent="0.3">
      <c r="A3038" s="1" t="s">
        <v>49</v>
      </c>
      <c r="B3038" s="1" t="s">
        <v>50</v>
      </c>
      <c r="C3038" s="1">
        <v>1993</v>
      </c>
      <c r="D3038" s="1" t="s">
        <v>14</v>
      </c>
      <c r="E3038" s="1" t="s">
        <v>15</v>
      </c>
      <c r="F3038" s="1">
        <v>143.26106722279999</v>
      </c>
      <c r="G3038" s="1">
        <v>283652.185485981</v>
      </c>
    </row>
    <row r="3039" spans="1:7" x14ac:dyDescent="0.3">
      <c r="A3039" s="1" t="s">
        <v>49</v>
      </c>
      <c r="B3039" s="1" t="s">
        <v>50</v>
      </c>
      <c r="C3039" s="1">
        <v>1994</v>
      </c>
      <c r="D3039" s="1" t="s">
        <v>9</v>
      </c>
      <c r="E3039" s="1" t="s">
        <v>13</v>
      </c>
      <c r="F3039" s="1">
        <v>14.2043614002</v>
      </c>
      <c r="G3039" s="1">
        <v>27803.986318087002</v>
      </c>
    </row>
    <row r="3040" spans="1:7" x14ac:dyDescent="0.3">
      <c r="A3040" s="1" t="s">
        <v>49</v>
      </c>
      <c r="B3040" s="1" t="s">
        <v>50</v>
      </c>
      <c r="C3040" s="1">
        <v>1994</v>
      </c>
      <c r="D3040" s="1" t="s">
        <v>14</v>
      </c>
      <c r="E3040" s="1" t="s">
        <v>13</v>
      </c>
      <c r="F3040" s="1">
        <v>180.3336222005</v>
      </c>
      <c r="G3040" s="1">
        <v>352989.72076940699</v>
      </c>
    </row>
    <row r="3041" spans="1:7" x14ac:dyDescent="0.3">
      <c r="A3041" s="1" t="s">
        <v>49</v>
      </c>
      <c r="B3041" s="1" t="s">
        <v>50</v>
      </c>
      <c r="C3041" s="1">
        <v>1994</v>
      </c>
      <c r="D3041" s="1" t="s">
        <v>14</v>
      </c>
      <c r="E3041" s="1" t="s">
        <v>15</v>
      </c>
      <c r="F3041" s="1">
        <v>145.01805261749999</v>
      </c>
      <c r="G3041" s="1">
        <v>283862.10666280403</v>
      </c>
    </row>
    <row r="3042" spans="1:7" x14ac:dyDescent="0.3">
      <c r="A3042" s="1" t="s">
        <v>49</v>
      </c>
      <c r="B3042" s="1" t="s">
        <v>50</v>
      </c>
      <c r="C3042" s="1">
        <v>1995</v>
      </c>
      <c r="D3042" s="1" t="s">
        <v>9</v>
      </c>
      <c r="E3042" s="1" t="s">
        <v>13</v>
      </c>
      <c r="F3042" s="1">
        <v>16.261544775400001</v>
      </c>
      <c r="G3042" s="1">
        <v>29124.2315541428</v>
      </c>
    </row>
    <row r="3043" spans="1:7" x14ac:dyDescent="0.3">
      <c r="A3043" s="1" t="s">
        <v>49</v>
      </c>
      <c r="B3043" s="1" t="s">
        <v>50</v>
      </c>
      <c r="C3043" s="1">
        <v>1995</v>
      </c>
      <c r="D3043" s="1" t="s">
        <v>14</v>
      </c>
      <c r="E3043" s="1" t="s">
        <v>13</v>
      </c>
      <c r="F3043" s="1">
        <v>175.5250779671</v>
      </c>
      <c r="G3043" s="1">
        <v>314363.30833811703</v>
      </c>
    </row>
    <row r="3044" spans="1:7" x14ac:dyDescent="0.3">
      <c r="A3044" s="1" t="s">
        <v>49</v>
      </c>
      <c r="B3044" s="1" t="s">
        <v>50</v>
      </c>
      <c r="C3044" s="1">
        <v>1995</v>
      </c>
      <c r="D3044" s="1" t="s">
        <v>14</v>
      </c>
      <c r="E3044" s="1" t="s">
        <v>15</v>
      </c>
      <c r="F3044" s="1">
        <v>146.3501804656</v>
      </c>
      <c r="G3044" s="1">
        <v>262111.41701177999</v>
      </c>
    </row>
    <row r="3045" spans="1:7" x14ac:dyDescent="0.3">
      <c r="A3045" s="1" t="s">
        <v>49</v>
      </c>
      <c r="B3045" s="1" t="s">
        <v>50</v>
      </c>
      <c r="C3045" s="1">
        <v>1996</v>
      </c>
      <c r="D3045" s="1" t="s">
        <v>9</v>
      </c>
      <c r="E3045" s="1" t="s">
        <v>13</v>
      </c>
      <c r="F3045" s="1">
        <v>39.184445241799999</v>
      </c>
      <c r="G3045" s="1">
        <v>78651.018489431706</v>
      </c>
    </row>
    <row r="3046" spans="1:7" x14ac:dyDescent="0.3">
      <c r="A3046" s="1" t="s">
        <v>49</v>
      </c>
      <c r="B3046" s="1" t="s">
        <v>50</v>
      </c>
      <c r="C3046" s="1">
        <v>1996</v>
      </c>
      <c r="D3046" s="1" t="s">
        <v>14</v>
      </c>
      <c r="E3046" s="1" t="s">
        <v>13</v>
      </c>
      <c r="F3046" s="1">
        <v>170.1901823355</v>
      </c>
      <c r="G3046" s="1">
        <v>341605.73398375302</v>
      </c>
    </row>
    <row r="3047" spans="1:7" x14ac:dyDescent="0.3">
      <c r="A3047" s="1" t="s">
        <v>49</v>
      </c>
      <c r="B3047" s="1" t="s">
        <v>50</v>
      </c>
      <c r="C3047" s="1">
        <v>1996</v>
      </c>
      <c r="D3047" s="1" t="s">
        <v>14</v>
      </c>
      <c r="E3047" s="1" t="s">
        <v>15</v>
      </c>
      <c r="F3047" s="1">
        <v>147.25745076730001</v>
      </c>
      <c r="G3047" s="1">
        <v>295575.155180145</v>
      </c>
    </row>
    <row r="3048" spans="1:7" x14ac:dyDescent="0.3">
      <c r="A3048" s="1" t="s">
        <v>49</v>
      </c>
      <c r="B3048" s="1" t="s">
        <v>50</v>
      </c>
      <c r="C3048" s="1">
        <v>1997</v>
      </c>
      <c r="D3048" s="1" t="s">
        <v>9</v>
      </c>
      <c r="E3048" s="1" t="s">
        <v>13</v>
      </c>
      <c r="F3048" s="1">
        <v>11.8532946857</v>
      </c>
      <c r="G3048" s="1">
        <v>24240.7936562096</v>
      </c>
    </row>
    <row r="3049" spans="1:7" x14ac:dyDescent="0.3">
      <c r="A3049" s="1" t="s">
        <v>49</v>
      </c>
      <c r="B3049" s="1" t="s">
        <v>50</v>
      </c>
      <c r="C3049" s="1">
        <v>1997</v>
      </c>
      <c r="D3049" s="1" t="s">
        <v>14</v>
      </c>
      <c r="E3049" s="1" t="s">
        <v>13</v>
      </c>
      <c r="F3049" s="1">
        <v>164.3289353056</v>
      </c>
      <c r="G3049" s="1">
        <v>336063.84706761601</v>
      </c>
    </row>
    <row r="3050" spans="1:7" x14ac:dyDescent="0.3">
      <c r="A3050" s="1" t="s">
        <v>49</v>
      </c>
      <c r="B3050" s="1" t="s">
        <v>50</v>
      </c>
      <c r="C3050" s="1">
        <v>1997</v>
      </c>
      <c r="D3050" s="1" t="s">
        <v>14</v>
      </c>
      <c r="E3050" s="1" t="s">
        <v>15</v>
      </c>
      <c r="F3050" s="1">
        <v>141.6601728247</v>
      </c>
      <c r="G3050" s="1">
        <v>289704.68631832302</v>
      </c>
    </row>
    <row r="3051" spans="1:7" x14ac:dyDescent="0.3">
      <c r="A3051" s="1" t="s">
        <v>49</v>
      </c>
      <c r="B3051" s="1" t="s">
        <v>50</v>
      </c>
      <c r="C3051" s="1">
        <v>1998</v>
      </c>
      <c r="D3051" s="1" t="s">
        <v>9</v>
      </c>
      <c r="E3051" s="1" t="s">
        <v>13</v>
      </c>
      <c r="F3051" s="1">
        <v>13.028828042900001</v>
      </c>
      <c r="G3051" s="1">
        <v>29097.229552926499</v>
      </c>
    </row>
    <row r="3052" spans="1:7" x14ac:dyDescent="0.3">
      <c r="A3052" s="1" t="s">
        <v>49</v>
      </c>
      <c r="B3052" s="1" t="s">
        <v>50</v>
      </c>
      <c r="C3052" s="1">
        <v>1998</v>
      </c>
      <c r="D3052" s="1" t="s">
        <v>14</v>
      </c>
      <c r="E3052" s="1" t="s">
        <v>13</v>
      </c>
      <c r="F3052" s="1">
        <v>159.87958877290001</v>
      </c>
      <c r="G3052" s="1">
        <v>357058.44608820701</v>
      </c>
    </row>
    <row r="3053" spans="1:7" x14ac:dyDescent="0.3">
      <c r="A3053" s="1" t="s">
        <v>49</v>
      </c>
      <c r="B3053" s="1" t="s">
        <v>50</v>
      </c>
      <c r="C3053" s="1">
        <v>1998</v>
      </c>
      <c r="D3053" s="1" t="s">
        <v>14</v>
      </c>
      <c r="E3053" s="1" t="s">
        <v>15</v>
      </c>
      <c r="F3053" s="1">
        <v>134.66994045429999</v>
      </c>
      <c r="G3053" s="1">
        <v>300757.83933682402</v>
      </c>
    </row>
    <row r="3054" spans="1:7" x14ac:dyDescent="0.3">
      <c r="A3054" s="1" t="s">
        <v>49</v>
      </c>
      <c r="B3054" s="1" t="s">
        <v>50</v>
      </c>
      <c r="C3054" s="1">
        <v>1999</v>
      </c>
      <c r="D3054" s="1" t="s">
        <v>9</v>
      </c>
      <c r="E3054" s="1" t="s">
        <v>13</v>
      </c>
      <c r="F3054" s="1">
        <v>19.7881448471</v>
      </c>
      <c r="G3054" s="1">
        <v>43785.584289855797</v>
      </c>
    </row>
    <row r="3055" spans="1:7" x14ac:dyDescent="0.3">
      <c r="A3055" s="1" t="s">
        <v>49</v>
      </c>
      <c r="B3055" s="1" t="s">
        <v>50</v>
      </c>
      <c r="C3055" s="1">
        <v>1999</v>
      </c>
      <c r="D3055" s="1" t="s">
        <v>14</v>
      </c>
      <c r="E3055" s="1" t="s">
        <v>13</v>
      </c>
      <c r="F3055" s="1">
        <v>145.37529769</v>
      </c>
      <c r="G3055" s="1">
        <v>321674.53795396799</v>
      </c>
    </row>
    <row r="3056" spans="1:7" x14ac:dyDescent="0.3">
      <c r="A3056" s="1" t="s">
        <v>49</v>
      </c>
      <c r="B3056" s="1" t="s">
        <v>50</v>
      </c>
      <c r="C3056" s="1">
        <v>1999</v>
      </c>
      <c r="D3056" s="1" t="s">
        <v>14</v>
      </c>
      <c r="E3056" s="1" t="s">
        <v>15</v>
      </c>
      <c r="F3056" s="1">
        <v>131.84263760619999</v>
      </c>
      <c r="G3056" s="1">
        <v>291730.57739866298</v>
      </c>
    </row>
    <row r="3057" spans="1:7" x14ac:dyDescent="0.3">
      <c r="A3057" s="1" t="s">
        <v>49</v>
      </c>
      <c r="B3057" s="1" t="s">
        <v>50</v>
      </c>
      <c r="C3057" s="1">
        <v>2000</v>
      </c>
      <c r="D3057" s="1" t="s">
        <v>9</v>
      </c>
      <c r="E3057" s="1" t="s">
        <v>13</v>
      </c>
      <c r="F3057" s="1">
        <v>11.657372459399999</v>
      </c>
      <c r="G3057" s="1">
        <v>26457.6308208275</v>
      </c>
    </row>
    <row r="3058" spans="1:7" x14ac:dyDescent="0.3">
      <c r="A3058" s="1" t="s">
        <v>49</v>
      </c>
      <c r="B3058" s="1" t="s">
        <v>50</v>
      </c>
      <c r="C3058" s="1">
        <v>2000</v>
      </c>
      <c r="D3058" s="1" t="s">
        <v>14</v>
      </c>
      <c r="E3058" s="1" t="s">
        <v>13</v>
      </c>
      <c r="F3058" s="1">
        <v>127.2095382807</v>
      </c>
      <c r="G3058" s="1">
        <v>288715.40412951401</v>
      </c>
    </row>
    <row r="3059" spans="1:7" x14ac:dyDescent="0.3">
      <c r="A3059" s="1" t="s">
        <v>49</v>
      </c>
      <c r="B3059" s="1" t="s">
        <v>50</v>
      </c>
      <c r="C3059" s="1">
        <v>2000</v>
      </c>
      <c r="D3059" s="1" t="s">
        <v>14</v>
      </c>
      <c r="E3059" s="1" t="s">
        <v>15</v>
      </c>
      <c r="F3059" s="1">
        <v>132.101272481</v>
      </c>
      <c r="G3059" s="1">
        <v>299817.70852922602</v>
      </c>
    </row>
    <row r="3060" spans="1:7" x14ac:dyDescent="0.3">
      <c r="A3060" s="1" t="s">
        <v>49</v>
      </c>
      <c r="B3060" s="1" t="s">
        <v>50</v>
      </c>
      <c r="C3060" s="1">
        <v>2001</v>
      </c>
      <c r="D3060" s="1" t="s">
        <v>9</v>
      </c>
      <c r="E3060" s="1" t="s">
        <v>13</v>
      </c>
      <c r="F3060" s="1">
        <v>6.6968497655999997</v>
      </c>
      <c r="G3060" s="1">
        <v>14772.4201736418</v>
      </c>
    </row>
    <row r="3061" spans="1:7" x14ac:dyDescent="0.3">
      <c r="A3061" s="1" t="s">
        <v>49</v>
      </c>
      <c r="B3061" s="1" t="s">
        <v>50</v>
      </c>
      <c r="C3061" s="1">
        <v>2001</v>
      </c>
      <c r="D3061" s="1" t="s">
        <v>14</v>
      </c>
      <c r="E3061" s="1" t="s">
        <v>13</v>
      </c>
      <c r="F3061" s="1">
        <v>126.39748854440001</v>
      </c>
      <c r="G3061" s="1">
        <v>278817.186440374</v>
      </c>
    </row>
    <row r="3062" spans="1:7" x14ac:dyDescent="0.3">
      <c r="A3062" s="1" t="s">
        <v>49</v>
      </c>
      <c r="B3062" s="1" t="s">
        <v>50</v>
      </c>
      <c r="C3062" s="1">
        <v>2001</v>
      </c>
      <c r="D3062" s="1" t="s">
        <v>14</v>
      </c>
      <c r="E3062" s="1" t="s">
        <v>15</v>
      </c>
      <c r="F3062" s="1">
        <v>137.06365561600001</v>
      </c>
      <c r="G3062" s="1">
        <v>302345.42839561502</v>
      </c>
    </row>
    <row r="3063" spans="1:7" x14ac:dyDescent="0.3">
      <c r="A3063" s="1" t="s">
        <v>49</v>
      </c>
      <c r="B3063" s="1" t="s">
        <v>50</v>
      </c>
      <c r="C3063" s="1">
        <v>2002</v>
      </c>
      <c r="D3063" s="1" t="s">
        <v>9</v>
      </c>
      <c r="E3063" s="1" t="s">
        <v>13</v>
      </c>
      <c r="F3063" s="1">
        <v>8.7127540270000008</v>
      </c>
      <c r="G3063" s="1">
        <v>20434.597061318</v>
      </c>
    </row>
    <row r="3064" spans="1:7" x14ac:dyDescent="0.3">
      <c r="A3064" s="1" t="s">
        <v>49</v>
      </c>
      <c r="B3064" s="1" t="s">
        <v>50</v>
      </c>
      <c r="C3064" s="1">
        <v>2002</v>
      </c>
      <c r="D3064" s="1" t="s">
        <v>14</v>
      </c>
      <c r="E3064" s="1" t="s">
        <v>13</v>
      </c>
      <c r="F3064" s="1">
        <v>124.3500481553</v>
      </c>
      <c r="G3064" s="1">
        <v>291646.375041714</v>
      </c>
    </row>
    <row r="3065" spans="1:7" x14ac:dyDescent="0.3">
      <c r="A3065" s="1" t="s">
        <v>49</v>
      </c>
      <c r="B3065" s="1" t="s">
        <v>50</v>
      </c>
      <c r="C3065" s="1">
        <v>2002</v>
      </c>
      <c r="D3065" s="1" t="s">
        <v>14</v>
      </c>
      <c r="E3065" s="1" t="s">
        <v>15</v>
      </c>
      <c r="F3065" s="1">
        <v>141.53734710629999</v>
      </c>
      <c r="G3065" s="1">
        <v>331956.88163323898</v>
      </c>
    </row>
    <row r="3066" spans="1:7" x14ac:dyDescent="0.3">
      <c r="A3066" s="1" t="s">
        <v>49</v>
      </c>
      <c r="B3066" s="1" t="s">
        <v>50</v>
      </c>
      <c r="C3066" s="1">
        <v>2003</v>
      </c>
      <c r="D3066" s="1" t="s">
        <v>9</v>
      </c>
      <c r="E3066" s="1" t="s">
        <v>13</v>
      </c>
      <c r="F3066" s="1">
        <v>6.5087075686000002</v>
      </c>
      <c r="G3066" s="1">
        <v>14402.7544910263</v>
      </c>
    </row>
    <row r="3067" spans="1:7" x14ac:dyDescent="0.3">
      <c r="A3067" s="1" t="s">
        <v>49</v>
      </c>
      <c r="B3067" s="1" t="s">
        <v>50</v>
      </c>
      <c r="C3067" s="1">
        <v>2003</v>
      </c>
      <c r="D3067" s="1" t="s">
        <v>14</v>
      </c>
      <c r="E3067" s="1" t="s">
        <v>13</v>
      </c>
      <c r="F3067" s="1">
        <v>120.988370897</v>
      </c>
      <c r="G3067" s="1">
        <v>267728.39060925902</v>
      </c>
    </row>
    <row r="3068" spans="1:7" x14ac:dyDescent="0.3">
      <c r="A3068" s="1" t="s">
        <v>49</v>
      </c>
      <c r="B3068" s="1" t="s">
        <v>50</v>
      </c>
      <c r="C3068" s="1">
        <v>2003</v>
      </c>
      <c r="D3068" s="1" t="s">
        <v>14</v>
      </c>
      <c r="E3068" s="1" t="s">
        <v>15</v>
      </c>
      <c r="F3068" s="1">
        <v>145.46791487089999</v>
      </c>
      <c r="G3068" s="1">
        <v>321897.80261459103</v>
      </c>
    </row>
    <row r="3069" spans="1:7" x14ac:dyDescent="0.3">
      <c r="A3069" s="1" t="s">
        <v>49</v>
      </c>
      <c r="B3069" s="1" t="s">
        <v>50</v>
      </c>
      <c r="C3069" s="1">
        <v>2004</v>
      </c>
      <c r="D3069" s="1" t="s">
        <v>9</v>
      </c>
      <c r="E3069" s="1" t="s">
        <v>13</v>
      </c>
      <c r="F3069" s="1">
        <v>4.9272950702999996</v>
      </c>
      <c r="G3069" s="1">
        <v>10772.7866496385</v>
      </c>
    </row>
    <row r="3070" spans="1:7" x14ac:dyDescent="0.3">
      <c r="A3070" s="1" t="s">
        <v>49</v>
      </c>
      <c r="B3070" s="1" t="s">
        <v>50</v>
      </c>
      <c r="C3070" s="1">
        <v>2004</v>
      </c>
      <c r="D3070" s="1" t="s">
        <v>14</v>
      </c>
      <c r="E3070" s="1" t="s">
        <v>13</v>
      </c>
      <c r="F3070" s="1">
        <v>116.23461710559999</v>
      </c>
      <c r="G3070" s="1">
        <v>254129.438874249</v>
      </c>
    </row>
    <row r="3071" spans="1:7" x14ac:dyDescent="0.3">
      <c r="A3071" s="1" t="s">
        <v>49</v>
      </c>
      <c r="B3071" s="1" t="s">
        <v>50</v>
      </c>
      <c r="C3071" s="1">
        <v>2004</v>
      </c>
      <c r="D3071" s="1" t="s">
        <v>14</v>
      </c>
      <c r="E3071" s="1" t="s">
        <v>15</v>
      </c>
      <c r="F3071" s="1">
        <v>148.80042980819999</v>
      </c>
      <c r="G3071" s="1">
        <v>325329.67091065401</v>
      </c>
    </row>
    <row r="3072" spans="1:7" x14ac:dyDescent="0.3">
      <c r="A3072" s="1" t="s">
        <v>49</v>
      </c>
      <c r="B3072" s="1" t="s">
        <v>50</v>
      </c>
      <c r="C3072" s="1">
        <v>2005</v>
      </c>
      <c r="D3072" s="1" t="s">
        <v>9</v>
      </c>
      <c r="E3072" s="1" t="s">
        <v>13</v>
      </c>
      <c r="F3072" s="1">
        <v>6.2364329062000001</v>
      </c>
      <c r="G3072" s="1">
        <v>14826.4394633312</v>
      </c>
    </row>
    <row r="3073" spans="1:7" x14ac:dyDescent="0.3">
      <c r="A3073" s="1" t="s">
        <v>49</v>
      </c>
      <c r="B3073" s="1" t="s">
        <v>50</v>
      </c>
      <c r="C3073" s="1">
        <v>2005</v>
      </c>
      <c r="D3073" s="1" t="s">
        <v>14</v>
      </c>
      <c r="E3073" s="1" t="s">
        <v>13</v>
      </c>
      <c r="F3073" s="1">
        <v>110.0119536691</v>
      </c>
      <c r="G3073" s="1">
        <v>261541.428545328</v>
      </c>
    </row>
    <row r="3074" spans="1:7" x14ac:dyDescent="0.3">
      <c r="A3074" s="1" t="s">
        <v>49</v>
      </c>
      <c r="B3074" s="1" t="s">
        <v>50</v>
      </c>
      <c r="C3074" s="1">
        <v>2005</v>
      </c>
      <c r="D3074" s="1" t="s">
        <v>14</v>
      </c>
      <c r="E3074" s="1" t="s">
        <v>15</v>
      </c>
      <c r="F3074" s="1">
        <v>151.47946579539999</v>
      </c>
      <c r="G3074" s="1">
        <v>360125.91866687499</v>
      </c>
    </row>
    <row r="3075" spans="1:7" x14ac:dyDescent="0.3">
      <c r="A3075" s="1" t="s">
        <v>49</v>
      </c>
      <c r="B3075" s="1" t="s">
        <v>50</v>
      </c>
      <c r="C3075" s="1">
        <v>2006</v>
      </c>
      <c r="D3075" s="1" t="s">
        <v>9</v>
      </c>
      <c r="E3075" s="1" t="s">
        <v>13</v>
      </c>
      <c r="F3075" s="1">
        <v>8.3296512359000001</v>
      </c>
      <c r="G3075" s="1">
        <v>20199.487543630799</v>
      </c>
    </row>
    <row r="3076" spans="1:7" x14ac:dyDescent="0.3">
      <c r="A3076" s="1" t="s">
        <v>49</v>
      </c>
      <c r="B3076" s="1" t="s">
        <v>50</v>
      </c>
      <c r="C3076" s="1">
        <v>2006</v>
      </c>
      <c r="D3076" s="1" t="s">
        <v>14</v>
      </c>
      <c r="E3076" s="1" t="s">
        <v>13</v>
      </c>
      <c r="F3076" s="1">
        <v>102.2445540277</v>
      </c>
      <c r="G3076" s="1">
        <v>247944.06596265701</v>
      </c>
    </row>
    <row r="3077" spans="1:7" x14ac:dyDescent="0.3">
      <c r="A3077" s="1" t="s">
        <v>49</v>
      </c>
      <c r="B3077" s="1" t="s">
        <v>50</v>
      </c>
      <c r="C3077" s="1">
        <v>2006</v>
      </c>
      <c r="D3077" s="1" t="s">
        <v>14</v>
      </c>
      <c r="E3077" s="1" t="s">
        <v>15</v>
      </c>
      <c r="F3077" s="1">
        <v>153.44909968920001</v>
      </c>
      <c r="G3077" s="1">
        <v>372115.601237353</v>
      </c>
    </row>
    <row r="3078" spans="1:7" x14ac:dyDescent="0.3">
      <c r="A3078" s="1" t="s">
        <v>49</v>
      </c>
      <c r="B3078" s="1" t="s">
        <v>50</v>
      </c>
      <c r="C3078" s="1">
        <v>2007</v>
      </c>
      <c r="D3078" s="1" t="s">
        <v>9</v>
      </c>
      <c r="E3078" s="1" t="s">
        <v>13</v>
      </c>
      <c r="F3078" s="1">
        <v>11.392549945600001</v>
      </c>
      <c r="G3078" s="1">
        <v>28285.719211120599</v>
      </c>
    </row>
    <row r="3079" spans="1:7" x14ac:dyDescent="0.3">
      <c r="A3079" s="1" t="s">
        <v>49</v>
      </c>
      <c r="B3079" s="1" t="s">
        <v>50</v>
      </c>
      <c r="C3079" s="1">
        <v>2007</v>
      </c>
      <c r="D3079" s="1" t="s">
        <v>14</v>
      </c>
      <c r="E3079" s="1" t="s">
        <v>13</v>
      </c>
      <c r="F3079" s="1">
        <v>92.857598173699998</v>
      </c>
      <c r="G3079" s="1">
        <v>230549.259043244</v>
      </c>
    </row>
    <row r="3080" spans="1:7" x14ac:dyDescent="0.3">
      <c r="A3080" s="1" t="s">
        <v>49</v>
      </c>
      <c r="B3080" s="1" t="s">
        <v>50</v>
      </c>
      <c r="C3080" s="1">
        <v>2007</v>
      </c>
      <c r="D3080" s="1" t="s">
        <v>14</v>
      </c>
      <c r="E3080" s="1" t="s">
        <v>15</v>
      </c>
      <c r="F3080" s="1">
        <v>154.65291132519999</v>
      </c>
      <c r="G3080" s="1">
        <v>383976.26921378198</v>
      </c>
    </row>
    <row r="3081" spans="1:7" x14ac:dyDescent="0.3">
      <c r="A3081" s="1" t="s">
        <v>49</v>
      </c>
      <c r="B3081" s="1" t="s">
        <v>50</v>
      </c>
      <c r="C3081" s="1">
        <v>2008</v>
      </c>
      <c r="D3081" s="1" t="s">
        <v>9</v>
      </c>
      <c r="E3081" s="1" t="s">
        <v>13</v>
      </c>
      <c r="F3081" s="1">
        <v>6.5523149350000001</v>
      </c>
      <c r="G3081" s="1">
        <v>15837.8690742454</v>
      </c>
    </row>
    <row r="3082" spans="1:7" x14ac:dyDescent="0.3">
      <c r="A3082" s="1" t="s">
        <v>49</v>
      </c>
      <c r="B3082" s="1" t="s">
        <v>50</v>
      </c>
      <c r="C3082" s="1">
        <v>2008</v>
      </c>
      <c r="D3082" s="1" t="s">
        <v>14</v>
      </c>
      <c r="E3082" s="1" t="s">
        <v>13</v>
      </c>
      <c r="F3082" s="1">
        <v>81.777272651700002</v>
      </c>
      <c r="G3082" s="1">
        <v>197667.19859460299</v>
      </c>
    </row>
    <row r="3083" spans="1:7" x14ac:dyDescent="0.3">
      <c r="A3083" s="1" t="s">
        <v>49</v>
      </c>
      <c r="B3083" s="1" t="s">
        <v>50</v>
      </c>
      <c r="C3083" s="1">
        <v>2008</v>
      </c>
      <c r="D3083" s="1" t="s">
        <v>14</v>
      </c>
      <c r="E3083" s="1" t="s">
        <v>15</v>
      </c>
      <c r="F3083" s="1">
        <v>155.03398351800001</v>
      </c>
      <c r="G3083" s="1">
        <v>374738.99795467698</v>
      </c>
    </row>
    <row r="3084" spans="1:7" x14ac:dyDescent="0.3">
      <c r="A3084" s="1" t="s">
        <v>49</v>
      </c>
      <c r="B3084" s="1" t="s">
        <v>50</v>
      </c>
      <c r="C3084" s="1">
        <v>2009</v>
      </c>
      <c r="D3084" s="1" t="s">
        <v>9</v>
      </c>
      <c r="E3084" s="1" t="s">
        <v>16</v>
      </c>
      <c r="F3084" s="1">
        <v>2.4607199408999998</v>
      </c>
      <c r="G3084" s="1">
        <v>6509.2489522005299</v>
      </c>
    </row>
    <row r="3085" spans="1:7" x14ac:dyDescent="0.3">
      <c r="A3085" s="1" t="s">
        <v>49</v>
      </c>
      <c r="B3085" s="1" t="s">
        <v>50</v>
      </c>
      <c r="C3085" s="1">
        <v>2009</v>
      </c>
      <c r="D3085" s="1" t="s">
        <v>14</v>
      </c>
      <c r="E3085" s="1" t="s">
        <v>16</v>
      </c>
      <c r="F3085" s="1">
        <v>87.107166999100002</v>
      </c>
      <c r="G3085" s="1">
        <v>230421.27879041599</v>
      </c>
    </row>
    <row r="3086" spans="1:7" x14ac:dyDescent="0.3">
      <c r="A3086" s="1" t="s">
        <v>49</v>
      </c>
      <c r="B3086" s="1" t="s">
        <v>50</v>
      </c>
      <c r="C3086" s="1">
        <v>2009</v>
      </c>
      <c r="D3086" s="1" t="s">
        <v>14</v>
      </c>
      <c r="E3086" s="1" t="s">
        <v>15</v>
      </c>
      <c r="F3086" s="1">
        <v>158.5944003404</v>
      </c>
      <c r="G3086" s="1">
        <v>419523.74063313898</v>
      </c>
    </row>
    <row r="3087" spans="1:7" x14ac:dyDescent="0.3">
      <c r="A3087" s="1" t="s">
        <v>49</v>
      </c>
      <c r="B3087" s="1" t="s">
        <v>50</v>
      </c>
      <c r="C3087" s="1">
        <v>2010</v>
      </c>
      <c r="D3087" s="1" t="s">
        <v>9</v>
      </c>
      <c r="E3087" s="1" t="s">
        <v>16</v>
      </c>
      <c r="F3087" s="1">
        <v>9.8432650467999991</v>
      </c>
      <c r="G3087" s="1">
        <v>26411.2420651334</v>
      </c>
    </row>
    <row r="3088" spans="1:7" x14ac:dyDescent="0.3">
      <c r="A3088" s="1" t="s">
        <v>49</v>
      </c>
      <c r="B3088" s="1" t="s">
        <v>50</v>
      </c>
      <c r="C3088" s="1">
        <v>2010</v>
      </c>
      <c r="D3088" s="1" t="s">
        <v>14</v>
      </c>
      <c r="E3088" s="1" t="s">
        <v>16</v>
      </c>
      <c r="F3088" s="1">
        <v>83.262503076800002</v>
      </c>
      <c r="G3088" s="1">
        <v>223408.19974305099</v>
      </c>
    </row>
    <row r="3089" spans="1:7" x14ac:dyDescent="0.3">
      <c r="A3089" s="1" t="s">
        <v>49</v>
      </c>
      <c r="B3089" s="1" t="s">
        <v>50</v>
      </c>
      <c r="C3089" s="1">
        <v>2010</v>
      </c>
      <c r="D3089" s="1" t="s">
        <v>14</v>
      </c>
      <c r="E3089" s="1" t="s">
        <v>15</v>
      </c>
      <c r="F3089" s="1">
        <v>162.11407196420001</v>
      </c>
      <c r="G3089" s="1">
        <v>434981.07349876303</v>
      </c>
    </row>
    <row r="3090" spans="1:7" x14ac:dyDescent="0.3">
      <c r="A3090" s="1" t="s">
        <v>49</v>
      </c>
      <c r="B3090" s="1" t="s">
        <v>50</v>
      </c>
      <c r="C3090" s="1">
        <v>2011</v>
      </c>
      <c r="D3090" s="1" t="s">
        <v>9</v>
      </c>
      <c r="E3090" s="1" t="s">
        <v>16</v>
      </c>
      <c r="F3090" s="1">
        <v>20.2053469638</v>
      </c>
      <c r="G3090" s="1">
        <v>60329.3028727204</v>
      </c>
    </row>
    <row r="3091" spans="1:7" x14ac:dyDescent="0.3">
      <c r="A3091" s="1" t="s">
        <v>49</v>
      </c>
      <c r="B3091" s="1" t="s">
        <v>50</v>
      </c>
      <c r="C3091" s="1">
        <v>2011</v>
      </c>
      <c r="D3091" s="1" t="s">
        <v>14</v>
      </c>
      <c r="E3091" s="1" t="s">
        <v>16</v>
      </c>
      <c r="F3091" s="1">
        <v>76.704132233500005</v>
      </c>
      <c r="G3091" s="1">
        <v>229023.87340272299</v>
      </c>
    </row>
    <row r="3092" spans="1:7" x14ac:dyDescent="0.3">
      <c r="A3092" s="1" t="s">
        <v>49</v>
      </c>
      <c r="B3092" s="1" t="s">
        <v>50</v>
      </c>
      <c r="C3092" s="1">
        <v>2011</v>
      </c>
      <c r="D3092" s="1" t="s">
        <v>14</v>
      </c>
      <c r="E3092" s="1" t="s">
        <v>15</v>
      </c>
      <c r="F3092" s="1">
        <v>164.18979426620001</v>
      </c>
      <c r="G3092" s="1">
        <v>490239.33341101801</v>
      </c>
    </row>
    <row r="3093" spans="1:7" x14ac:dyDescent="0.3">
      <c r="A3093" s="1" t="s">
        <v>49</v>
      </c>
      <c r="B3093" s="1" t="s">
        <v>50</v>
      </c>
      <c r="C3093" s="1">
        <v>2012</v>
      </c>
      <c r="D3093" s="1" t="s">
        <v>9</v>
      </c>
      <c r="E3093" s="1" t="s">
        <v>16</v>
      </c>
      <c r="F3093" s="1">
        <v>28.985823740800001</v>
      </c>
      <c r="G3093" s="1">
        <v>57719.193101847501</v>
      </c>
    </row>
    <row r="3094" spans="1:7" x14ac:dyDescent="0.3">
      <c r="A3094" s="1" t="s">
        <v>49</v>
      </c>
      <c r="B3094" s="1" t="s">
        <v>50</v>
      </c>
      <c r="C3094" s="1">
        <v>2012</v>
      </c>
      <c r="D3094" s="1" t="s">
        <v>14</v>
      </c>
      <c r="E3094" s="1" t="s">
        <v>16</v>
      </c>
      <c r="F3094" s="1">
        <v>71.832919671400006</v>
      </c>
      <c r="G3094" s="1">
        <v>143040.20471053501</v>
      </c>
    </row>
    <row r="3095" spans="1:7" x14ac:dyDescent="0.3">
      <c r="A3095" s="1" t="s">
        <v>49</v>
      </c>
      <c r="B3095" s="1" t="s">
        <v>50</v>
      </c>
      <c r="C3095" s="1">
        <v>2012</v>
      </c>
      <c r="D3095" s="1" t="s">
        <v>14</v>
      </c>
      <c r="E3095" s="1" t="s">
        <v>15</v>
      </c>
      <c r="F3095" s="1">
        <v>165.73281571999999</v>
      </c>
      <c r="G3095" s="1">
        <v>330022.16805706703</v>
      </c>
    </row>
    <row r="3096" spans="1:7" x14ac:dyDescent="0.3">
      <c r="A3096" s="1" t="s">
        <v>49</v>
      </c>
      <c r="B3096" s="1" t="s">
        <v>50</v>
      </c>
      <c r="C3096" s="1">
        <v>2013</v>
      </c>
      <c r="D3096" s="1" t="s">
        <v>9</v>
      </c>
      <c r="E3096" s="1" t="s">
        <v>16</v>
      </c>
      <c r="F3096" s="1">
        <v>40.189422953799998</v>
      </c>
      <c r="G3096" s="1">
        <v>136109.21504628001</v>
      </c>
    </row>
    <row r="3097" spans="1:7" x14ac:dyDescent="0.3">
      <c r="A3097" s="1" t="s">
        <v>49</v>
      </c>
      <c r="B3097" s="1" t="s">
        <v>50</v>
      </c>
      <c r="C3097" s="1">
        <v>2013</v>
      </c>
      <c r="D3097" s="1" t="s">
        <v>14</v>
      </c>
      <c r="E3097" s="1" t="s">
        <v>16</v>
      </c>
      <c r="F3097" s="1">
        <v>64.647861901300004</v>
      </c>
      <c r="G3097" s="1">
        <v>218942.42542200501</v>
      </c>
    </row>
    <row r="3098" spans="1:7" x14ac:dyDescent="0.3">
      <c r="A3098" s="1" t="s">
        <v>49</v>
      </c>
      <c r="B3098" s="1" t="s">
        <v>50</v>
      </c>
      <c r="C3098" s="1">
        <v>2013</v>
      </c>
      <c r="D3098" s="1" t="s">
        <v>14</v>
      </c>
      <c r="E3098" s="1" t="s">
        <v>15</v>
      </c>
      <c r="F3098" s="1">
        <v>166.69279945189999</v>
      </c>
      <c r="G3098" s="1">
        <v>564537.24437280803</v>
      </c>
    </row>
    <row r="3099" spans="1:7" x14ac:dyDescent="0.3">
      <c r="A3099" s="1" t="s">
        <v>49</v>
      </c>
      <c r="B3099" s="1" t="s">
        <v>50</v>
      </c>
      <c r="C3099" s="1">
        <v>2014</v>
      </c>
      <c r="D3099" s="1" t="s">
        <v>9</v>
      </c>
      <c r="E3099" s="1" t="s">
        <v>16</v>
      </c>
      <c r="F3099" s="1">
        <v>26.614090276700001</v>
      </c>
      <c r="G3099" s="1">
        <v>95165.838655126005</v>
      </c>
    </row>
    <row r="3100" spans="1:7" x14ac:dyDescent="0.3">
      <c r="A3100" s="1" t="s">
        <v>49</v>
      </c>
      <c r="B3100" s="1" t="s">
        <v>50</v>
      </c>
      <c r="C3100" s="1">
        <v>2014</v>
      </c>
      <c r="D3100" s="1" t="s">
        <v>14</v>
      </c>
      <c r="E3100" s="1" t="s">
        <v>16</v>
      </c>
      <c r="F3100" s="1">
        <v>82.355006715499997</v>
      </c>
      <c r="G3100" s="1">
        <v>294482.47901992901</v>
      </c>
    </row>
    <row r="3101" spans="1:7" x14ac:dyDescent="0.3">
      <c r="A3101" s="1" t="s">
        <v>49</v>
      </c>
      <c r="B3101" s="1" t="s">
        <v>50</v>
      </c>
      <c r="C3101" s="1">
        <v>2014</v>
      </c>
      <c r="D3101" s="1" t="s">
        <v>14</v>
      </c>
      <c r="E3101" s="1" t="s">
        <v>15</v>
      </c>
      <c r="F3101" s="1">
        <v>167.01732274700001</v>
      </c>
      <c r="G3101" s="1">
        <v>597215.36313749896</v>
      </c>
    </row>
    <row r="3102" spans="1:7" x14ac:dyDescent="0.3">
      <c r="A3102" s="1" t="s">
        <v>49</v>
      </c>
      <c r="B3102" s="1" t="s">
        <v>50</v>
      </c>
      <c r="C3102" s="1">
        <v>2015</v>
      </c>
      <c r="D3102" s="1" t="s">
        <v>9</v>
      </c>
      <c r="E3102" s="1" t="s">
        <v>16</v>
      </c>
      <c r="F3102" s="1">
        <v>13.3984776051</v>
      </c>
      <c r="G3102" s="1">
        <v>47988.9895429596</v>
      </c>
    </row>
    <row r="3103" spans="1:7" x14ac:dyDescent="0.3">
      <c r="A3103" s="1" t="s">
        <v>49</v>
      </c>
      <c r="B3103" s="1" t="s">
        <v>50</v>
      </c>
      <c r="C3103" s="1">
        <v>2015</v>
      </c>
      <c r="D3103" s="1" t="s">
        <v>14</v>
      </c>
      <c r="E3103" s="1" t="s">
        <v>16</v>
      </c>
      <c r="F3103" s="1">
        <v>99.970003901200002</v>
      </c>
      <c r="G3103" s="1">
        <v>358060.04332888097</v>
      </c>
    </row>
    <row r="3104" spans="1:7" x14ac:dyDescent="0.3">
      <c r="A3104" s="1" t="s">
        <v>49</v>
      </c>
      <c r="B3104" s="1" t="s">
        <v>50</v>
      </c>
      <c r="C3104" s="1">
        <v>2015</v>
      </c>
      <c r="D3104" s="1" t="s">
        <v>14</v>
      </c>
      <c r="E3104" s="1" t="s">
        <v>15</v>
      </c>
      <c r="F3104" s="1">
        <v>166.6500038648</v>
      </c>
      <c r="G3104" s="1">
        <v>596886.11859584996</v>
      </c>
    </row>
    <row r="3105" spans="1:7" x14ac:dyDescent="0.3">
      <c r="A3105" s="1" t="s">
        <v>49</v>
      </c>
      <c r="B3105" s="1" t="s">
        <v>50</v>
      </c>
      <c r="C3105" s="1">
        <v>2016</v>
      </c>
      <c r="D3105" s="1" t="s">
        <v>9</v>
      </c>
      <c r="E3105" s="1" t="s">
        <v>16</v>
      </c>
      <c r="F3105" s="1">
        <v>13.402368407899999</v>
      </c>
      <c r="G3105" s="1">
        <v>56448.544025290197</v>
      </c>
    </row>
    <row r="3106" spans="1:7" x14ac:dyDescent="0.3">
      <c r="A3106" s="1" t="s">
        <v>49</v>
      </c>
      <c r="B3106" s="1" t="s">
        <v>50</v>
      </c>
      <c r="C3106" s="1">
        <v>2016</v>
      </c>
      <c r="D3106" s="1" t="s">
        <v>14</v>
      </c>
      <c r="E3106" s="1" t="s">
        <v>16</v>
      </c>
      <c r="F3106" s="1">
        <v>104.1855839821</v>
      </c>
      <c r="G3106" s="1">
        <v>438812.33116586099</v>
      </c>
    </row>
    <row r="3107" spans="1:7" x14ac:dyDescent="0.3">
      <c r="A3107" s="1" t="s">
        <v>49</v>
      </c>
      <c r="B3107" s="1" t="s">
        <v>50</v>
      </c>
      <c r="C3107" s="1">
        <v>2016</v>
      </c>
      <c r="D3107" s="1" t="s">
        <v>14</v>
      </c>
      <c r="E3107" s="1" t="s">
        <v>15</v>
      </c>
      <c r="F3107" s="1">
        <v>165.532939908</v>
      </c>
      <c r="G3107" s="1">
        <v>697197.179009491</v>
      </c>
    </row>
    <row r="3108" spans="1:7" x14ac:dyDescent="0.3">
      <c r="A3108" s="1" t="s">
        <v>49</v>
      </c>
      <c r="B3108" s="1" t="s">
        <v>50</v>
      </c>
      <c r="C3108" s="1">
        <v>2017</v>
      </c>
      <c r="D3108" s="1" t="s">
        <v>9</v>
      </c>
      <c r="E3108" s="1" t="s">
        <v>16</v>
      </c>
      <c r="F3108" s="1">
        <v>9.4533438587000003</v>
      </c>
      <c r="G3108" s="1">
        <v>37728.606165922603</v>
      </c>
    </row>
    <row r="3109" spans="1:7" x14ac:dyDescent="0.3">
      <c r="A3109" s="1" t="s">
        <v>49</v>
      </c>
      <c r="B3109" s="1" t="s">
        <v>50</v>
      </c>
      <c r="C3109" s="1">
        <v>2017</v>
      </c>
      <c r="D3109" s="1" t="s">
        <v>14</v>
      </c>
      <c r="E3109" s="1" t="s">
        <v>16</v>
      </c>
      <c r="F3109" s="1">
        <v>112.6297888525</v>
      </c>
      <c r="G3109" s="1">
        <v>449509.19057792902</v>
      </c>
    </row>
    <row r="3110" spans="1:7" x14ac:dyDescent="0.3">
      <c r="A3110" s="1" t="s">
        <v>49</v>
      </c>
      <c r="B3110" s="1" t="s">
        <v>50</v>
      </c>
      <c r="C3110" s="1">
        <v>2017</v>
      </c>
      <c r="D3110" s="1" t="s">
        <v>14</v>
      </c>
      <c r="E3110" s="1" t="s">
        <v>15</v>
      </c>
      <c r="F3110" s="1">
        <v>163.60403720740001</v>
      </c>
      <c r="G3110" s="1">
        <v>652949.09179563599</v>
      </c>
    </row>
    <row r="3111" spans="1:7" x14ac:dyDescent="0.3">
      <c r="A3111" s="1" t="s">
        <v>49</v>
      </c>
      <c r="B3111" s="1" t="s">
        <v>50</v>
      </c>
      <c r="C3111" s="1">
        <v>2018</v>
      </c>
      <c r="D3111" s="1" t="s">
        <v>9</v>
      </c>
      <c r="E3111" s="1" t="s">
        <v>16</v>
      </c>
      <c r="F3111" s="1">
        <v>8.0530625185000009</v>
      </c>
      <c r="G3111" s="1">
        <v>13338.9708162397</v>
      </c>
    </row>
    <row r="3112" spans="1:7" x14ac:dyDescent="0.3">
      <c r="A3112" s="1" t="s">
        <v>49</v>
      </c>
      <c r="B3112" s="1" t="s">
        <v>50</v>
      </c>
      <c r="C3112" s="1">
        <v>2018</v>
      </c>
      <c r="D3112" s="1" t="s">
        <v>14</v>
      </c>
      <c r="E3112" s="1" t="s">
        <v>16</v>
      </c>
      <c r="F3112" s="1">
        <v>118.6540048256</v>
      </c>
      <c r="G3112" s="1">
        <v>196536.69693413601</v>
      </c>
    </row>
    <row r="3113" spans="1:7" x14ac:dyDescent="0.3">
      <c r="A3113" s="1" t="s">
        <v>49</v>
      </c>
      <c r="B3113" s="1" t="s">
        <v>50</v>
      </c>
      <c r="C3113" s="1">
        <v>2018</v>
      </c>
      <c r="D3113" s="1" t="s">
        <v>14</v>
      </c>
      <c r="E3113" s="1" t="s">
        <v>15</v>
      </c>
      <c r="F3113" s="1">
        <v>160.7986288944</v>
      </c>
      <c r="G3113" s="1">
        <v>266344.41408789699</v>
      </c>
    </row>
    <row r="3114" spans="1:7" x14ac:dyDescent="0.3">
      <c r="A3114" s="1" t="s">
        <v>49</v>
      </c>
      <c r="B3114" s="1" t="s">
        <v>50</v>
      </c>
      <c r="C3114" s="1">
        <v>2019</v>
      </c>
      <c r="D3114" s="1" t="s">
        <v>9</v>
      </c>
      <c r="E3114" s="1" t="s">
        <v>16</v>
      </c>
      <c r="F3114" s="1">
        <v>8.2283384882000004</v>
      </c>
      <c r="G3114" s="1">
        <v>14269.9726546561</v>
      </c>
    </row>
    <row r="3115" spans="1:7" x14ac:dyDescent="0.3">
      <c r="A3115" s="1" t="s">
        <v>49</v>
      </c>
      <c r="B3115" s="1" t="s">
        <v>50</v>
      </c>
      <c r="C3115" s="1">
        <v>2019</v>
      </c>
      <c r="D3115" s="1" t="s">
        <v>14</v>
      </c>
      <c r="E3115" s="1" t="s">
        <v>16</v>
      </c>
      <c r="F3115" s="1">
        <v>123.2917442184</v>
      </c>
      <c r="G3115" s="1">
        <v>213818.35726213001</v>
      </c>
    </row>
    <row r="3116" spans="1:7" x14ac:dyDescent="0.3">
      <c r="A3116" s="1" t="s">
        <v>49</v>
      </c>
      <c r="B3116" s="1" t="s">
        <v>50</v>
      </c>
      <c r="C3116" s="1">
        <v>2019</v>
      </c>
      <c r="D3116" s="1" t="s">
        <v>14</v>
      </c>
      <c r="E3116" s="1" t="s">
        <v>15</v>
      </c>
      <c r="F3116" s="1">
        <v>154.31363756670001</v>
      </c>
      <c r="G3116" s="1">
        <v>267617.98769939702</v>
      </c>
    </row>
    <row r="3117" spans="1:7" x14ac:dyDescent="0.3">
      <c r="A3117" s="1" t="s">
        <v>51</v>
      </c>
      <c r="B3117" s="1" t="s">
        <v>52</v>
      </c>
      <c r="C3117" s="1">
        <v>1966</v>
      </c>
      <c r="D3117" s="1" t="s">
        <v>14</v>
      </c>
      <c r="E3117" s="1" t="s">
        <v>53</v>
      </c>
      <c r="F3117" s="1">
        <v>0.27886718710000002</v>
      </c>
      <c r="G3117" s="1">
        <v>0</v>
      </c>
    </row>
    <row r="3118" spans="1:7" x14ac:dyDescent="0.3">
      <c r="A3118" s="1" t="s">
        <v>51</v>
      </c>
      <c r="B3118" s="1" t="s">
        <v>52</v>
      </c>
      <c r="C3118" s="1">
        <v>1967</v>
      </c>
      <c r="D3118" s="1" t="s">
        <v>14</v>
      </c>
      <c r="E3118" s="1" t="s">
        <v>53</v>
      </c>
      <c r="F3118" s="1">
        <v>223.09374971400001</v>
      </c>
      <c r="G3118" s="1">
        <v>0</v>
      </c>
    </row>
    <row r="3119" spans="1:7" x14ac:dyDescent="0.3">
      <c r="A3119" s="1" t="s">
        <v>51</v>
      </c>
      <c r="B3119" s="1" t="s">
        <v>52</v>
      </c>
      <c r="C3119" s="1">
        <v>1968</v>
      </c>
      <c r="D3119" s="1" t="s">
        <v>14</v>
      </c>
      <c r="E3119" s="1" t="s">
        <v>53</v>
      </c>
      <c r="F3119" s="1">
        <v>111.54687485700001</v>
      </c>
      <c r="G3119" s="1">
        <v>0</v>
      </c>
    </row>
    <row r="3120" spans="1:7" x14ac:dyDescent="0.3">
      <c r="A3120" s="1" t="s">
        <v>51</v>
      </c>
      <c r="B3120" s="1" t="s">
        <v>52</v>
      </c>
      <c r="C3120" s="1">
        <v>1969</v>
      </c>
      <c r="D3120" s="1" t="s">
        <v>14</v>
      </c>
      <c r="E3120" s="1" t="s">
        <v>53</v>
      </c>
      <c r="F3120" s="1">
        <v>111.54687485700001</v>
      </c>
      <c r="G3120" s="1">
        <v>0</v>
      </c>
    </row>
    <row r="3121" spans="1:7" x14ac:dyDescent="0.3">
      <c r="A3121" s="1" t="s">
        <v>51</v>
      </c>
      <c r="B3121" s="1" t="s">
        <v>52</v>
      </c>
      <c r="C3121" s="1">
        <v>1970</v>
      </c>
      <c r="D3121" s="1" t="s">
        <v>14</v>
      </c>
      <c r="E3121" s="1" t="s">
        <v>53</v>
      </c>
      <c r="F3121" s="1">
        <v>0.27886718710000002</v>
      </c>
      <c r="G3121" s="1">
        <v>0</v>
      </c>
    </row>
    <row r="3122" spans="1:7" x14ac:dyDescent="0.3">
      <c r="A3122" s="1" t="s">
        <v>51</v>
      </c>
      <c r="B3122" s="1" t="s">
        <v>52</v>
      </c>
      <c r="C3122" s="1">
        <v>1971</v>
      </c>
      <c r="D3122" s="1" t="s">
        <v>14</v>
      </c>
      <c r="E3122" s="1" t="s">
        <v>53</v>
      </c>
      <c r="F3122" s="1">
        <v>0.27886718710000002</v>
      </c>
      <c r="G3122" s="1">
        <v>0</v>
      </c>
    </row>
    <row r="3123" spans="1:7" x14ac:dyDescent="0.3">
      <c r="A3123" s="1" t="s">
        <v>51</v>
      </c>
      <c r="B3123" s="1" t="s">
        <v>52</v>
      </c>
      <c r="C3123" s="1">
        <v>1972</v>
      </c>
      <c r="D3123" s="1" t="s">
        <v>14</v>
      </c>
      <c r="E3123" s="1" t="s">
        <v>53</v>
      </c>
      <c r="F3123" s="1">
        <v>0.27886718710000002</v>
      </c>
      <c r="G3123" s="1">
        <v>0</v>
      </c>
    </row>
    <row r="3124" spans="1:7" x14ac:dyDescent="0.3">
      <c r="A3124" s="1" t="s">
        <v>51</v>
      </c>
      <c r="B3124" s="1" t="s">
        <v>52</v>
      </c>
      <c r="C3124" s="1">
        <v>1973</v>
      </c>
      <c r="D3124" s="1" t="s">
        <v>14</v>
      </c>
      <c r="E3124" s="1" t="s">
        <v>53</v>
      </c>
      <c r="F3124" s="1">
        <v>0.27886718710000002</v>
      </c>
      <c r="G3124" s="1">
        <v>0</v>
      </c>
    </row>
    <row r="3125" spans="1:7" x14ac:dyDescent="0.3">
      <c r="A3125" s="1" t="s">
        <v>51</v>
      </c>
      <c r="B3125" s="1" t="s">
        <v>52</v>
      </c>
      <c r="C3125" s="1">
        <v>1974</v>
      </c>
      <c r="D3125" s="1" t="s">
        <v>14</v>
      </c>
      <c r="E3125" s="1" t="s">
        <v>53</v>
      </c>
      <c r="F3125" s="1">
        <v>7.8082812400000003</v>
      </c>
      <c r="G3125" s="1">
        <v>0</v>
      </c>
    </row>
    <row r="3126" spans="1:7" x14ac:dyDescent="0.3">
      <c r="A3126" s="1" t="s">
        <v>51</v>
      </c>
      <c r="B3126" s="1" t="s">
        <v>52</v>
      </c>
      <c r="C3126" s="1">
        <v>1975</v>
      </c>
      <c r="D3126" s="1" t="s">
        <v>14</v>
      </c>
      <c r="E3126" s="1" t="s">
        <v>53</v>
      </c>
      <c r="F3126" s="1">
        <v>14.501093731399999</v>
      </c>
      <c r="G3126" s="1">
        <v>0</v>
      </c>
    </row>
    <row r="3127" spans="1:7" x14ac:dyDescent="0.3">
      <c r="A3127" s="1" t="s">
        <v>51</v>
      </c>
      <c r="B3127" s="1" t="s">
        <v>52</v>
      </c>
      <c r="C3127" s="1">
        <v>1976</v>
      </c>
      <c r="D3127" s="1" t="s">
        <v>14</v>
      </c>
      <c r="E3127" s="1" t="s">
        <v>53</v>
      </c>
      <c r="F3127" s="1">
        <v>47.965156188500004</v>
      </c>
      <c r="G3127" s="1">
        <v>0</v>
      </c>
    </row>
    <row r="3128" spans="1:7" x14ac:dyDescent="0.3">
      <c r="A3128" s="1" t="s">
        <v>51</v>
      </c>
      <c r="B3128" s="1" t="s">
        <v>52</v>
      </c>
      <c r="C3128" s="1">
        <v>1977</v>
      </c>
      <c r="D3128" s="1" t="s">
        <v>14</v>
      </c>
      <c r="E3128" s="1" t="s">
        <v>53</v>
      </c>
      <c r="F3128" s="1">
        <v>47.965156188500004</v>
      </c>
      <c r="G3128" s="1">
        <v>0</v>
      </c>
    </row>
    <row r="3129" spans="1:7" x14ac:dyDescent="0.3">
      <c r="A3129" s="1" t="s">
        <v>51</v>
      </c>
      <c r="B3129" s="1" t="s">
        <v>52</v>
      </c>
      <c r="C3129" s="1">
        <v>1978</v>
      </c>
      <c r="D3129" s="1" t="s">
        <v>14</v>
      </c>
      <c r="E3129" s="1" t="s">
        <v>53</v>
      </c>
      <c r="F3129" s="1">
        <v>52.4270311828</v>
      </c>
      <c r="G3129" s="1">
        <v>0</v>
      </c>
    </row>
    <row r="3130" spans="1:7" x14ac:dyDescent="0.3">
      <c r="A3130" s="1" t="s">
        <v>51</v>
      </c>
      <c r="B3130" s="1" t="s">
        <v>52</v>
      </c>
      <c r="C3130" s="1">
        <v>1979</v>
      </c>
      <c r="D3130" s="1" t="s">
        <v>14</v>
      </c>
      <c r="E3130" s="1" t="s">
        <v>53</v>
      </c>
      <c r="F3130" s="1">
        <v>43.792476795699997</v>
      </c>
      <c r="G3130" s="1">
        <v>0</v>
      </c>
    </row>
    <row r="3131" spans="1:7" x14ac:dyDescent="0.3">
      <c r="A3131" s="1" t="s">
        <v>51</v>
      </c>
      <c r="B3131" s="1" t="s">
        <v>52</v>
      </c>
      <c r="C3131" s="1">
        <v>1980</v>
      </c>
      <c r="D3131" s="1" t="s">
        <v>14</v>
      </c>
      <c r="E3131" s="1" t="s">
        <v>53</v>
      </c>
      <c r="F3131" s="1">
        <v>62.300995290499998</v>
      </c>
      <c r="G3131" s="1">
        <v>0</v>
      </c>
    </row>
    <row r="3132" spans="1:7" x14ac:dyDescent="0.3">
      <c r="A3132" s="1" t="s">
        <v>51</v>
      </c>
      <c r="B3132" s="1" t="s">
        <v>52</v>
      </c>
      <c r="C3132" s="1">
        <v>1981</v>
      </c>
      <c r="D3132" s="1" t="s">
        <v>14</v>
      </c>
      <c r="E3132" s="1" t="s">
        <v>53</v>
      </c>
      <c r="F3132" s="1">
        <v>31.604947876099999</v>
      </c>
      <c r="G3132" s="1">
        <v>0</v>
      </c>
    </row>
    <row r="3133" spans="1:7" x14ac:dyDescent="0.3">
      <c r="A3133" s="1" t="s">
        <v>51</v>
      </c>
      <c r="B3133" s="1" t="s">
        <v>52</v>
      </c>
      <c r="C3133" s="1">
        <v>1982</v>
      </c>
      <c r="D3133" s="1" t="s">
        <v>14</v>
      </c>
      <c r="E3133" s="1" t="s">
        <v>53</v>
      </c>
      <c r="F3133" s="1">
        <v>15.492621507899999</v>
      </c>
      <c r="G3133" s="1">
        <v>0</v>
      </c>
    </row>
    <row r="3134" spans="1:7" x14ac:dyDescent="0.3">
      <c r="A3134" s="1" t="s">
        <v>51</v>
      </c>
      <c r="B3134" s="1" t="s">
        <v>52</v>
      </c>
      <c r="C3134" s="1">
        <v>1983</v>
      </c>
      <c r="D3134" s="1" t="s">
        <v>14</v>
      </c>
      <c r="E3134" s="1" t="s">
        <v>53</v>
      </c>
      <c r="F3134" s="1">
        <v>10.1218460518</v>
      </c>
      <c r="G3134" s="1">
        <v>0</v>
      </c>
    </row>
    <row r="3135" spans="1:7" x14ac:dyDescent="0.3">
      <c r="A3135" s="1" t="s">
        <v>51</v>
      </c>
      <c r="B3135" s="1" t="s">
        <v>52</v>
      </c>
      <c r="C3135" s="1">
        <v>1984</v>
      </c>
      <c r="D3135" s="1" t="s">
        <v>14</v>
      </c>
      <c r="E3135" s="1" t="s">
        <v>53</v>
      </c>
      <c r="F3135" s="1">
        <v>1.983055553</v>
      </c>
      <c r="G3135" s="1">
        <v>0</v>
      </c>
    </row>
    <row r="3136" spans="1:7" x14ac:dyDescent="0.3">
      <c r="A3136" s="1" t="s">
        <v>51</v>
      </c>
      <c r="B3136" s="1" t="s">
        <v>52</v>
      </c>
      <c r="C3136" s="1">
        <v>1985</v>
      </c>
      <c r="D3136" s="1" t="s">
        <v>14</v>
      </c>
      <c r="E3136" s="1" t="s">
        <v>53</v>
      </c>
      <c r="F3136" s="1">
        <v>53.397902130600002</v>
      </c>
      <c r="G3136" s="1">
        <v>0</v>
      </c>
    </row>
    <row r="3137" spans="1:7" x14ac:dyDescent="0.3">
      <c r="A3137" s="1" t="s">
        <v>51</v>
      </c>
      <c r="B3137" s="1" t="s">
        <v>52</v>
      </c>
      <c r="C3137" s="1">
        <v>1986</v>
      </c>
      <c r="D3137" s="1" t="s">
        <v>14</v>
      </c>
      <c r="E3137" s="1" t="s">
        <v>53</v>
      </c>
      <c r="F3137" s="1">
        <v>67.465202459799997</v>
      </c>
      <c r="G3137" s="1">
        <v>0</v>
      </c>
    </row>
    <row r="3138" spans="1:7" x14ac:dyDescent="0.3">
      <c r="A3138" s="1" t="s">
        <v>51</v>
      </c>
      <c r="B3138" s="1" t="s">
        <v>52</v>
      </c>
      <c r="C3138" s="1">
        <v>1987</v>
      </c>
      <c r="D3138" s="1" t="s">
        <v>14</v>
      </c>
      <c r="E3138" s="1" t="s">
        <v>53</v>
      </c>
      <c r="F3138" s="1">
        <v>105.96953111409999</v>
      </c>
      <c r="G3138" s="1">
        <v>0</v>
      </c>
    </row>
    <row r="3139" spans="1:7" x14ac:dyDescent="0.3">
      <c r="A3139" s="1" t="s">
        <v>51</v>
      </c>
      <c r="B3139" s="1" t="s">
        <v>52</v>
      </c>
      <c r="C3139" s="1">
        <v>1988</v>
      </c>
      <c r="D3139" s="1" t="s">
        <v>14</v>
      </c>
      <c r="E3139" s="1" t="s">
        <v>53</v>
      </c>
      <c r="F3139" s="1">
        <v>107.2502544921</v>
      </c>
      <c r="G3139" s="1">
        <v>0</v>
      </c>
    </row>
    <row r="3140" spans="1:7" x14ac:dyDescent="0.3">
      <c r="A3140" s="1" t="s">
        <v>51</v>
      </c>
      <c r="B3140" s="1" t="s">
        <v>52</v>
      </c>
      <c r="C3140" s="1">
        <v>1989</v>
      </c>
      <c r="D3140" s="1" t="s">
        <v>14</v>
      </c>
      <c r="E3140" s="1" t="s">
        <v>53</v>
      </c>
      <c r="F3140" s="1">
        <v>117.2481595719</v>
      </c>
      <c r="G3140" s="1">
        <v>0</v>
      </c>
    </row>
    <row r="3141" spans="1:7" x14ac:dyDescent="0.3">
      <c r="A3141" s="1" t="s">
        <v>51</v>
      </c>
      <c r="B3141" s="1" t="s">
        <v>52</v>
      </c>
      <c r="C3141" s="1">
        <v>1990</v>
      </c>
      <c r="D3141" s="1" t="s">
        <v>14</v>
      </c>
      <c r="E3141" s="1" t="s">
        <v>53</v>
      </c>
      <c r="F3141" s="1">
        <v>75.480051986600003</v>
      </c>
      <c r="G3141" s="1">
        <v>0</v>
      </c>
    </row>
    <row r="3142" spans="1:7" x14ac:dyDescent="0.3">
      <c r="A3142" s="1" t="s">
        <v>51</v>
      </c>
      <c r="B3142" s="1" t="s">
        <v>52</v>
      </c>
      <c r="C3142" s="1">
        <v>1991</v>
      </c>
      <c r="D3142" s="1" t="s">
        <v>14</v>
      </c>
      <c r="E3142" s="1" t="s">
        <v>53</v>
      </c>
      <c r="F3142" s="1">
        <v>54.203518449000001</v>
      </c>
      <c r="G3142" s="1">
        <v>0</v>
      </c>
    </row>
    <row r="3143" spans="1:7" x14ac:dyDescent="0.3">
      <c r="A3143" s="1" t="s">
        <v>51</v>
      </c>
      <c r="B3143" s="1" t="s">
        <v>52</v>
      </c>
      <c r="C3143" s="1">
        <v>1992</v>
      </c>
      <c r="D3143" s="1" t="s">
        <v>14</v>
      </c>
      <c r="E3143" s="1" t="s">
        <v>53</v>
      </c>
      <c r="F3143" s="1">
        <v>39.661111060300001</v>
      </c>
      <c r="G3143" s="1">
        <v>0</v>
      </c>
    </row>
    <row r="3144" spans="1:7" x14ac:dyDescent="0.3">
      <c r="A3144" s="1" t="s">
        <v>51</v>
      </c>
      <c r="B3144" s="1" t="s">
        <v>52</v>
      </c>
      <c r="C3144" s="1">
        <v>1993</v>
      </c>
      <c r="D3144" s="1" t="s">
        <v>14</v>
      </c>
      <c r="E3144" s="1" t="s">
        <v>53</v>
      </c>
      <c r="F3144" s="1">
        <v>22.557256915499998</v>
      </c>
      <c r="G3144" s="1">
        <v>0</v>
      </c>
    </row>
    <row r="3145" spans="1:7" x14ac:dyDescent="0.3">
      <c r="A3145" s="1" t="s">
        <v>51</v>
      </c>
      <c r="B3145" s="1" t="s">
        <v>52</v>
      </c>
      <c r="C3145" s="1">
        <v>1994</v>
      </c>
      <c r="D3145" s="1" t="s">
        <v>14</v>
      </c>
      <c r="E3145" s="1" t="s">
        <v>53</v>
      </c>
      <c r="F3145" s="1">
        <v>26.688622650999999</v>
      </c>
      <c r="G3145" s="1">
        <v>0</v>
      </c>
    </row>
    <row r="3146" spans="1:7" x14ac:dyDescent="0.3">
      <c r="A3146" s="1" t="s">
        <v>51</v>
      </c>
      <c r="B3146" s="1" t="s">
        <v>52</v>
      </c>
      <c r="C3146" s="1">
        <v>1995</v>
      </c>
      <c r="D3146" s="1" t="s">
        <v>14</v>
      </c>
      <c r="E3146" s="1" t="s">
        <v>53</v>
      </c>
      <c r="F3146" s="1">
        <v>37.450830391799997</v>
      </c>
      <c r="G3146" s="1">
        <v>0</v>
      </c>
    </row>
    <row r="3147" spans="1:7" x14ac:dyDescent="0.3">
      <c r="A3147" s="1" t="s">
        <v>51</v>
      </c>
      <c r="B3147" s="1" t="s">
        <v>52</v>
      </c>
      <c r="C3147" s="1">
        <v>1996</v>
      </c>
      <c r="D3147" s="1" t="s">
        <v>14</v>
      </c>
      <c r="E3147" s="1" t="s">
        <v>53</v>
      </c>
      <c r="F3147" s="1">
        <v>28.2585416304</v>
      </c>
      <c r="G3147" s="1">
        <v>0</v>
      </c>
    </row>
    <row r="3148" spans="1:7" x14ac:dyDescent="0.3">
      <c r="A3148" s="1" t="s">
        <v>51</v>
      </c>
      <c r="B3148" s="1" t="s">
        <v>52</v>
      </c>
      <c r="C3148" s="1">
        <v>1997</v>
      </c>
      <c r="D3148" s="1" t="s">
        <v>14</v>
      </c>
      <c r="E3148" s="1" t="s">
        <v>53</v>
      </c>
      <c r="F3148" s="1">
        <v>31.088527159200002</v>
      </c>
      <c r="G3148" s="1">
        <v>0</v>
      </c>
    </row>
    <row r="3149" spans="1:7" x14ac:dyDescent="0.3">
      <c r="A3149" s="1" t="s">
        <v>51</v>
      </c>
      <c r="B3149" s="1" t="s">
        <v>52</v>
      </c>
      <c r="C3149" s="1">
        <v>1998</v>
      </c>
      <c r="D3149" s="1" t="s">
        <v>14</v>
      </c>
      <c r="E3149" s="1" t="s">
        <v>53</v>
      </c>
      <c r="F3149" s="1">
        <v>28.093287001</v>
      </c>
      <c r="G3149" s="1">
        <v>0</v>
      </c>
    </row>
    <row r="3150" spans="1:7" x14ac:dyDescent="0.3">
      <c r="A3150" s="1" t="s">
        <v>51</v>
      </c>
      <c r="B3150" s="1" t="s">
        <v>52</v>
      </c>
      <c r="C3150" s="1">
        <v>1999</v>
      </c>
      <c r="D3150" s="1" t="s">
        <v>14</v>
      </c>
      <c r="E3150" s="1" t="s">
        <v>53</v>
      </c>
      <c r="F3150" s="1">
        <v>23.858637122200001</v>
      </c>
      <c r="G3150" s="1">
        <v>0</v>
      </c>
    </row>
    <row r="3151" spans="1:7" x14ac:dyDescent="0.3">
      <c r="A3151" s="1" t="s">
        <v>51</v>
      </c>
      <c r="B3151" s="1" t="s">
        <v>52</v>
      </c>
      <c r="C3151" s="1">
        <v>2000</v>
      </c>
      <c r="D3151" s="1" t="s">
        <v>14</v>
      </c>
      <c r="E3151" s="1" t="s">
        <v>53</v>
      </c>
      <c r="F3151" s="1">
        <v>29.745833295200001</v>
      </c>
      <c r="G3151" s="1">
        <v>0</v>
      </c>
    </row>
    <row r="3152" spans="1:7" x14ac:dyDescent="0.3">
      <c r="A3152" s="1" t="s">
        <v>51</v>
      </c>
      <c r="B3152" s="1" t="s">
        <v>52</v>
      </c>
      <c r="C3152" s="1">
        <v>2001</v>
      </c>
      <c r="D3152" s="1" t="s">
        <v>9</v>
      </c>
      <c r="E3152" s="1" t="s">
        <v>16</v>
      </c>
      <c r="F3152" s="1">
        <v>0.14699223089999999</v>
      </c>
      <c r="G3152" s="1">
        <v>84.130096196479499</v>
      </c>
    </row>
    <row r="3153" spans="1:7" x14ac:dyDescent="0.3">
      <c r="A3153" s="1" t="s">
        <v>51</v>
      </c>
      <c r="B3153" s="1" t="s">
        <v>52</v>
      </c>
      <c r="C3153" s="1">
        <v>2001</v>
      </c>
      <c r="D3153" s="1" t="s">
        <v>14</v>
      </c>
      <c r="E3153" s="1" t="s">
        <v>53</v>
      </c>
      <c r="F3153" s="1">
        <v>44.184956540599998</v>
      </c>
      <c r="G3153" s="1">
        <v>0</v>
      </c>
    </row>
    <row r="3154" spans="1:7" x14ac:dyDescent="0.3">
      <c r="A3154" s="1" t="s">
        <v>51</v>
      </c>
      <c r="B3154" s="1" t="s">
        <v>52</v>
      </c>
      <c r="C3154" s="1">
        <v>2001</v>
      </c>
      <c r="D3154" s="1" t="s">
        <v>14</v>
      </c>
      <c r="E3154" s="1" t="s">
        <v>16</v>
      </c>
      <c r="F3154" s="1">
        <v>2.7743565207000001</v>
      </c>
      <c r="G3154" s="1">
        <v>1587.8858332444499</v>
      </c>
    </row>
    <row r="3155" spans="1:7" x14ac:dyDescent="0.3">
      <c r="A3155" s="1" t="s">
        <v>51</v>
      </c>
      <c r="B3155" s="1" t="s">
        <v>52</v>
      </c>
      <c r="C3155" s="1">
        <v>2001</v>
      </c>
      <c r="D3155" s="1" t="s">
        <v>14</v>
      </c>
      <c r="E3155" s="1" t="s">
        <v>15</v>
      </c>
      <c r="F3155" s="1">
        <v>3.0084731199000001</v>
      </c>
      <c r="G3155" s="1">
        <v>1721.88102399596</v>
      </c>
    </row>
    <row r="3156" spans="1:7" x14ac:dyDescent="0.3">
      <c r="A3156" s="1" t="s">
        <v>51</v>
      </c>
      <c r="B3156" s="1" t="s">
        <v>52</v>
      </c>
      <c r="C3156" s="1">
        <v>2002</v>
      </c>
      <c r="D3156" s="1" t="s">
        <v>9</v>
      </c>
      <c r="E3156" s="1" t="s">
        <v>16</v>
      </c>
      <c r="F3156" s="1">
        <v>0.36970773210000002</v>
      </c>
      <c r="G3156" s="1">
        <v>212.022429786515</v>
      </c>
    </row>
    <row r="3157" spans="1:7" x14ac:dyDescent="0.3">
      <c r="A3157" s="1" t="s">
        <v>51</v>
      </c>
      <c r="B3157" s="1" t="s">
        <v>52</v>
      </c>
      <c r="C3157" s="1">
        <v>2002</v>
      </c>
      <c r="D3157" s="1" t="s">
        <v>14</v>
      </c>
      <c r="E3157" s="1" t="s">
        <v>53</v>
      </c>
      <c r="F3157" s="1">
        <v>50.196093685599998</v>
      </c>
      <c r="G3157" s="1">
        <v>0</v>
      </c>
    </row>
    <row r="3158" spans="1:7" x14ac:dyDescent="0.3">
      <c r="A3158" s="1" t="s">
        <v>51</v>
      </c>
      <c r="B3158" s="1" t="s">
        <v>52</v>
      </c>
      <c r="C3158" s="1">
        <v>2002</v>
      </c>
      <c r="D3158" s="1" t="s">
        <v>14</v>
      </c>
      <c r="E3158" s="1" t="s">
        <v>16</v>
      </c>
      <c r="F3158" s="1">
        <v>5.2765376084</v>
      </c>
      <c r="G3158" s="1">
        <v>3026.02360541898</v>
      </c>
    </row>
    <row r="3159" spans="1:7" x14ac:dyDescent="0.3">
      <c r="A3159" s="1" t="s">
        <v>51</v>
      </c>
      <c r="B3159" s="1" t="s">
        <v>52</v>
      </c>
      <c r="C3159" s="1">
        <v>2002</v>
      </c>
      <c r="D3159" s="1" t="s">
        <v>14</v>
      </c>
      <c r="E3159" s="1" t="s">
        <v>15</v>
      </c>
      <c r="F3159" s="1">
        <v>6.0058451610999999</v>
      </c>
      <c r="G3159" s="1">
        <v>3444.2717131656</v>
      </c>
    </row>
    <row r="3160" spans="1:7" x14ac:dyDescent="0.3">
      <c r="A3160" s="1" t="s">
        <v>51</v>
      </c>
      <c r="B3160" s="1" t="s">
        <v>52</v>
      </c>
      <c r="C3160" s="1">
        <v>2003</v>
      </c>
      <c r="D3160" s="1" t="s">
        <v>9</v>
      </c>
      <c r="E3160" s="1" t="s">
        <v>16</v>
      </c>
      <c r="F3160" s="1">
        <v>0.40088790229999999</v>
      </c>
      <c r="G3160" s="1">
        <v>242.15940311294099</v>
      </c>
    </row>
    <row r="3161" spans="1:7" x14ac:dyDescent="0.3">
      <c r="A3161" s="1" t="s">
        <v>51</v>
      </c>
      <c r="B3161" s="1" t="s">
        <v>52</v>
      </c>
      <c r="C3161" s="1">
        <v>2003</v>
      </c>
      <c r="D3161" s="1" t="s">
        <v>14</v>
      </c>
      <c r="E3161" s="1" t="s">
        <v>53</v>
      </c>
      <c r="F3161" s="1">
        <v>62.300995290499998</v>
      </c>
      <c r="G3161" s="1">
        <v>0</v>
      </c>
    </row>
    <row r="3162" spans="1:7" x14ac:dyDescent="0.3">
      <c r="A3162" s="1" t="s">
        <v>51</v>
      </c>
      <c r="B3162" s="1" t="s">
        <v>52</v>
      </c>
      <c r="C3162" s="1">
        <v>2003</v>
      </c>
      <c r="D3162" s="1" t="s">
        <v>14</v>
      </c>
      <c r="E3162" s="1" t="s">
        <v>16</v>
      </c>
      <c r="F3162" s="1">
        <v>7.4519823948999999</v>
      </c>
      <c r="G3162" s="1">
        <v>4501.4269532068502</v>
      </c>
    </row>
    <row r="3163" spans="1:7" x14ac:dyDescent="0.3">
      <c r="A3163" s="1" t="s">
        <v>51</v>
      </c>
      <c r="B3163" s="1" t="s">
        <v>52</v>
      </c>
      <c r="C3163" s="1">
        <v>2003</v>
      </c>
      <c r="D3163" s="1" t="s">
        <v>14</v>
      </c>
      <c r="E3163" s="1" t="s">
        <v>15</v>
      </c>
      <c r="F3163" s="1">
        <v>8.9597399535999998</v>
      </c>
      <c r="G3163" s="1">
        <v>5412.1994367871803</v>
      </c>
    </row>
    <row r="3164" spans="1:7" x14ac:dyDescent="0.3">
      <c r="A3164" s="1" t="s">
        <v>51</v>
      </c>
      <c r="B3164" s="1" t="s">
        <v>52</v>
      </c>
      <c r="C3164" s="1">
        <v>2004</v>
      </c>
      <c r="D3164" s="1" t="s">
        <v>9</v>
      </c>
      <c r="E3164" s="1" t="s">
        <v>16</v>
      </c>
      <c r="F3164" s="1">
        <v>0.39197928230000001</v>
      </c>
      <c r="G3164" s="1">
        <v>270.86841135177201</v>
      </c>
    </row>
    <row r="3165" spans="1:7" x14ac:dyDescent="0.3">
      <c r="A3165" s="1" t="s">
        <v>51</v>
      </c>
      <c r="B3165" s="1" t="s">
        <v>52</v>
      </c>
      <c r="C3165" s="1">
        <v>2004</v>
      </c>
      <c r="D3165" s="1" t="s">
        <v>14</v>
      </c>
      <c r="E3165" s="1" t="s">
        <v>53</v>
      </c>
      <c r="F3165" s="1">
        <v>85.023506835399999</v>
      </c>
      <c r="G3165" s="1">
        <v>0</v>
      </c>
    </row>
    <row r="3166" spans="1:7" x14ac:dyDescent="0.3">
      <c r="A3166" s="1" t="s">
        <v>51</v>
      </c>
      <c r="B3166" s="1" t="s">
        <v>52</v>
      </c>
      <c r="C3166" s="1">
        <v>2004</v>
      </c>
      <c r="D3166" s="1" t="s">
        <v>14</v>
      </c>
      <c r="E3166" s="1" t="s">
        <v>16</v>
      </c>
      <c r="F3166" s="1">
        <v>9.2467695031999995</v>
      </c>
      <c r="G3166" s="1">
        <v>6389.7707830215304</v>
      </c>
    </row>
    <row r="3167" spans="1:7" x14ac:dyDescent="0.3">
      <c r="A3167" s="1" t="s">
        <v>51</v>
      </c>
      <c r="B3167" s="1" t="s">
        <v>52</v>
      </c>
      <c r="C3167" s="1">
        <v>2004</v>
      </c>
      <c r="D3167" s="1" t="s">
        <v>14</v>
      </c>
      <c r="E3167" s="1" t="s">
        <v>15</v>
      </c>
      <c r="F3167" s="1">
        <v>11.837465556</v>
      </c>
      <c r="G3167" s="1">
        <v>8180.0126551397098</v>
      </c>
    </row>
    <row r="3168" spans="1:7" x14ac:dyDescent="0.3">
      <c r="A3168" s="1" t="s">
        <v>51</v>
      </c>
      <c r="B3168" s="1" t="s">
        <v>52</v>
      </c>
      <c r="C3168" s="1">
        <v>2005</v>
      </c>
      <c r="D3168" s="1" t="s">
        <v>9</v>
      </c>
      <c r="E3168" s="1" t="s">
        <v>16</v>
      </c>
      <c r="F3168" s="1">
        <v>0.60133185349999996</v>
      </c>
      <c r="G3168" s="1">
        <v>471.16256943396201</v>
      </c>
    </row>
    <row r="3169" spans="1:7" x14ac:dyDescent="0.3">
      <c r="A3169" s="1" t="s">
        <v>51</v>
      </c>
      <c r="B3169" s="1" t="s">
        <v>52</v>
      </c>
      <c r="C3169" s="1">
        <v>2005</v>
      </c>
      <c r="D3169" s="1" t="s">
        <v>14</v>
      </c>
      <c r="E3169" s="1" t="s">
        <v>53</v>
      </c>
      <c r="F3169" s="1">
        <v>29.002187462799998</v>
      </c>
      <c r="G3169" s="1">
        <v>0</v>
      </c>
    </row>
    <row r="3170" spans="1:7" x14ac:dyDescent="0.3">
      <c r="A3170" s="1" t="s">
        <v>51</v>
      </c>
      <c r="B3170" s="1" t="s">
        <v>52</v>
      </c>
      <c r="C3170" s="1">
        <v>2005</v>
      </c>
      <c r="D3170" s="1" t="s">
        <v>14</v>
      </c>
      <c r="E3170" s="1" t="s">
        <v>16</v>
      </c>
      <c r="F3170" s="1">
        <v>10.6076170467</v>
      </c>
      <c r="G3170" s="1">
        <v>8311.4042175543691</v>
      </c>
    </row>
    <row r="3171" spans="1:7" x14ac:dyDescent="0.3">
      <c r="A3171" s="1" t="s">
        <v>51</v>
      </c>
      <c r="B3171" s="1" t="s">
        <v>52</v>
      </c>
      <c r="C3171" s="1">
        <v>2005</v>
      </c>
      <c r="D3171" s="1" t="s">
        <v>14</v>
      </c>
      <c r="E3171" s="1" t="s">
        <v>15</v>
      </c>
      <c r="F3171" s="1">
        <v>14.6060142558</v>
      </c>
      <c r="G3171" s="1">
        <v>11444.2751800592</v>
      </c>
    </row>
    <row r="3172" spans="1:7" x14ac:dyDescent="0.3">
      <c r="A3172" s="1" t="s">
        <v>51</v>
      </c>
      <c r="B3172" s="1" t="s">
        <v>52</v>
      </c>
      <c r="C3172" s="1">
        <v>2006</v>
      </c>
      <c r="D3172" s="1" t="s">
        <v>9</v>
      </c>
      <c r="E3172" s="1" t="s">
        <v>16</v>
      </c>
      <c r="F3172" s="1">
        <v>0.93540510539999999</v>
      </c>
      <c r="G3172" s="1">
        <v>851.46323558237498</v>
      </c>
    </row>
    <row r="3173" spans="1:7" x14ac:dyDescent="0.3">
      <c r="A3173" s="1" t="s">
        <v>51</v>
      </c>
      <c r="B3173" s="1" t="s">
        <v>52</v>
      </c>
      <c r="C3173" s="1">
        <v>2006</v>
      </c>
      <c r="D3173" s="1" t="s">
        <v>14</v>
      </c>
      <c r="E3173" s="1" t="s">
        <v>53</v>
      </c>
      <c r="F3173" s="1">
        <v>18.405234351400001</v>
      </c>
      <c r="G3173" s="1">
        <v>0</v>
      </c>
    </row>
    <row r="3174" spans="1:7" x14ac:dyDescent="0.3">
      <c r="A3174" s="1" t="s">
        <v>51</v>
      </c>
      <c r="B3174" s="1" t="s">
        <v>52</v>
      </c>
      <c r="C3174" s="1">
        <v>2006</v>
      </c>
      <c r="D3174" s="1" t="s">
        <v>14</v>
      </c>
      <c r="E3174" s="1" t="s">
        <v>16</v>
      </c>
      <c r="F3174" s="1">
        <v>11.481882630099999</v>
      </c>
      <c r="G3174" s="1">
        <v>10451.515474935</v>
      </c>
    </row>
    <row r="3175" spans="1:7" x14ac:dyDescent="0.3">
      <c r="A3175" s="1" t="s">
        <v>51</v>
      </c>
      <c r="B3175" s="1" t="s">
        <v>52</v>
      </c>
      <c r="C3175" s="1">
        <v>2006</v>
      </c>
      <c r="D3175" s="1" t="s">
        <v>14</v>
      </c>
      <c r="E3175" s="1" t="s">
        <v>15</v>
      </c>
      <c r="F3175" s="1">
        <v>17.232062568900002</v>
      </c>
      <c r="G3175" s="1">
        <v>15685.6827756574</v>
      </c>
    </row>
    <row r="3176" spans="1:7" x14ac:dyDescent="0.3">
      <c r="A3176" s="1" t="s">
        <v>51</v>
      </c>
      <c r="B3176" s="1" t="s">
        <v>52</v>
      </c>
      <c r="C3176" s="1">
        <v>2007</v>
      </c>
      <c r="D3176" s="1" t="s">
        <v>9</v>
      </c>
      <c r="E3176" s="1" t="s">
        <v>16</v>
      </c>
      <c r="F3176" s="1">
        <v>1.4498779133999999</v>
      </c>
      <c r="G3176" s="1">
        <v>1164.9846633321999</v>
      </c>
    </row>
    <row r="3177" spans="1:7" x14ac:dyDescent="0.3">
      <c r="A3177" s="1" t="s">
        <v>51</v>
      </c>
      <c r="B3177" s="1" t="s">
        <v>52</v>
      </c>
      <c r="C3177" s="1">
        <v>2007</v>
      </c>
      <c r="D3177" s="1" t="s">
        <v>14</v>
      </c>
      <c r="E3177" s="1" t="s">
        <v>53</v>
      </c>
      <c r="F3177" s="1">
        <v>10.5969531114</v>
      </c>
      <c r="G3177" s="1">
        <v>0</v>
      </c>
    </row>
    <row r="3178" spans="1:7" x14ac:dyDescent="0.3">
      <c r="A3178" s="1" t="s">
        <v>51</v>
      </c>
      <c r="B3178" s="1" t="s">
        <v>52</v>
      </c>
      <c r="C3178" s="1">
        <v>2007</v>
      </c>
      <c r="D3178" s="1" t="s">
        <v>14</v>
      </c>
      <c r="E3178" s="1" t="s">
        <v>16</v>
      </c>
      <c r="F3178" s="1">
        <v>11.8175633488</v>
      </c>
      <c r="G3178" s="1">
        <v>9495.4753995573501</v>
      </c>
    </row>
    <row r="3179" spans="1:7" x14ac:dyDescent="0.3">
      <c r="A3179" s="1" t="s">
        <v>51</v>
      </c>
      <c r="B3179" s="1" t="s">
        <v>52</v>
      </c>
      <c r="C3179" s="1">
        <v>2007</v>
      </c>
      <c r="D3179" s="1" t="s">
        <v>14</v>
      </c>
      <c r="E3179" s="1" t="s">
        <v>15</v>
      </c>
      <c r="F3179" s="1">
        <v>19.681971239900001</v>
      </c>
      <c r="G3179" s="1">
        <v>15814.5692311655</v>
      </c>
    </row>
    <row r="3180" spans="1:7" x14ac:dyDescent="0.3">
      <c r="A3180" s="1" t="s">
        <v>51</v>
      </c>
      <c r="B3180" s="1" t="s">
        <v>52</v>
      </c>
      <c r="C3180" s="1">
        <v>2008</v>
      </c>
      <c r="D3180" s="1" t="s">
        <v>9</v>
      </c>
      <c r="E3180" s="1" t="s">
        <v>16</v>
      </c>
      <c r="F3180" s="1">
        <v>0.92649648539999996</v>
      </c>
      <c r="G3180" s="1">
        <v>968.06004143804603</v>
      </c>
    </row>
    <row r="3181" spans="1:7" x14ac:dyDescent="0.3">
      <c r="A3181" s="1" t="s">
        <v>51</v>
      </c>
      <c r="B3181" s="1" t="s">
        <v>52</v>
      </c>
      <c r="C3181" s="1">
        <v>2008</v>
      </c>
      <c r="D3181" s="1" t="s">
        <v>14</v>
      </c>
      <c r="E3181" s="1" t="s">
        <v>53</v>
      </c>
      <c r="F3181" s="1">
        <v>14.501093731399999</v>
      </c>
      <c r="G3181" s="1">
        <v>0</v>
      </c>
    </row>
    <row r="3182" spans="1:7" x14ac:dyDescent="0.3">
      <c r="A3182" s="1" t="s">
        <v>51</v>
      </c>
      <c r="B3182" s="1" t="s">
        <v>52</v>
      </c>
      <c r="C3182" s="1">
        <v>2008</v>
      </c>
      <c r="D3182" s="1" t="s">
        <v>14</v>
      </c>
      <c r="E3182" s="1" t="s">
        <v>16</v>
      </c>
      <c r="F3182" s="1">
        <v>11.5632957891</v>
      </c>
      <c r="G3182" s="1">
        <v>12082.036766777001</v>
      </c>
    </row>
    <row r="3183" spans="1:7" x14ac:dyDescent="0.3">
      <c r="A3183" s="1" t="s">
        <v>51</v>
      </c>
      <c r="B3183" s="1" t="s">
        <v>52</v>
      </c>
      <c r="C3183" s="1">
        <v>2008</v>
      </c>
      <c r="D3183" s="1" t="s">
        <v>14</v>
      </c>
      <c r="E3183" s="1" t="s">
        <v>15</v>
      </c>
      <c r="F3183" s="1">
        <v>21.921785242399999</v>
      </c>
      <c r="G3183" s="1">
        <v>22905.218384357799</v>
      </c>
    </row>
    <row r="3184" spans="1:7" x14ac:dyDescent="0.3">
      <c r="A3184" s="1" t="s">
        <v>51</v>
      </c>
      <c r="B3184" s="1" t="s">
        <v>52</v>
      </c>
      <c r="C3184" s="1">
        <v>2009</v>
      </c>
      <c r="D3184" s="1" t="s">
        <v>9</v>
      </c>
      <c r="E3184" s="1" t="s">
        <v>16</v>
      </c>
      <c r="F3184" s="1">
        <v>0.38084350719999999</v>
      </c>
      <c r="G3184" s="1">
        <v>361.68741695228198</v>
      </c>
    </row>
    <row r="3185" spans="1:7" x14ac:dyDescent="0.3">
      <c r="A3185" s="1" t="s">
        <v>51</v>
      </c>
      <c r="B3185" s="1" t="s">
        <v>52</v>
      </c>
      <c r="C3185" s="1">
        <v>2009</v>
      </c>
      <c r="D3185" s="1" t="s">
        <v>14</v>
      </c>
      <c r="E3185" s="1" t="s">
        <v>53</v>
      </c>
      <c r="F3185" s="1">
        <v>12.3134328358</v>
      </c>
      <c r="G3185" s="1">
        <v>0</v>
      </c>
    </row>
    <row r="3186" spans="1:7" x14ac:dyDescent="0.3">
      <c r="A3186" s="1" t="s">
        <v>51</v>
      </c>
      <c r="B3186" s="1" t="s">
        <v>52</v>
      </c>
      <c r="C3186" s="1">
        <v>2009</v>
      </c>
      <c r="D3186" s="1" t="s">
        <v>14</v>
      </c>
      <c r="E3186" s="1" t="s">
        <v>16</v>
      </c>
      <c r="F3186" s="1">
        <v>13.4815012601</v>
      </c>
      <c r="G3186" s="1">
        <v>12803.3937169315</v>
      </c>
    </row>
    <row r="3187" spans="1:7" x14ac:dyDescent="0.3">
      <c r="A3187" s="1" t="s">
        <v>51</v>
      </c>
      <c r="B3187" s="1" t="s">
        <v>52</v>
      </c>
      <c r="C3187" s="1">
        <v>2009</v>
      </c>
      <c r="D3187" s="1" t="s">
        <v>14</v>
      </c>
      <c r="E3187" s="1" t="s">
        <v>15</v>
      </c>
      <c r="F3187" s="1">
        <v>24.545518832599999</v>
      </c>
      <c r="G3187" s="1">
        <v>23310.9010292905</v>
      </c>
    </row>
    <row r="3188" spans="1:7" x14ac:dyDescent="0.3">
      <c r="A3188" s="1" t="s">
        <v>51</v>
      </c>
      <c r="B3188" s="1" t="s">
        <v>52</v>
      </c>
      <c r="C3188" s="1">
        <v>2010</v>
      </c>
      <c r="D3188" s="1" t="s">
        <v>9</v>
      </c>
      <c r="E3188" s="1" t="s">
        <v>16</v>
      </c>
      <c r="F3188" s="1">
        <v>1.6480947096</v>
      </c>
      <c r="G3188" s="1">
        <v>1692.73126830308</v>
      </c>
    </row>
    <row r="3189" spans="1:7" x14ac:dyDescent="0.3">
      <c r="A3189" s="1" t="s">
        <v>51</v>
      </c>
      <c r="B3189" s="1" t="s">
        <v>52</v>
      </c>
      <c r="C3189" s="1">
        <v>2010</v>
      </c>
      <c r="D3189" s="1" t="s">
        <v>14</v>
      </c>
      <c r="E3189" s="1" t="s">
        <v>53</v>
      </c>
      <c r="F3189" s="1">
        <v>2.2388059701</v>
      </c>
      <c r="G3189" s="1">
        <v>0</v>
      </c>
    </row>
    <row r="3190" spans="1:7" x14ac:dyDescent="0.3">
      <c r="A3190" s="1" t="s">
        <v>51</v>
      </c>
      <c r="B3190" s="1" t="s">
        <v>52</v>
      </c>
      <c r="C3190" s="1">
        <v>2010</v>
      </c>
      <c r="D3190" s="1" t="s">
        <v>14</v>
      </c>
      <c r="E3190" s="1" t="s">
        <v>16</v>
      </c>
      <c r="F3190" s="1">
        <v>13.940952536999999</v>
      </c>
      <c r="G3190" s="1">
        <v>14318.525587238501</v>
      </c>
    </row>
    <row r="3191" spans="1:7" x14ac:dyDescent="0.3">
      <c r="A3191" s="1" t="s">
        <v>51</v>
      </c>
      <c r="B3191" s="1" t="s">
        <v>52</v>
      </c>
      <c r="C3191" s="1">
        <v>2010</v>
      </c>
      <c r="D3191" s="1" t="s">
        <v>14</v>
      </c>
      <c r="E3191" s="1" t="s">
        <v>15</v>
      </c>
      <c r="F3191" s="1">
        <v>27.143365852799999</v>
      </c>
      <c r="G3191" s="1">
        <v>27878.509553453299</v>
      </c>
    </row>
    <row r="3192" spans="1:7" x14ac:dyDescent="0.3">
      <c r="A3192" s="1" t="s">
        <v>51</v>
      </c>
      <c r="B3192" s="1" t="s">
        <v>52</v>
      </c>
      <c r="C3192" s="1">
        <v>2011</v>
      </c>
      <c r="D3192" s="1" t="s">
        <v>9</v>
      </c>
      <c r="E3192" s="1" t="s">
        <v>16</v>
      </c>
      <c r="F3192" s="1">
        <v>3.6258083610999998</v>
      </c>
      <c r="G3192" s="1">
        <v>5839.3649275200896</v>
      </c>
    </row>
    <row r="3193" spans="1:7" x14ac:dyDescent="0.3">
      <c r="A3193" s="1" t="s">
        <v>51</v>
      </c>
      <c r="B3193" s="1" t="s">
        <v>52</v>
      </c>
      <c r="C3193" s="1">
        <v>2011</v>
      </c>
      <c r="D3193" s="1" t="s">
        <v>14</v>
      </c>
      <c r="E3193" s="1" t="s">
        <v>16</v>
      </c>
      <c r="F3193" s="1">
        <v>13.764400308500001</v>
      </c>
      <c r="G3193" s="1">
        <v>22167.568830260399</v>
      </c>
    </row>
    <row r="3194" spans="1:7" x14ac:dyDescent="0.3">
      <c r="A3194" s="1" t="s">
        <v>51</v>
      </c>
      <c r="B3194" s="1" t="s">
        <v>52</v>
      </c>
      <c r="C3194" s="1">
        <v>2011</v>
      </c>
      <c r="D3194" s="1" t="s">
        <v>14</v>
      </c>
      <c r="E3194" s="1" t="s">
        <v>15</v>
      </c>
      <c r="F3194" s="1">
        <v>29.463524181</v>
      </c>
      <c r="G3194" s="1">
        <v>47451.010260315299</v>
      </c>
    </row>
    <row r="3195" spans="1:7" x14ac:dyDescent="0.3">
      <c r="A3195" s="1" t="s">
        <v>51</v>
      </c>
      <c r="B3195" s="1" t="s">
        <v>52</v>
      </c>
      <c r="C3195" s="1">
        <v>2011</v>
      </c>
      <c r="D3195" s="1" t="s">
        <v>14</v>
      </c>
      <c r="E3195" s="1" t="s">
        <v>54</v>
      </c>
      <c r="F3195" s="1">
        <v>0.1399253731</v>
      </c>
      <c r="G3195" s="1">
        <v>0</v>
      </c>
    </row>
    <row r="3196" spans="1:7" x14ac:dyDescent="0.3">
      <c r="A3196" s="1" t="s">
        <v>51</v>
      </c>
      <c r="B3196" s="1" t="s">
        <v>52</v>
      </c>
      <c r="C3196" s="1">
        <v>2012</v>
      </c>
      <c r="D3196" s="1" t="s">
        <v>9</v>
      </c>
      <c r="E3196" s="1" t="s">
        <v>16</v>
      </c>
      <c r="F3196" s="1">
        <v>5.5322530521999997</v>
      </c>
      <c r="G3196" s="1">
        <v>9108.4974770668996</v>
      </c>
    </row>
    <row r="3197" spans="1:7" x14ac:dyDescent="0.3">
      <c r="A3197" s="1" t="s">
        <v>51</v>
      </c>
      <c r="B3197" s="1" t="s">
        <v>52</v>
      </c>
      <c r="C3197" s="1">
        <v>2012</v>
      </c>
      <c r="D3197" s="1" t="s">
        <v>14</v>
      </c>
      <c r="E3197" s="1" t="s">
        <v>16</v>
      </c>
      <c r="F3197" s="1">
        <v>13.7100774728</v>
      </c>
      <c r="G3197" s="1">
        <v>22572.7574088929</v>
      </c>
    </row>
    <row r="3198" spans="1:7" x14ac:dyDescent="0.3">
      <c r="A3198" s="1" t="s">
        <v>51</v>
      </c>
      <c r="B3198" s="1" t="s">
        <v>52</v>
      </c>
      <c r="C3198" s="1">
        <v>2012</v>
      </c>
      <c r="D3198" s="1" t="s">
        <v>14</v>
      </c>
      <c r="E3198" s="1" t="s">
        <v>15</v>
      </c>
      <c r="F3198" s="1">
        <v>31.631872318300001</v>
      </c>
      <c r="G3198" s="1">
        <v>52079.835555215599</v>
      </c>
    </row>
    <row r="3199" spans="1:7" x14ac:dyDescent="0.3">
      <c r="A3199" s="1" t="s">
        <v>51</v>
      </c>
      <c r="B3199" s="1" t="s">
        <v>52</v>
      </c>
      <c r="C3199" s="1">
        <v>2012</v>
      </c>
      <c r="D3199" s="1" t="s">
        <v>14</v>
      </c>
      <c r="E3199" s="1" t="s">
        <v>54</v>
      </c>
      <c r="F3199" s="1">
        <v>0.1399253731</v>
      </c>
      <c r="G3199" s="1">
        <v>0</v>
      </c>
    </row>
    <row r="3200" spans="1:7" x14ac:dyDescent="0.3">
      <c r="A3200" s="1" t="s">
        <v>51</v>
      </c>
      <c r="B3200" s="1" t="s">
        <v>52</v>
      </c>
      <c r="C3200" s="1">
        <v>2013</v>
      </c>
      <c r="D3200" s="1" t="s">
        <v>9</v>
      </c>
      <c r="E3200" s="1" t="s">
        <v>16</v>
      </c>
      <c r="F3200" s="1">
        <v>8.1068442470999997</v>
      </c>
      <c r="G3200" s="1">
        <v>16089.6706070931</v>
      </c>
    </row>
    <row r="3201" spans="1:7" x14ac:dyDescent="0.3">
      <c r="A3201" s="1" t="s">
        <v>51</v>
      </c>
      <c r="B3201" s="1" t="s">
        <v>52</v>
      </c>
      <c r="C3201" s="1">
        <v>2013</v>
      </c>
      <c r="D3201" s="1" t="s">
        <v>14</v>
      </c>
      <c r="E3201" s="1" t="s">
        <v>16</v>
      </c>
      <c r="F3201" s="1">
        <v>13.040499435599999</v>
      </c>
      <c r="G3201" s="1">
        <v>25881.506301835099</v>
      </c>
    </row>
    <row r="3202" spans="1:7" x14ac:dyDescent="0.3">
      <c r="A3202" s="1" t="s">
        <v>51</v>
      </c>
      <c r="B3202" s="1" t="s">
        <v>52</v>
      </c>
      <c r="C3202" s="1">
        <v>2013</v>
      </c>
      <c r="D3202" s="1" t="s">
        <v>14</v>
      </c>
      <c r="E3202" s="1" t="s">
        <v>15</v>
      </c>
      <c r="F3202" s="1">
        <v>33.6245823641</v>
      </c>
      <c r="G3202" s="1">
        <v>66734.778422651696</v>
      </c>
    </row>
    <row r="3203" spans="1:7" x14ac:dyDescent="0.3">
      <c r="A3203" s="1" t="s">
        <v>51</v>
      </c>
      <c r="B3203" s="1" t="s">
        <v>52</v>
      </c>
      <c r="C3203" s="1">
        <v>2013</v>
      </c>
      <c r="D3203" s="1" t="s">
        <v>14</v>
      </c>
      <c r="E3203" s="1" t="s">
        <v>54</v>
      </c>
      <c r="F3203" s="1">
        <v>0.1399253731</v>
      </c>
      <c r="G3203" s="1">
        <v>0</v>
      </c>
    </row>
    <row r="3204" spans="1:7" x14ac:dyDescent="0.3">
      <c r="A3204" s="1" t="s">
        <v>51</v>
      </c>
      <c r="B3204" s="1" t="s">
        <v>52</v>
      </c>
      <c r="C3204" s="1">
        <v>2014</v>
      </c>
      <c r="D3204" s="1" t="s">
        <v>9</v>
      </c>
      <c r="E3204" s="1" t="s">
        <v>16</v>
      </c>
      <c r="F3204" s="1">
        <v>5.6436108027999996</v>
      </c>
      <c r="G3204" s="1">
        <v>11755.670327347099</v>
      </c>
    </row>
    <row r="3205" spans="1:7" x14ac:dyDescent="0.3">
      <c r="A3205" s="1" t="s">
        <v>51</v>
      </c>
      <c r="B3205" s="1" t="s">
        <v>52</v>
      </c>
      <c r="C3205" s="1">
        <v>2014</v>
      </c>
      <c r="D3205" s="1" t="s">
        <v>14</v>
      </c>
      <c r="E3205" s="1" t="s">
        <v>16</v>
      </c>
      <c r="F3205" s="1">
        <v>17.463666829600001</v>
      </c>
      <c r="G3205" s="1">
        <v>36376.907821761997</v>
      </c>
    </row>
    <row r="3206" spans="1:7" x14ac:dyDescent="0.3">
      <c r="A3206" s="1" t="s">
        <v>51</v>
      </c>
      <c r="B3206" s="1" t="s">
        <v>52</v>
      </c>
      <c r="C3206" s="1">
        <v>2014</v>
      </c>
      <c r="D3206" s="1" t="s">
        <v>14</v>
      </c>
      <c r="E3206" s="1" t="s">
        <v>15</v>
      </c>
      <c r="F3206" s="1">
        <v>35.416606658799999</v>
      </c>
      <c r="G3206" s="1">
        <v>73772.973817986305</v>
      </c>
    </row>
    <row r="3207" spans="1:7" x14ac:dyDescent="0.3">
      <c r="A3207" s="1" t="s">
        <v>51</v>
      </c>
      <c r="B3207" s="1" t="s">
        <v>52</v>
      </c>
      <c r="C3207" s="1">
        <v>2014</v>
      </c>
      <c r="D3207" s="1" t="s">
        <v>14</v>
      </c>
      <c r="E3207" s="1" t="s">
        <v>54</v>
      </c>
      <c r="F3207" s="1">
        <v>0.1399253731</v>
      </c>
      <c r="G3207" s="1">
        <v>0</v>
      </c>
    </row>
    <row r="3208" spans="1:7" x14ac:dyDescent="0.3">
      <c r="A3208" s="1" t="s">
        <v>51</v>
      </c>
      <c r="B3208" s="1" t="s">
        <v>52</v>
      </c>
      <c r="C3208" s="1">
        <v>2015</v>
      </c>
      <c r="D3208" s="1" t="s">
        <v>9</v>
      </c>
      <c r="E3208" s="1" t="s">
        <v>16</v>
      </c>
      <c r="F3208" s="1">
        <v>2.9732519423000001</v>
      </c>
      <c r="G3208" s="1">
        <v>6789.5024884149898</v>
      </c>
    </row>
    <row r="3209" spans="1:7" x14ac:dyDescent="0.3">
      <c r="A3209" s="1" t="s">
        <v>51</v>
      </c>
      <c r="B3209" s="1" t="s">
        <v>52</v>
      </c>
      <c r="C3209" s="1">
        <v>2015</v>
      </c>
      <c r="D3209" s="1" t="s">
        <v>14</v>
      </c>
      <c r="E3209" s="1" t="s">
        <v>16</v>
      </c>
      <c r="F3209" s="1">
        <v>22.1843120562</v>
      </c>
      <c r="G3209" s="1">
        <v>50658.486005569001</v>
      </c>
    </row>
    <row r="3210" spans="1:7" x14ac:dyDescent="0.3">
      <c r="A3210" s="1" t="s">
        <v>51</v>
      </c>
      <c r="B3210" s="1" t="s">
        <v>52</v>
      </c>
      <c r="C3210" s="1">
        <v>2015</v>
      </c>
      <c r="D3210" s="1" t="s">
        <v>14</v>
      </c>
      <c r="E3210" s="1" t="s">
        <v>15</v>
      </c>
      <c r="F3210" s="1">
        <v>36.981249831299998</v>
      </c>
      <c r="G3210" s="1">
        <v>84447.699901641798</v>
      </c>
    </row>
    <row r="3211" spans="1:7" x14ac:dyDescent="0.3">
      <c r="A3211" s="1" t="s">
        <v>51</v>
      </c>
      <c r="B3211" s="1" t="s">
        <v>52</v>
      </c>
      <c r="C3211" s="1">
        <v>2016</v>
      </c>
      <c r="D3211" s="1" t="s">
        <v>9</v>
      </c>
      <c r="E3211" s="1" t="s">
        <v>16</v>
      </c>
      <c r="F3211" s="1">
        <v>3.1001997779999999</v>
      </c>
      <c r="G3211" s="1">
        <v>8154.1998305637399</v>
      </c>
    </row>
    <row r="3212" spans="1:7" x14ac:dyDescent="0.3">
      <c r="A3212" s="1" t="s">
        <v>51</v>
      </c>
      <c r="B3212" s="1" t="s">
        <v>52</v>
      </c>
      <c r="C3212" s="1">
        <v>2016</v>
      </c>
      <c r="D3212" s="1" t="s">
        <v>14</v>
      </c>
      <c r="E3212" s="1" t="s">
        <v>16</v>
      </c>
      <c r="F3212" s="1">
        <v>24.099928796499999</v>
      </c>
      <c r="G3212" s="1">
        <v>63388.0554091671</v>
      </c>
    </row>
    <row r="3213" spans="1:7" x14ac:dyDescent="0.3">
      <c r="A3213" s="1" t="s">
        <v>51</v>
      </c>
      <c r="B3213" s="1" t="s">
        <v>52</v>
      </c>
      <c r="C3213" s="1">
        <v>2016</v>
      </c>
      <c r="D3213" s="1" t="s">
        <v>14</v>
      </c>
      <c r="E3213" s="1" t="s">
        <v>15</v>
      </c>
      <c r="F3213" s="1">
        <v>38.290634008799998</v>
      </c>
      <c r="G3213" s="1">
        <v>100712.69714949001</v>
      </c>
    </row>
    <row r="3214" spans="1:7" x14ac:dyDescent="0.3">
      <c r="A3214" s="1" t="s">
        <v>51</v>
      </c>
      <c r="B3214" s="1" t="s">
        <v>52</v>
      </c>
      <c r="C3214" s="1">
        <v>2017</v>
      </c>
      <c r="D3214" s="1" t="s">
        <v>9</v>
      </c>
      <c r="E3214" s="1" t="s">
        <v>16</v>
      </c>
      <c r="F3214" s="1">
        <v>2.2716981131999998</v>
      </c>
      <c r="G3214" s="1">
        <v>6792.4108455924597</v>
      </c>
    </row>
    <row r="3215" spans="1:7" x14ac:dyDescent="0.3">
      <c r="A3215" s="1" t="s">
        <v>51</v>
      </c>
      <c r="B3215" s="1" t="s">
        <v>52</v>
      </c>
      <c r="C3215" s="1">
        <v>2017</v>
      </c>
      <c r="D3215" s="1" t="s">
        <v>14</v>
      </c>
      <c r="E3215" s="1" t="s">
        <v>16</v>
      </c>
      <c r="F3215" s="1">
        <v>27.065648161399999</v>
      </c>
      <c r="G3215" s="1">
        <v>80926.686977182399</v>
      </c>
    </row>
    <row r="3216" spans="1:7" x14ac:dyDescent="0.3">
      <c r="A3216" s="1" t="s">
        <v>51</v>
      </c>
      <c r="B3216" s="1" t="s">
        <v>52</v>
      </c>
      <c r="C3216" s="1">
        <v>2017</v>
      </c>
      <c r="D3216" s="1" t="s">
        <v>14</v>
      </c>
      <c r="E3216" s="1" t="s">
        <v>15</v>
      </c>
      <c r="F3216" s="1">
        <v>39.3150813293</v>
      </c>
      <c r="G3216" s="1">
        <v>117552.67271809001</v>
      </c>
    </row>
    <row r="3217" spans="1:7" x14ac:dyDescent="0.3">
      <c r="A3217" s="1" t="s">
        <v>51</v>
      </c>
      <c r="B3217" s="1" t="s">
        <v>52</v>
      </c>
      <c r="C3217" s="1">
        <v>2018</v>
      </c>
      <c r="D3217" s="1" t="s">
        <v>9</v>
      </c>
      <c r="E3217" s="1" t="s">
        <v>16</v>
      </c>
      <c r="F3217" s="1">
        <v>2.0044395116999998</v>
      </c>
      <c r="G3217" s="1">
        <v>5280.8694438379598</v>
      </c>
    </row>
    <row r="3218" spans="1:7" x14ac:dyDescent="0.3">
      <c r="A3218" s="1" t="s">
        <v>51</v>
      </c>
      <c r="B3218" s="1" t="s">
        <v>52</v>
      </c>
      <c r="C3218" s="1">
        <v>2018</v>
      </c>
      <c r="D3218" s="1" t="s">
        <v>14</v>
      </c>
      <c r="E3218" s="1" t="s">
        <v>16</v>
      </c>
      <c r="F3218" s="1">
        <v>29.533456984899999</v>
      </c>
      <c r="G3218" s="1">
        <v>77808.449522112598</v>
      </c>
    </row>
    <row r="3219" spans="1:7" x14ac:dyDescent="0.3">
      <c r="A3219" s="1" t="s">
        <v>51</v>
      </c>
      <c r="B3219" s="1" t="s">
        <v>52</v>
      </c>
      <c r="C3219" s="1">
        <v>2018</v>
      </c>
      <c r="D3219" s="1" t="s">
        <v>14</v>
      </c>
      <c r="E3219" s="1" t="s">
        <v>15</v>
      </c>
      <c r="F3219" s="1">
        <v>40.023422695900003</v>
      </c>
      <c r="G3219" s="1">
        <v>105445.17244023801</v>
      </c>
    </row>
    <row r="3220" spans="1:7" x14ac:dyDescent="0.3">
      <c r="A3220" s="1" t="s">
        <v>51</v>
      </c>
      <c r="B3220" s="1" t="s">
        <v>52</v>
      </c>
      <c r="C3220" s="1">
        <v>2019</v>
      </c>
      <c r="D3220" s="1" t="s">
        <v>9</v>
      </c>
      <c r="E3220" s="1" t="s">
        <v>16</v>
      </c>
      <c r="F3220" s="1">
        <v>2.1157972623000001</v>
      </c>
      <c r="G3220" s="1">
        <v>5574.2510796067399</v>
      </c>
    </row>
    <row r="3221" spans="1:7" x14ac:dyDescent="0.3">
      <c r="A3221" s="1" t="s">
        <v>51</v>
      </c>
      <c r="B3221" s="1" t="s">
        <v>52</v>
      </c>
      <c r="C3221" s="1">
        <v>2019</v>
      </c>
      <c r="D3221" s="1" t="s">
        <v>14</v>
      </c>
      <c r="E3221" s="1" t="s">
        <v>16</v>
      </c>
      <c r="F3221" s="1">
        <v>31.702674270900001</v>
      </c>
      <c r="G3221" s="1">
        <v>83523.440279282906</v>
      </c>
    </row>
    <row r="3222" spans="1:7" x14ac:dyDescent="0.3">
      <c r="A3222" s="1" t="s">
        <v>51</v>
      </c>
      <c r="B3222" s="1" t="s">
        <v>52</v>
      </c>
      <c r="C3222" s="1">
        <v>2019</v>
      </c>
      <c r="D3222" s="1" t="s">
        <v>14</v>
      </c>
      <c r="E3222" s="1" t="s">
        <v>15</v>
      </c>
      <c r="F3222" s="1">
        <v>39.679501805599998</v>
      </c>
      <c r="G3222" s="1">
        <v>104539.08307727599</v>
      </c>
    </row>
    <row r="3223" spans="1:7" x14ac:dyDescent="0.3">
      <c r="A3223" s="1" t="s">
        <v>55</v>
      </c>
      <c r="B3223" s="1" t="s">
        <v>56</v>
      </c>
      <c r="C3223" s="1">
        <v>1950</v>
      </c>
      <c r="D3223" s="1" t="s">
        <v>9</v>
      </c>
      <c r="E3223" s="1" t="s">
        <v>23</v>
      </c>
      <c r="F3223" s="1">
        <v>0.19985994339999999</v>
      </c>
      <c r="G3223" s="1">
        <v>150.49282965875099</v>
      </c>
    </row>
    <row r="3224" spans="1:7" x14ac:dyDescent="0.3">
      <c r="A3224" s="1" t="s">
        <v>55</v>
      </c>
      <c r="B3224" s="1" t="s">
        <v>56</v>
      </c>
      <c r="C3224" s="1">
        <v>1950</v>
      </c>
      <c r="D3224" s="1" t="s">
        <v>14</v>
      </c>
      <c r="E3224" s="1" t="s">
        <v>23</v>
      </c>
      <c r="F3224" s="1">
        <v>2.5182352864999999</v>
      </c>
      <c r="G3224" s="1">
        <v>1896.2096537002701</v>
      </c>
    </row>
    <row r="3225" spans="1:7" x14ac:dyDescent="0.3">
      <c r="A3225" s="1" t="s">
        <v>55</v>
      </c>
      <c r="B3225" s="1" t="s">
        <v>56</v>
      </c>
      <c r="C3225" s="1">
        <v>1950</v>
      </c>
      <c r="D3225" s="1" t="s">
        <v>14</v>
      </c>
      <c r="E3225" s="1" t="s">
        <v>15</v>
      </c>
      <c r="F3225" s="1">
        <v>2.9475361206000001</v>
      </c>
      <c r="G3225" s="1">
        <v>2219.4695136179498</v>
      </c>
    </row>
    <row r="3226" spans="1:7" x14ac:dyDescent="0.3">
      <c r="A3226" s="1" t="s">
        <v>55</v>
      </c>
      <c r="B3226" s="1" t="s">
        <v>56</v>
      </c>
      <c r="C3226" s="1">
        <v>1951</v>
      </c>
      <c r="D3226" s="1" t="s">
        <v>9</v>
      </c>
      <c r="E3226" s="1" t="s">
        <v>23</v>
      </c>
      <c r="F3226" s="1">
        <v>0.19985994339999999</v>
      </c>
      <c r="G3226" s="1">
        <v>164.60824980128299</v>
      </c>
    </row>
    <row r="3227" spans="1:7" x14ac:dyDescent="0.3">
      <c r="A3227" s="1" t="s">
        <v>55</v>
      </c>
      <c r="B3227" s="1" t="s">
        <v>56</v>
      </c>
      <c r="C3227" s="1">
        <v>1951</v>
      </c>
      <c r="D3227" s="1" t="s">
        <v>14</v>
      </c>
      <c r="E3227" s="1" t="s">
        <v>23</v>
      </c>
      <c r="F3227" s="1">
        <v>2.5818490365</v>
      </c>
      <c r="G3227" s="1">
        <v>2126.4573779626699</v>
      </c>
    </row>
    <row r="3228" spans="1:7" x14ac:dyDescent="0.3">
      <c r="A3228" s="1" t="s">
        <v>55</v>
      </c>
      <c r="B3228" s="1" t="s">
        <v>56</v>
      </c>
      <c r="C3228" s="1">
        <v>1951</v>
      </c>
      <c r="D3228" s="1" t="s">
        <v>14</v>
      </c>
      <c r="E3228" s="1" t="s">
        <v>15</v>
      </c>
      <c r="F3228" s="1">
        <v>2.9880406107000002</v>
      </c>
      <c r="G3228" s="1">
        <v>2461.0040759020399</v>
      </c>
    </row>
    <row r="3229" spans="1:7" x14ac:dyDescent="0.3">
      <c r="A3229" s="1" t="s">
        <v>55</v>
      </c>
      <c r="B3229" s="1" t="s">
        <v>56</v>
      </c>
      <c r="C3229" s="1">
        <v>1952</v>
      </c>
      <c r="D3229" s="1" t="s">
        <v>9</v>
      </c>
      <c r="E3229" s="1" t="s">
        <v>23</v>
      </c>
      <c r="F3229" s="1">
        <v>0.19985994339999999</v>
      </c>
      <c r="G3229" s="1">
        <v>191.99964246929301</v>
      </c>
    </row>
    <row r="3230" spans="1:7" x14ac:dyDescent="0.3">
      <c r="A3230" s="1" t="s">
        <v>55</v>
      </c>
      <c r="B3230" s="1" t="s">
        <v>56</v>
      </c>
      <c r="C3230" s="1">
        <v>1952</v>
      </c>
      <c r="D3230" s="1" t="s">
        <v>14</v>
      </c>
      <c r="E3230" s="1" t="s">
        <v>23</v>
      </c>
      <c r="F3230" s="1">
        <v>2.6450280659000001</v>
      </c>
      <c r="G3230" s="1">
        <v>2541.0016353962101</v>
      </c>
    </row>
    <row r="3231" spans="1:7" x14ac:dyDescent="0.3">
      <c r="A3231" s="1" t="s">
        <v>55</v>
      </c>
      <c r="B3231" s="1" t="s">
        <v>56</v>
      </c>
      <c r="C3231" s="1">
        <v>1952</v>
      </c>
      <c r="D3231" s="1" t="s">
        <v>14</v>
      </c>
      <c r="E3231" s="1" t="s">
        <v>15</v>
      </c>
      <c r="F3231" s="1">
        <v>3.0255869949999998</v>
      </c>
      <c r="G3231" s="1">
        <v>2906.5935448897199</v>
      </c>
    </row>
    <row r="3232" spans="1:7" x14ac:dyDescent="0.3">
      <c r="A3232" s="1" t="s">
        <v>55</v>
      </c>
      <c r="B3232" s="1" t="s">
        <v>56</v>
      </c>
      <c r="C3232" s="1">
        <v>1953</v>
      </c>
      <c r="D3232" s="1" t="s">
        <v>9</v>
      </c>
      <c r="E3232" s="1" t="s">
        <v>23</v>
      </c>
      <c r="F3232" s="1">
        <v>0.19985994339999999</v>
      </c>
      <c r="G3232" s="1">
        <v>198.03476215517099</v>
      </c>
    </row>
    <row r="3233" spans="1:7" x14ac:dyDescent="0.3">
      <c r="A3233" s="1" t="s">
        <v>55</v>
      </c>
      <c r="B3233" s="1" t="s">
        <v>56</v>
      </c>
      <c r="C3233" s="1">
        <v>1953</v>
      </c>
      <c r="D3233" s="1" t="s">
        <v>14</v>
      </c>
      <c r="E3233" s="1" t="s">
        <v>23</v>
      </c>
      <c r="F3233" s="1">
        <v>2.7077723746000002</v>
      </c>
      <c r="G3233" s="1">
        <v>2683.0441814431902</v>
      </c>
    </row>
    <row r="3234" spans="1:7" x14ac:dyDescent="0.3">
      <c r="A3234" s="1" t="s">
        <v>55</v>
      </c>
      <c r="B3234" s="1" t="s">
        <v>56</v>
      </c>
      <c r="C3234" s="1">
        <v>1953</v>
      </c>
      <c r="D3234" s="1" t="s">
        <v>14</v>
      </c>
      <c r="E3234" s="1" t="s">
        <v>15</v>
      </c>
      <c r="F3234" s="1">
        <v>3.0601752736000001</v>
      </c>
      <c r="G3234" s="1">
        <v>3032.2288309760002</v>
      </c>
    </row>
    <row r="3235" spans="1:7" x14ac:dyDescent="0.3">
      <c r="A3235" s="1" t="s">
        <v>55</v>
      </c>
      <c r="B3235" s="1" t="s">
        <v>56</v>
      </c>
      <c r="C3235" s="1">
        <v>1954</v>
      </c>
      <c r="D3235" s="1" t="s">
        <v>9</v>
      </c>
      <c r="E3235" s="1" t="s">
        <v>23</v>
      </c>
      <c r="F3235" s="1">
        <v>0.39971988679999998</v>
      </c>
      <c r="G3235" s="1">
        <v>325.09177518162198</v>
      </c>
    </row>
    <row r="3236" spans="1:7" x14ac:dyDescent="0.3">
      <c r="A3236" s="1" t="s">
        <v>55</v>
      </c>
      <c r="B3236" s="1" t="s">
        <v>56</v>
      </c>
      <c r="C3236" s="1">
        <v>1954</v>
      </c>
      <c r="D3236" s="1" t="s">
        <v>14</v>
      </c>
      <c r="E3236" s="1" t="s">
        <v>23</v>
      </c>
      <c r="F3236" s="1">
        <v>2.8420315424</v>
      </c>
      <c r="G3236" s="1">
        <v>2311.4213474354301</v>
      </c>
    </row>
    <row r="3237" spans="1:7" x14ac:dyDescent="0.3">
      <c r="A3237" s="1" t="s">
        <v>55</v>
      </c>
      <c r="B3237" s="1" t="s">
        <v>56</v>
      </c>
      <c r="C3237" s="1">
        <v>1954</v>
      </c>
      <c r="D3237" s="1" t="s">
        <v>14</v>
      </c>
      <c r="E3237" s="1" t="s">
        <v>15</v>
      </c>
      <c r="F3237" s="1">
        <v>3.0918054465</v>
      </c>
      <c r="G3237" s="1">
        <v>2514.5622082739101</v>
      </c>
    </row>
    <row r="3238" spans="1:7" x14ac:dyDescent="0.3">
      <c r="A3238" s="1" t="s">
        <v>55</v>
      </c>
      <c r="B3238" s="1" t="s">
        <v>56</v>
      </c>
      <c r="C3238" s="1">
        <v>1955</v>
      </c>
      <c r="D3238" s="1" t="s">
        <v>9</v>
      </c>
      <c r="E3238" s="1" t="s">
        <v>23</v>
      </c>
      <c r="F3238" s="1">
        <v>0.19985994339999999</v>
      </c>
      <c r="G3238" s="1">
        <v>155.81784508713099</v>
      </c>
    </row>
    <row r="3239" spans="1:7" x14ac:dyDescent="0.3">
      <c r="A3239" s="1" t="s">
        <v>55</v>
      </c>
      <c r="B3239" s="1" t="s">
        <v>56</v>
      </c>
      <c r="C3239" s="1">
        <v>1955</v>
      </c>
      <c r="D3239" s="1" t="s">
        <v>14</v>
      </c>
      <c r="E3239" s="1" t="s">
        <v>23</v>
      </c>
      <c r="F3239" s="1">
        <v>2.8319568302999998</v>
      </c>
      <c r="G3239" s="1">
        <v>2207.8932037171699</v>
      </c>
    </row>
    <row r="3240" spans="1:7" x14ac:dyDescent="0.3">
      <c r="A3240" s="1" t="s">
        <v>55</v>
      </c>
      <c r="B3240" s="1" t="s">
        <v>56</v>
      </c>
      <c r="C3240" s="1">
        <v>1955</v>
      </c>
      <c r="D3240" s="1" t="s">
        <v>14</v>
      </c>
      <c r="E3240" s="1" t="s">
        <v>15</v>
      </c>
      <c r="F3240" s="1">
        <v>3.1204775137</v>
      </c>
      <c r="G3240" s="1">
        <v>2432.83408178122</v>
      </c>
    </row>
    <row r="3241" spans="1:7" x14ac:dyDescent="0.3">
      <c r="A3241" s="1" t="s">
        <v>55</v>
      </c>
      <c r="B3241" s="1" t="s">
        <v>56</v>
      </c>
      <c r="C3241" s="1">
        <v>1956</v>
      </c>
      <c r="D3241" s="1" t="s">
        <v>9</v>
      </c>
      <c r="E3241" s="1" t="s">
        <v>23</v>
      </c>
      <c r="F3241" s="1">
        <v>0.39971988679999998</v>
      </c>
      <c r="G3241" s="1">
        <v>303.22994953758098</v>
      </c>
    </row>
    <row r="3242" spans="1:7" x14ac:dyDescent="0.3">
      <c r="A3242" s="1" t="s">
        <v>55</v>
      </c>
      <c r="B3242" s="1" t="s">
        <v>56</v>
      </c>
      <c r="C3242" s="1">
        <v>1956</v>
      </c>
      <c r="D3242" s="1" t="s">
        <v>14</v>
      </c>
      <c r="E3242" s="1" t="s">
        <v>23</v>
      </c>
      <c r="F3242" s="1">
        <v>2.9653465568000001</v>
      </c>
      <c r="G3242" s="1">
        <v>2249.5300248681801</v>
      </c>
    </row>
    <row r="3243" spans="1:7" x14ac:dyDescent="0.3">
      <c r="A3243" s="1" t="s">
        <v>55</v>
      </c>
      <c r="B3243" s="1" t="s">
        <v>56</v>
      </c>
      <c r="C3243" s="1">
        <v>1956</v>
      </c>
      <c r="D3243" s="1" t="s">
        <v>14</v>
      </c>
      <c r="E3243" s="1" t="s">
        <v>15</v>
      </c>
      <c r="F3243" s="1">
        <v>3.1461914752000002</v>
      </c>
      <c r="G3243" s="1">
        <v>2386.72008542816</v>
      </c>
    </row>
    <row r="3244" spans="1:7" x14ac:dyDescent="0.3">
      <c r="A3244" s="1" t="s">
        <v>55</v>
      </c>
      <c r="B3244" s="1" t="s">
        <v>56</v>
      </c>
      <c r="C3244" s="1">
        <v>1957</v>
      </c>
      <c r="D3244" s="1" t="s">
        <v>9</v>
      </c>
      <c r="E3244" s="1" t="s">
        <v>23</v>
      </c>
      <c r="F3244" s="1">
        <v>0.19985994339999999</v>
      </c>
      <c r="G3244" s="1">
        <v>151.78465064437199</v>
      </c>
    </row>
    <row r="3245" spans="1:7" x14ac:dyDescent="0.3">
      <c r="A3245" s="1" t="s">
        <v>55</v>
      </c>
      <c r="B3245" s="1" t="s">
        <v>56</v>
      </c>
      <c r="C3245" s="1">
        <v>1957</v>
      </c>
      <c r="D3245" s="1" t="s">
        <v>14</v>
      </c>
      <c r="E3245" s="1" t="s">
        <v>23</v>
      </c>
      <c r="F3245" s="1">
        <v>2.9544024035000001</v>
      </c>
      <c r="G3245" s="1">
        <v>2243.73593379666</v>
      </c>
    </row>
    <row r="3246" spans="1:7" x14ac:dyDescent="0.3">
      <c r="A3246" s="1" t="s">
        <v>55</v>
      </c>
      <c r="B3246" s="1" t="s">
        <v>56</v>
      </c>
      <c r="C3246" s="1">
        <v>1957</v>
      </c>
      <c r="D3246" s="1" t="s">
        <v>14</v>
      </c>
      <c r="E3246" s="1" t="s">
        <v>15</v>
      </c>
      <c r="F3246" s="1">
        <v>3.168947331</v>
      </c>
      <c r="G3246" s="1">
        <v>2406.6731702962302</v>
      </c>
    </row>
    <row r="3247" spans="1:7" x14ac:dyDescent="0.3">
      <c r="A3247" s="1" t="s">
        <v>55</v>
      </c>
      <c r="B3247" s="1" t="s">
        <v>56</v>
      </c>
      <c r="C3247" s="1">
        <v>1958</v>
      </c>
      <c r="D3247" s="1" t="s">
        <v>9</v>
      </c>
      <c r="E3247" s="1" t="s">
        <v>23</v>
      </c>
      <c r="F3247" s="1">
        <v>0.39971988679999998</v>
      </c>
      <c r="G3247" s="1">
        <v>339.71550037725899</v>
      </c>
    </row>
    <row r="3248" spans="1:7" x14ac:dyDescent="0.3">
      <c r="A3248" s="1" t="s">
        <v>55</v>
      </c>
      <c r="B3248" s="1" t="s">
        <v>56</v>
      </c>
      <c r="C3248" s="1">
        <v>1958</v>
      </c>
      <c r="D3248" s="1" t="s">
        <v>14</v>
      </c>
      <c r="E3248" s="1" t="s">
        <v>23</v>
      </c>
      <c r="F3248" s="1">
        <v>3.0869226888000001</v>
      </c>
      <c r="G3248" s="1">
        <v>2623.5259255631499</v>
      </c>
    </row>
    <row r="3249" spans="1:7" x14ac:dyDescent="0.3">
      <c r="A3249" s="1" t="s">
        <v>55</v>
      </c>
      <c r="B3249" s="1" t="s">
        <v>56</v>
      </c>
      <c r="C3249" s="1">
        <v>1958</v>
      </c>
      <c r="D3249" s="1" t="s">
        <v>14</v>
      </c>
      <c r="E3249" s="1" t="s">
        <v>15</v>
      </c>
      <c r="F3249" s="1">
        <v>3.188745081</v>
      </c>
      <c r="G3249" s="1">
        <v>2710.0631384067901</v>
      </c>
    </row>
    <row r="3250" spans="1:7" x14ac:dyDescent="0.3">
      <c r="A3250" s="1" t="s">
        <v>55</v>
      </c>
      <c r="B3250" s="1" t="s">
        <v>56</v>
      </c>
      <c r="C3250" s="1">
        <v>1959</v>
      </c>
      <c r="D3250" s="1" t="s">
        <v>9</v>
      </c>
      <c r="E3250" s="1" t="s">
        <v>23</v>
      </c>
      <c r="F3250" s="1">
        <v>0.19985994339999999</v>
      </c>
      <c r="G3250" s="1">
        <v>169.61871385904101</v>
      </c>
    </row>
    <row r="3251" spans="1:7" x14ac:dyDescent="0.3">
      <c r="A3251" s="1" t="s">
        <v>55</v>
      </c>
      <c r="B3251" s="1" t="s">
        <v>56</v>
      </c>
      <c r="C3251" s="1">
        <v>1959</v>
      </c>
      <c r="D3251" s="1" t="s">
        <v>14</v>
      </c>
      <c r="E3251" s="1" t="s">
        <v>23</v>
      </c>
      <c r="F3251" s="1">
        <v>3.0751090943000001</v>
      </c>
      <c r="G3251" s="1">
        <v>2609.80785212726</v>
      </c>
    </row>
    <row r="3252" spans="1:7" x14ac:dyDescent="0.3">
      <c r="A3252" s="1" t="s">
        <v>55</v>
      </c>
      <c r="B3252" s="1" t="s">
        <v>56</v>
      </c>
      <c r="C3252" s="1">
        <v>1959</v>
      </c>
      <c r="D3252" s="1" t="s">
        <v>14</v>
      </c>
      <c r="E3252" s="1" t="s">
        <v>15</v>
      </c>
      <c r="F3252" s="1">
        <v>3.2055847254000001</v>
      </c>
      <c r="G3252" s="1">
        <v>2720.5409403188901</v>
      </c>
    </row>
    <row r="3253" spans="1:7" x14ac:dyDescent="0.3">
      <c r="A3253" s="1" t="s">
        <v>55</v>
      </c>
      <c r="B3253" s="1" t="s">
        <v>56</v>
      </c>
      <c r="C3253" s="1">
        <v>1960</v>
      </c>
      <c r="D3253" s="1" t="s">
        <v>9</v>
      </c>
      <c r="E3253" s="1" t="s">
        <v>23</v>
      </c>
      <c r="F3253" s="1">
        <v>0.19985994339999999</v>
      </c>
      <c r="G3253" s="1">
        <v>169.02736793880501</v>
      </c>
    </row>
    <row r="3254" spans="1:7" x14ac:dyDescent="0.3">
      <c r="A3254" s="1" t="s">
        <v>55</v>
      </c>
      <c r="B3254" s="1" t="s">
        <v>56</v>
      </c>
      <c r="C3254" s="1">
        <v>1960</v>
      </c>
      <c r="D3254" s="1" t="s">
        <v>14</v>
      </c>
      <c r="E3254" s="1" t="s">
        <v>23</v>
      </c>
      <c r="F3254" s="1">
        <v>3.1348103587999998</v>
      </c>
      <c r="G3254" s="1">
        <v>2651.20031046131</v>
      </c>
    </row>
    <row r="3255" spans="1:7" x14ac:dyDescent="0.3">
      <c r="A3255" s="1" t="s">
        <v>55</v>
      </c>
      <c r="B3255" s="1" t="s">
        <v>56</v>
      </c>
      <c r="C3255" s="1">
        <v>1960</v>
      </c>
      <c r="D3255" s="1" t="s">
        <v>14</v>
      </c>
      <c r="E3255" s="1" t="s">
        <v>15</v>
      </c>
      <c r="F3255" s="1">
        <v>3.2194662639999998</v>
      </c>
      <c r="G3255" s="1">
        <v>2722.7962721420699</v>
      </c>
    </row>
    <row r="3256" spans="1:7" x14ac:dyDescent="0.3">
      <c r="A3256" s="1" t="s">
        <v>55</v>
      </c>
      <c r="B3256" s="1" t="s">
        <v>56</v>
      </c>
      <c r="C3256" s="1">
        <v>1961</v>
      </c>
      <c r="D3256" s="1" t="s">
        <v>9</v>
      </c>
      <c r="E3256" s="1" t="s">
        <v>23</v>
      </c>
      <c r="F3256" s="1">
        <v>9.9929971699999995E-2</v>
      </c>
      <c r="G3256" s="1">
        <v>78.354245792673197</v>
      </c>
    </row>
    <row r="3257" spans="1:7" x14ac:dyDescent="0.3">
      <c r="A3257" s="1" t="s">
        <v>55</v>
      </c>
      <c r="B3257" s="1" t="s">
        <v>56</v>
      </c>
      <c r="C3257" s="1">
        <v>1961</v>
      </c>
      <c r="D3257" s="1" t="s">
        <v>14</v>
      </c>
      <c r="E3257" s="1" t="s">
        <v>23</v>
      </c>
      <c r="F3257" s="1">
        <v>3.1581021128</v>
      </c>
      <c r="G3257" s="1">
        <v>2476.24116173639</v>
      </c>
    </row>
    <row r="3258" spans="1:7" x14ac:dyDescent="0.3">
      <c r="A3258" s="1" t="s">
        <v>55</v>
      </c>
      <c r="B3258" s="1" t="s">
        <v>56</v>
      </c>
      <c r="C3258" s="1">
        <v>1961</v>
      </c>
      <c r="D3258" s="1" t="s">
        <v>14</v>
      </c>
      <c r="E3258" s="1" t="s">
        <v>15</v>
      </c>
      <c r="F3258" s="1">
        <v>3.2539936960000002</v>
      </c>
      <c r="G3258" s="1">
        <v>2551.4289412304001</v>
      </c>
    </row>
    <row r="3259" spans="1:7" x14ac:dyDescent="0.3">
      <c r="A3259" s="1" t="s">
        <v>55</v>
      </c>
      <c r="B3259" s="1" t="s">
        <v>56</v>
      </c>
      <c r="C3259" s="1">
        <v>1962</v>
      </c>
      <c r="D3259" s="1" t="s">
        <v>9</v>
      </c>
      <c r="E3259" s="1" t="s">
        <v>23</v>
      </c>
      <c r="F3259" s="1">
        <v>0.19985994339999999</v>
      </c>
      <c r="G3259" s="1">
        <v>141.798771127713</v>
      </c>
    </row>
    <row r="3260" spans="1:7" x14ac:dyDescent="0.3">
      <c r="A3260" s="1" t="s">
        <v>55</v>
      </c>
      <c r="B3260" s="1" t="s">
        <v>56</v>
      </c>
      <c r="C3260" s="1">
        <v>1962</v>
      </c>
      <c r="D3260" s="1" t="s">
        <v>14</v>
      </c>
      <c r="E3260" s="1" t="s">
        <v>23</v>
      </c>
      <c r="F3260" s="1">
        <v>3.2580718409</v>
      </c>
      <c r="G3260" s="1">
        <v>2311.5716710387701</v>
      </c>
    </row>
    <row r="3261" spans="1:7" x14ac:dyDescent="0.3">
      <c r="A3261" s="1" t="s">
        <v>55</v>
      </c>
      <c r="B3261" s="1" t="s">
        <v>56</v>
      </c>
      <c r="C3261" s="1">
        <v>1962</v>
      </c>
      <c r="D3261" s="1" t="s">
        <v>14</v>
      </c>
      <c r="E3261" s="1" t="s">
        <v>15</v>
      </c>
      <c r="F3261" s="1">
        <v>3.2801155649</v>
      </c>
      <c r="G3261" s="1">
        <v>2327.2114882377</v>
      </c>
    </row>
    <row r="3262" spans="1:7" x14ac:dyDescent="0.3">
      <c r="A3262" s="1" t="s">
        <v>55</v>
      </c>
      <c r="B3262" s="1" t="s">
        <v>56</v>
      </c>
      <c r="C3262" s="1">
        <v>1963</v>
      </c>
      <c r="D3262" s="1" t="s">
        <v>9</v>
      </c>
      <c r="E3262" s="1" t="s">
        <v>23</v>
      </c>
      <c r="F3262" s="1">
        <v>0.19985994339999999</v>
      </c>
      <c r="G3262" s="1">
        <v>157.00653392506501</v>
      </c>
    </row>
    <row r="3263" spans="1:7" x14ac:dyDescent="0.3">
      <c r="A3263" s="1" t="s">
        <v>55</v>
      </c>
      <c r="B3263" s="1" t="s">
        <v>56</v>
      </c>
      <c r="C3263" s="1">
        <v>1963</v>
      </c>
      <c r="D3263" s="1" t="s">
        <v>14</v>
      </c>
      <c r="E3263" s="1" t="s">
        <v>23</v>
      </c>
      <c r="F3263" s="1">
        <v>3.3215993785000002</v>
      </c>
      <c r="G3263" s="1">
        <v>2609.3913402405801</v>
      </c>
    </row>
    <row r="3264" spans="1:7" x14ac:dyDescent="0.3">
      <c r="A3264" s="1" t="s">
        <v>55</v>
      </c>
      <c r="B3264" s="1" t="s">
        <v>56</v>
      </c>
      <c r="C3264" s="1">
        <v>1963</v>
      </c>
      <c r="D3264" s="1" t="s">
        <v>14</v>
      </c>
      <c r="E3264" s="1" t="s">
        <v>15</v>
      </c>
      <c r="F3264" s="1">
        <v>3.3026249431000001</v>
      </c>
      <c r="G3264" s="1">
        <v>2594.4853501336302</v>
      </c>
    </row>
    <row r="3265" spans="1:7" x14ac:dyDescent="0.3">
      <c r="A3265" s="1" t="s">
        <v>55</v>
      </c>
      <c r="B3265" s="1" t="s">
        <v>56</v>
      </c>
      <c r="C3265" s="1">
        <v>1964</v>
      </c>
      <c r="D3265" s="1" t="s">
        <v>9</v>
      </c>
      <c r="E3265" s="1" t="s">
        <v>23</v>
      </c>
      <c r="F3265" s="1">
        <v>0.19985994339999999</v>
      </c>
      <c r="G3265" s="1">
        <v>166.80013082835299</v>
      </c>
    </row>
    <row r="3266" spans="1:7" x14ac:dyDescent="0.3">
      <c r="A3266" s="1" t="s">
        <v>55</v>
      </c>
      <c r="B3266" s="1" t="s">
        <v>56</v>
      </c>
      <c r="C3266" s="1">
        <v>1964</v>
      </c>
      <c r="D3266" s="1" t="s">
        <v>14</v>
      </c>
      <c r="E3266" s="1" t="s">
        <v>23</v>
      </c>
      <c r="F3266" s="1">
        <v>3.3846595155000001</v>
      </c>
      <c r="G3266" s="1">
        <v>2824.7864001759899</v>
      </c>
    </row>
    <row r="3267" spans="1:7" x14ac:dyDescent="0.3">
      <c r="A3267" s="1" t="s">
        <v>55</v>
      </c>
      <c r="B3267" s="1" t="s">
        <v>56</v>
      </c>
      <c r="C3267" s="1">
        <v>1964</v>
      </c>
      <c r="D3267" s="1" t="s">
        <v>14</v>
      </c>
      <c r="E3267" s="1" t="s">
        <v>15</v>
      </c>
      <c r="F3267" s="1">
        <v>3.3215218304</v>
      </c>
      <c r="G3267" s="1">
        <v>2772.09262899951</v>
      </c>
    </row>
    <row r="3268" spans="1:7" x14ac:dyDescent="0.3">
      <c r="A3268" s="1" t="s">
        <v>55</v>
      </c>
      <c r="B3268" s="1" t="s">
        <v>56</v>
      </c>
      <c r="C3268" s="1">
        <v>1965</v>
      </c>
      <c r="D3268" s="1" t="s">
        <v>9</v>
      </c>
      <c r="E3268" s="1" t="s">
        <v>23</v>
      </c>
      <c r="F3268" s="1">
        <v>0.19985994339999999</v>
      </c>
      <c r="G3268" s="1">
        <v>178.46073937868101</v>
      </c>
    </row>
    <row r="3269" spans="1:7" x14ac:dyDescent="0.3">
      <c r="A3269" s="1" t="s">
        <v>55</v>
      </c>
      <c r="B3269" s="1" t="s">
        <v>56</v>
      </c>
      <c r="C3269" s="1">
        <v>1965</v>
      </c>
      <c r="D3269" s="1" t="s">
        <v>14</v>
      </c>
      <c r="E3269" s="1" t="s">
        <v>23</v>
      </c>
      <c r="F3269" s="1">
        <v>3.4472522518000002</v>
      </c>
      <c r="G3269" s="1">
        <v>3078.1515059135299</v>
      </c>
    </row>
    <row r="3270" spans="1:7" x14ac:dyDescent="0.3">
      <c r="A3270" s="1" t="s">
        <v>55</v>
      </c>
      <c r="B3270" s="1" t="s">
        <v>56</v>
      </c>
      <c r="C3270" s="1">
        <v>1965</v>
      </c>
      <c r="D3270" s="1" t="s">
        <v>14</v>
      </c>
      <c r="E3270" s="1" t="s">
        <v>15</v>
      </c>
      <c r="F3270" s="1">
        <v>3.3368062269999998</v>
      </c>
      <c r="G3270" s="1">
        <v>2979.5310474409298</v>
      </c>
    </row>
    <row r="3271" spans="1:7" x14ac:dyDescent="0.3">
      <c r="A3271" s="1" t="s">
        <v>55</v>
      </c>
      <c r="B3271" s="1" t="s">
        <v>56</v>
      </c>
      <c r="C3271" s="1">
        <v>1966</v>
      </c>
      <c r="D3271" s="1" t="s">
        <v>9</v>
      </c>
      <c r="E3271" s="1" t="s">
        <v>23</v>
      </c>
      <c r="F3271" s="1">
        <v>0.19985994339999999</v>
      </c>
      <c r="G3271" s="1">
        <v>155.07266912696599</v>
      </c>
    </row>
    <row r="3272" spans="1:7" x14ac:dyDescent="0.3">
      <c r="A3272" s="1" t="s">
        <v>55</v>
      </c>
      <c r="B3272" s="1" t="s">
        <v>56</v>
      </c>
      <c r="C3272" s="1">
        <v>1966</v>
      </c>
      <c r="D3272" s="1" t="s">
        <v>14</v>
      </c>
      <c r="E3272" s="1" t="s">
        <v>23</v>
      </c>
      <c r="F3272" s="1">
        <v>3.5175577057999998</v>
      </c>
      <c r="G3272" s="1">
        <v>2729.29659155945</v>
      </c>
    </row>
    <row r="3273" spans="1:7" x14ac:dyDescent="0.3">
      <c r="A3273" s="1" t="s">
        <v>55</v>
      </c>
      <c r="B3273" s="1" t="s">
        <v>56</v>
      </c>
      <c r="C3273" s="1">
        <v>1966</v>
      </c>
      <c r="D3273" s="1" t="s">
        <v>14</v>
      </c>
      <c r="E3273" s="1" t="s">
        <v>15</v>
      </c>
      <c r="F3273" s="1">
        <v>3.3413319819999998</v>
      </c>
      <c r="G3273" s="1">
        <v>2592.5618717222901</v>
      </c>
    </row>
    <row r="3274" spans="1:7" x14ac:dyDescent="0.3">
      <c r="A3274" s="1" t="s">
        <v>55</v>
      </c>
      <c r="B3274" s="1" t="s">
        <v>56</v>
      </c>
      <c r="C3274" s="1">
        <v>1967</v>
      </c>
      <c r="D3274" s="1" t="s">
        <v>9</v>
      </c>
      <c r="E3274" s="1" t="s">
        <v>23</v>
      </c>
      <c r="F3274" s="1">
        <v>0.19985994339999999</v>
      </c>
      <c r="G3274" s="1">
        <v>109.45107954442901</v>
      </c>
    </row>
    <row r="3275" spans="1:7" x14ac:dyDescent="0.3">
      <c r="A3275" s="1" t="s">
        <v>55</v>
      </c>
      <c r="B3275" s="1" t="s">
        <v>56</v>
      </c>
      <c r="C3275" s="1">
        <v>1967</v>
      </c>
      <c r="D3275" s="1" t="s">
        <v>14</v>
      </c>
      <c r="E3275" s="1" t="s">
        <v>23</v>
      </c>
      <c r="F3275" s="1">
        <v>3.5873433190999999</v>
      </c>
      <c r="G3275" s="1">
        <v>1964.5687491876399</v>
      </c>
    </row>
    <row r="3276" spans="1:7" x14ac:dyDescent="0.3">
      <c r="A3276" s="1" t="s">
        <v>55</v>
      </c>
      <c r="B3276" s="1" t="s">
        <v>56</v>
      </c>
      <c r="C3276" s="1">
        <v>1967</v>
      </c>
      <c r="D3276" s="1" t="s">
        <v>14</v>
      </c>
      <c r="E3276" s="1" t="s">
        <v>15</v>
      </c>
      <c r="F3276" s="1">
        <v>3.3424269322</v>
      </c>
      <c r="G3276" s="1">
        <v>1830.44300845828</v>
      </c>
    </row>
    <row r="3277" spans="1:7" x14ac:dyDescent="0.3">
      <c r="A3277" s="1" t="s">
        <v>55</v>
      </c>
      <c r="B3277" s="1" t="s">
        <v>56</v>
      </c>
      <c r="C3277" s="1">
        <v>1968</v>
      </c>
      <c r="D3277" s="1" t="s">
        <v>9</v>
      </c>
      <c r="E3277" s="1" t="s">
        <v>23</v>
      </c>
      <c r="F3277" s="1">
        <v>0.39971988679999998</v>
      </c>
      <c r="G3277" s="1">
        <v>221.37322742875801</v>
      </c>
    </row>
    <row r="3278" spans="1:7" x14ac:dyDescent="0.3">
      <c r="A3278" s="1" t="s">
        <v>55</v>
      </c>
      <c r="B3278" s="1" t="s">
        <v>56</v>
      </c>
      <c r="C3278" s="1">
        <v>1968</v>
      </c>
      <c r="D3278" s="1" t="s">
        <v>14</v>
      </c>
      <c r="E3278" s="1" t="s">
        <v>23</v>
      </c>
      <c r="F3278" s="1">
        <v>3.7285586713000001</v>
      </c>
      <c r="G3278" s="1">
        <v>2064.9537190253</v>
      </c>
    </row>
    <row r="3279" spans="1:7" x14ac:dyDescent="0.3">
      <c r="A3279" s="1" t="s">
        <v>55</v>
      </c>
      <c r="B3279" s="1" t="s">
        <v>56</v>
      </c>
      <c r="C3279" s="1">
        <v>1968</v>
      </c>
      <c r="D3279" s="1" t="s">
        <v>14</v>
      </c>
      <c r="E3279" s="1" t="s">
        <v>15</v>
      </c>
      <c r="F3279" s="1">
        <v>3.3400910775999999</v>
      </c>
      <c r="G3279" s="1">
        <v>1849.81224667066</v>
      </c>
    </row>
    <row r="3280" spans="1:7" x14ac:dyDescent="0.3">
      <c r="A3280" s="1" t="s">
        <v>55</v>
      </c>
      <c r="B3280" s="1" t="s">
        <v>56</v>
      </c>
      <c r="C3280" s="1">
        <v>1969</v>
      </c>
      <c r="D3280" s="1" t="s">
        <v>9</v>
      </c>
      <c r="E3280" s="1" t="s">
        <v>23</v>
      </c>
      <c r="F3280" s="1">
        <v>0.19985994339999999</v>
      </c>
      <c r="G3280" s="1">
        <v>157.46775071639399</v>
      </c>
    </row>
    <row r="3281" spans="1:7" x14ac:dyDescent="0.3">
      <c r="A3281" s="1" t="s">
        <v>55</v>
      </c>
      <c r="B3281" s="1" t="s">
        <v>56</v>
      </c>
      <c r="C3281" s="1">
        <v>1969</v>
      </c>
      <c r="D3281" s="1" t="s">
        <v>14</v>
      </c>
      <c r="E3281" s="1" t="s">
        <v>23</v>
      </c>
      <c r="F3281" s="1">
        <v>3.7253550235000001</v>
      </c>
      <c r="G3281" s="1">
        <v>2935.1718321346102</v>
      </c>
    </row>
    <row r="3282" spans="1:7" x14ac:dyDescent="0.3">
      <c r="A3282" s="1" t="s">
        <v>55</v>
      </c>
      <c r="B3282" s="1" t="s">
        <v>56</v>
      </c>
      <c r="C3282" s="1">
        <v>1969</v>
      </c>
      <c r="D3282" s="1" t="s">
        <v>14</v>
      </c>
      <c r="E3282" s="1" t="s">
        <v>15</v>
      </c>
      <c r="F3282" s="1">
        <v>3.3343244182</v>
      </c>
      <c r="G3282" s="1">
        <v>2627.0825330438101</v>
      </c>
    </row>
    <row r="3283" spans="1:7" x14ac:dyDescent="0.3">
      <c r="A3283" s="1" t="s">
        <v>55</v>
      </c>
      <c r="B3283" s="1" t="s">
        <v>56</v>
      </c>
      <c r="C3283" s="1">
        <v>1970</v>
      </c>
      <c r="D3283" s="1" t="s">
        <v>9</v>
      </c>
      <c r="E3283" s="1" t="s">
        <v>23</v>
      </c>
      <c r="F3283" s="1">
        <v>0.19985994339999999</v>
      </c>
      <c r="G3283" s="1">
        <v>89.921145611630607</v>
      </c>
    </row>
    <row r="3284" spans="1:7" x14ac:dyDescent="0.3">
      <c r="A3284" s="1" t="s">
        <v>55</v>
      </c>
      <c r="B3284" s="1" t="s">
        <v>56</v>
      </c>
      <c r="C3284" s="1">
        <v>1970</v>
      </c>
      <c r="D3284" s="1" t="s">
        <v>14</v>
      </c>
      <c r="E3284" s="1" t="s">
        <v>23</v>
      </c>
      <c r="F3284" s="1">
        <v>3.7935811145999998</v>
      </c>
      <c r="G3284" s="1">
        <v>1706.8110499428301</v>
      </c>
    </row>
    <row r="3285" spans="1:7" x14ac:dyDescent="0.3">
      <c r="A3285" s="1" t="s">
        <v>55</v>
      </c>
      <c r="B3285" s="1" t="s">
        <v>56</v>
      </c>
      <c r="C3285" s="1">
        <v>1970</v>
      </c>
      <c r="D3285" s="1" t="s">
        <v>14</v>
      </c>
      <c r="E3285" s="1" t="s">
        <v>15</v>
      </c>
      <c r="F3285" s="1">
        <v>3.3251269540999999</v>
      </c>
      <c r="G3285" s="1">
        <v>1496.04377929051</v>
      </c>
    </row>
    <row r="3286" spans="1:7" x14ac:dyDescent="0.3">
      <c r="A3286" s="1" t="s">
        <v>55</v>
      </c>
      <c r="B3286" s="1" t="s">
        <v>56</v>
      </c>
      <c r="C3286" s="1">
        <v>1971</v>
      </c>
      <c r="D3286" s="1" t="s">
        <v>9</v>
      </c>
      <c r="E3286" s="1" t="s">
        <v>23</v>
      </c>
      <c r="F3286" s="1">
        <v>0.19985994339999999</v>
      </c>
      <c r="G3286" s="1">
        <v>94.201745878855206</v>
      </c>
    </row>
    <row r="3287" spans="1:7" x14ac:dyDescent="0.3">
      <c r="A3287" s="1" t="s">
        <v>55</v>
      </c>
      <c r="B3287" s="1" t="s">
        <v>56</v>
      </c>
      <c r="C3287" s="1">
        <v>1971</v>
      </c>
      <c r="D3287" s="1" t="s">
        <v>14</v>
      </c>
      <c r="E3287" s="1" t="s">
        <v>23</v>
      </c>
      <c r="F3287" s="1">
        <v>3.8010947070999999</v>
      </c>
      <c r="G3287" s="1">
        <v>1791.60341794387</v>
      </c>
    </row>
    <row r="3288" spans="1:7" x14ac:dyDescent="0.3">
      <c r="A3288" s="1" t="s">
        <v>55</v>
      </c>
      <c r="B3288" s="1" t="s">
        <v>56</v>
      </c>
      <c r="C3288" s="1">
        <v>1971</v>
      </c>
      <c r="D3288" s="1" t="s">
        <v>14</v>
      </c>
      <c r="E3288" s="1" t="s">
        <v>15</v>
      </c>
      <c r="F3288" s="1">
        <v>3.3232188878</v>
      </c>
      <c r="G3288" s="1">
        <v>1566.3620026977201</v>
      </c>
    </row>
    <row r="3289" spans="1:7" x14ac:dyDescent="0.3">
      <c r="A3289" s="1" t="s">
        <v>55</v>
      </c>
      <c r="B3289" s="1" t="s">
        <v>56</v>
      </c>
      <c r="C3289" s="1">
        <v>1972</v>
      </c>
      <c r="D3289" s="1" t="s">
        <v>9</v>
      </c>
      <c r="E3289" s="1" t="s">
        <v>23</v>
      </c>
      <c r="F3289" s="1">
        <v>4.9964989999999999E-4</v>
      </c>
      <c r="G3289" s="1">
        <v>0.267415801996021</v>
      </c>
    </row>
    <row r="3290" spans="1:7" x14ac:dyDescent="0.3">
      <c r="A3290" s="1" t="s">
        <v>55</v>
      </c>
      <c r="B3290" s="1" t="s">
        <v>56</v>
      </c>
      <c r="C3290" s="1">
        <v>1972</v>
      </c>
      <c r="D3290" s="1" t="s">
        <v>14</v>
      </c>
      <c r="E3290" s="1" t="s">
        <v>23</v>
      </c>
      <c r="F3290" s="1">
        <v>3.7367109138000001</v>
      </c>
      <c r="G3290" s="1">
        <v>1999.9115960240599</v>
      </c>
    </row>
    <row r="3291" spans="1:7" x14ac:dyDescent="0.3">
      <c r="A3291" s="1" t="s">
        <v>55</v>
      </c>
      <c r="B3291" s="1" t="s">
        <v>56</v>
      </c>
      <c r="C3291" s="1">
        <v>1972</v>
      </c>
      <c r="D3291" s="1" t="s">
        <v>14</v>
      </c>
      <c r="E3291" s="1" t="s">
        <v>15</v>
      </c>
      <c r="F3291" s="1">
        <v>3.3180484605</v>
      </c>
      <c r="G3291" s="1">
        <v>1775.8407715620799</v>
      </c>
    </row>
    <row r="3292" spans="1:7" x14ac:dyDescent="0.3">
      <c r="A3292" s="1" t="s">
        <v>55</v>
      </c>
      <c r="B3292" s="1" t="s">
        <v>56</v>
      </c>
      <c r="C3292" s="1">
        <v>1973</v>
      </c>
      <c r="D3292" s="1" t="s">
        <v>9</v>
      </c>
      <c r="E3292" s="1" t="s">
        <v>23</v>
      </c>
      <c r="F3292" s="1">
        <v>4.9964989999999999E-4</v>
      </c>
      <c r="G3292" s="1">
        <v>0.301939108964912</v>
      </c>
    </row>
    <row r="3293" spans="1:7" x14ac:dyDescent="0.3">
      <c r="A3293" s="1" t="s">
        <v>55</v>
      </c>
      <c r="B3293" s="1" t="s">
        <v>56</v>
      </c>
      <c r="C3293" s="1">
        <v>1973</v>
      </c>
      <c r="D3293" s="1" t="s">
        <v>14</v>
      </c>
      <c r="E3293" s="1" t="s">
        <v>23</v>
      </c>
      <c r="F3293" s="1">
        <v>3.743969146</v>
      </c>
      <c r="G3293" s="1">
        <v>2262.4857964789899</v>
      </c>
    </row>
    <row r="3294" spans="1:7" x14ac:dyDescent="0.3">
      <c r="A3294" s="1" t="s">
        <v>55</v>
      </c>
      <c r="B3294" s="1" t="s">
        <v>56</v>
      </c>
      <c r="C3294" s="1">
        <v>1973</v>
      </c>
      <c r="D3294" s="1" t="s">
        <v>14</v>
      </c>
      <c r="E3294" s="1" t="s">
        <v>15</v>
      </c>
      <c r="F3294" s="1">
        <v>3.3096156723000001</v>
      </c>
      <c r="G3294" s="1">
        <v>2000.0053842055399</v>
      </c>
    </row>
    <row r="3295" spans="1:7" x14ac:dyDescent="0.3">
      <c r="A3295" s="1" t="s">
        <v>55</v>
      </c>
      <c r="B3295" s="1" t="s">
        <v>56</v>
      </c>
      <c r="C3295" s="1">
        <v>1974</v>
      </c>
      <c r="D3295" s="1" t="s">
        <v>9</v>
      </c>
      <c r="E3295" s="1" t="s">
        <v>23</v>
      </c>
      <c r="F3295" s="1">
        <v>0.1239131649</v>
      </c>
      <c r="G3295" s="1">
        <v>91.780052538247304</v>
      </c>
    </row>
    <row r="3296" spans="1:7" x14ac:dyDescent="0.3">
      <c r="A3296" s="1" t="s">
        <v>55</v>
      </c>
      <c r="B3296" s="1" t="s">
        <v>56</v>
      </c>
      <c r="C3296" s="1">
        <v>1974</v>
      </c>
      <c r="D3296" s="1" t="s">
        <v>14</v>
      </c>
      <c r="E3296" s="1" t="s">
        <v>23</v>
      </c>
      <c r="F3296" s="1">
        <v>3.7955285634</v>
      </c>
      <c r="G3296" s="1">
        <v>2811.27361454943</v>
      </c>
    </row>
    <row r="3297" spans="1:7" x14ac:dyDescent="0.3">
      <c r="A3297" s="1" t="s">
        <v>55</v>
      </c>
      <c r="B3297" s="1" t="s">
        <v>56</v>
      </c>
      <c r="C3297" s="1">
        <v>1974</v>
      </c>
      <c r="D3297" s="1" t="s">
        <v>14</v>
      </c>
      <c r="E3297" s="1" t="s">
        <v>15</v>
      </c>
      <c r="F3297" s="1">
        <v>3.2979205231000002</v>
      </c>
      <c r="G3297" s="1">
        <v>2442.7050921994501</v>
      </c>
    </row>
    <row r="3298" spans="1:7" x14ac:dyDescent="0.3">
      <c r="A3298" s="1" t="s">
        <v>55</v>
      </c>
      <c r="B3298" s="1" t="s">
        <v>56</v>
      </c>
      <c r="C3298" s="1">
        <v>1975</v>
      </c>
      <c r="D3298" s="1" t="s">
        <v>9</v>
      </c>
      <c r="E3298" s="1" t="s">
        <v>23</v>
      </c>
      <c r="F3298" s="1">
        <v>0.1838711479</v>
      </c>
      <c r="G3298" s="1">
        <v>136.061523640785</v>
      </c>
    </row>
    <row r="3299" spans="1:7" x14ac:dyDescent="0.3">
      <c r="A3299" s="1" t="s">
        <v>55</v>
      </c>
      <c r="B3299" s="1" t="s">
        <v>56</v>
      </c>
      <c r="C3299" s="1">
        <v>1975</v>
      </c>
      <c r="D3299" s="1" t="s">
        <v>14</v>
      </c>
      <c r="E3299" s="1" t="s">
        <v>23</v>
      </c>
      <c r="F3299" s="1">
        <v>3.8241163090999999</v>
      </c>
      <c r="G3299" s="1">
        <v>2829.7810587559002</v>
      </c>
    </row>
    <row r="3300" spans="1:7" x14ac:dyDescent="0.3">
      <c r="A3300" s="1" t="s">
        <v>55</v>
      </c>
      <c r="B3300" s="1" t="s">
        <v>56</v>
      </c>
      <c r="C3300" s="1">
        <v>1975</v>
      </c>
      <c r="D3300" s="1" t="s">
        <v>14</v>
      </c>
      <c r="E3300" s="1" t="s">
        <v>15</v>
      </c>
      <c r="F3300" s="1">
        <v>3.2829630128999998</v>
      </c>
      <c r="G3300" s="1">
        <v>2429.3368192090902</v>
      </c>
    </row>
    <row r="3301" spans="1:7" x14ac:dyDescent="0.3">
      <c r="A3301" s="1" t="s">
        <v>55</v>
      </c>
      <c r="B3301" s="1" t="s">
        <v>56</v>
      </c>
      <c r="C3301" s="1">
        <v>1976</v>
      </c>
      <c r="D3301" s="1" t="s">
        <v>9</v>
      </c>
      <c r="E3301" s="1" t="s">
        <v>23</v>
      </c>
      <c r="F3301" s="1">
        <v>0.37773529300000003</v>
      </c>
      <c r="G3301" s="1">
        <v>263.803302741072</v>
      </c>
    </row>
    <row r="3302" spans="1:7" x14ac:dyDescent="0.3">
      <c r="A3302" s="1" t="s">
        <v>55</v>
      </c>
      <c r="B3302" s="1" t="s">
        <v>56</v>
      </c>
      <c r="C3302" s="1">
        <v>1976</v>
      </c>
      <c r="D3302" s="1" t="s">
        <v>14</v>
      </c>
      <c r="E3302" s="1" t="s">
        <v>23</v>
      </c>
      <c r="F3302" s="1">
        <v>3.9007825930000002</v>
      </c>
      <c r="G3302" s="1">
        <v>2724.2340083683798</v>
      </c>
    </row>
    <row r="3303" spans="1:7" x14ac:dyDescent="0.3">
      <c r="A3303" s="1" t="s">
        <v>55</v>
      </c>
      <c r="B3303" s="1" t="s">
        <v>56</v>
      </c>
      <c r="C3303" s="1">
        <v>1976</v>
      </c>
      <c r="D3303" s="1" t="s">
        <v>14</v>
      </c>
      <c r="E3303" s="1" t="s">
        <v>15</v>
      </c>
      <c r="F3303" s="1">
        <v>3.2647431418999999</v>
      </c>
      <c r="G3303" s="1">
        <v>2280.0358860586998</v>
      </c>
    </row>
    <row r="3304" spans="1:7" x14ac:dyDescent="0.3">
      <c r="A3304" s="1" t="s">
        <v>55</v>
      </c>
      <c r="B3304" s="1" t="s">
        <v>56</v>
      </c>
      <c r="C3304" s="1">
        <v>1977</v>
      </c>
      <c r="D3304" s="1" t="s">
        <v>9</v>
      </c>
      <c r="E3304" s="1" t="s">
        <v>23</v>
      </c>
      <c r="F3304" s="1">
        <v>0.97931372250000004</v>
      </c>
      <c r="G3304" s="1">
        <v>933.43081808191198</v>
      </c>
    </row>
    <row r="3305" spans="1:7" x14ac:dyDescent="0.3">
      <c r="A3305" s="1" t="s">
        <v>55</v>
      </c>
      <c r="B3305" s="1" t="s">
        <v>56</v>
      </c>
      <c r="C3305" s="1">
        <v>1977</v>
      </c>
      <c r="D3305" s="1" t="s">
        <v>14</v>
      </c>
      <c r="E3305" s="1" t="s">
        <v>23</v>
      </c>
      <c r="F3305" s="1">
        <v>3.7715453988999998</v>
      </c>
      <c r="G3305" s="1">
        <v>3594.8405767596601</v>
      </c>
    </row>
    <row r="3306" spans="1:7" x14ac:dyDescent="0.3">
      <c r="A3306" s="1" t="s">
        <v>55</v>
      </c>
      <c r="B3306" s="1" t="s">
        <v>56</v>
      </c>
      <c r="C3306" s="1">
        <v>1977</v>
      </c>
      <c r="D3306" s="1" t="s">
        <v>14</v>
      </c>
      <c r="E3306" s="1" t="s">
        <v>15</v>
      </c>
      <c r="F3306" s="1">
        <v>3.2432609098</v>
      </c>
      <c r="G3306" s="1">
        <v>3091.30732536818</v>
      </c>
    </row>
    <row r="3307" spans="1:7" x14ac:dyDescent="0.3">
      <c r="A3307" s="1" t="s">
        <v>55</v>
      </c>
      <c r="B3307" s="1" t="s">
        <v>56</v>
      </c>
      <c r="C3307" s="1">
        <v>1978</v>
      </c>
      <c r="D3307" s="1" t="s">
        <v>9</v>
      </c>
      <c r="E3307" s="1" t="s">
        <v>23</v>
      </c>
      <c r="F3307" s="1">
        <v>0.80543557180000003</v>
      </c>
      <c r="G3307" s="1">
        <v>491.71132875379698</v>
      </c>
    </row>
    <row r="3308" spans="1:7" x14ac:dyDescent="0.3">
      <c r="A3308" s="1" t="s">
        <v>55</v>
      </c>
      <c r="B3308" s="1" t="s">
        <v>56</v>
      </c>
      <c r="C3308" s="1">
        <v>1978</v>
      </c>
      <c r="D3308" s="1" t="s">
        <v>14</v>
      </c>
      <c r="E3308" s="1" t="s">
        <v>23</v>
      </c>
      <c r="F3308" s="1">
        <v>3.7781652301999999</v>
      </c>
      <c r="G3308" s="1">
        <v>2306.5366251969099</v>
      </c>
    </row>
    <row r="3309" spans="1:7" x14ac:dyDescent="0.3">
      <c r="A3309" s="1" t="s">
        <v>55</v>
      </c>
      <c r="B3309" s="1" t="s">
        <v>56</v>
      </c>
      <c r="C3309" s="1">
        <v>1978</v>
      </c>
      <c r="D3309" s="1" t="s">
        <v>14</v>
      </c>
      <c r="E3309" s="1" t="s">
        <v>15</v>
      </c>
      <c r="F3309" s="1">
        <v>3.2185163169000002</v>
      </c>
      <c r="G3309" s="1">
        <v>1964.87588850355</v>
      </c>
    </row>
    <row r="3310" spans="1:7" x14ac:dyDescent="0.3">
      <c r="A3310" s="1" t="s">
        <v>55</v>
      </c>
      <c r="B3310" s="1" t="s">
        <v>56</v>
      </c>
      <c r="C3310" s="1">
        <v>1979</v>
      </c>
      <c r="D3310" s="1" t="s">
        <v>9</v>
      </c>
      <c r="E3310" s="1" t="s">
        <v>23</v>
      </c>
      <c r="F3310" s="1">
        <v>0.59158543240000006</v>
      </c>
      <c r="G3310" s="1">
        <v>407.47363392841601</v>
      </c>
    </row>
    <row r="3311" spans="1:7" x14ac:dyDescent="0.3">
      <c r="A3311" s="1" t="s">
        <v>55</v>
      </c>
      <c r="B3311" s="1" t="s">
        <v>56</v>
      </c>
      <c r="C3311" s="1">
        <v>1979</v>
      </c>
      <c r="D3311" s="1" t="s">
        <v>14</v>
      </c>
      <c r="E3311" s="1" t="s">
        <v>23</v>
      </c>
      <c r="F3311" s="1">
        <v>3.7846573813000002</v>
      </c>
      <c r="G3311" s="1">
        <v>2606.8053942834099</v>
      </c>
    </row>
    <row r="3312" spans="1:7" x14ac:dyDescent="0.3">
      <c r="A3312" s="1" t="s">
        <v>55</v>
      </c>
      <c r="B3312" s="1" t="s">
        <v>56</v>
      </c>
      <c r="C3312" s="1">
        <v>1979</v>
      </c>
      <c r="D3312" s="1" t="s">
        <v>14</v>
      </c>
      <c r="E3312" s="1" t="s">
        <v>15</v>
      </c>
      <c r="F3312" s="1">
        <v>3.1905093628999999</v>
      </c>
      <c r="G3312" s="1">
        <v>2197.5666962298901</v>
      </c>
    </row>
    <row r="3313" spans="1:7" x14ac:dyDescent="0.3">
      <c r="A3313" s="1" t="s">
        <v>55</v>
      </c>
      <c r="B3313" s="1" t="s">
        <v>56</v>
      </c>
      <c r="C3313" s="1">
        <v>1980</v>
      </c>
      <c r="D3313" s="1" t="s">
        <v>9</v>
      </c>
      <c r="E3313" s="1" t="s">
        <v>23</v>
      </c>
      <c r="F3313" s="1">
        <v>0.75946778479999999</v>
      </c>
      <c r="G3313" s="1">
        <v>2041.9620463733499</v>
      </c>
    </row>
    <row r="3314" spans="1:7" x14ac:dyDescent="0.3">
      <c r="A3314" s="1" t="s">
        <v>55</v>
      </c>
      <c r="B3314" s="1" t="s">
        <v>56</v>
      </c>
      <c r="C3314" s="1">
        <v>1980</v>
      </c>
      <c r="D3314" s="1" t="s">
        <v>14</v>
      </c>
      <c r="E3314" s="1" t="s">
        <v>23</v>
      </c>
      <c r="F3314" s="1">
        <v>3.7910218522000001</v>
      </c>
      <c r="G3314" s="1">
        <v>10192.8256785662</v>
      </c>
    </row>
    <row r="3315" spans="1:7" x14ac:dyDescent="0.3">
      <c r="A3315" s="1" t="s">
        <v>55</v>
      </c>
      <c r="B3315" s="1" t="s">
        <v>56</v>
      </c>
      <c r="C3315" s="1">
        <v>1980</v>
      </c>
      <c r="D3315" s="1" t="s">
        <v>14</v>
      </c>
      <c r="E3315" s="1" t="s">
        <v>15</v>
      </c>
      <c r="F3315" s="1">
        <v>3.1592400481</v>
      </c>
      <c r="G3315" s="1">
        <v>8494.16973624192</v>
      </c>
    </row>
    <row r="3316" spans="1:7" x14ac:dyDescent="0.3">
      <c r="A3316" s="1" t="s">
        <v>55</v>
      </c>
      <c r="B3316" s="1" t="s">
        <v>56</v>
      </c>
      <c r="C3316" s="1">
        <v>1981</v>
      </c>
      <c r="D3316" s="1" t="s">
        <v>9</v>
      </c>
      <c r="E3316" s="1" t="s">
        <v>23</v>
      </c>
      <c r="F3316" s="1">
        <v>0.59758123070000002</v>
      </c>
      <c r="G3316" s="1">
        <v>1693.17351226097</v>
      </c>
    </row>
    <row r="3317" spans="1:7" x14ac:dyDescent="0.3">
      <c r="A3317" s="1" t="s">
        <v>55</v>
      </c>
      <c r="B3317" s="1" t="s">
        <v>56</v>
      </c>
      <c r="C3317" s="1">
        <v>1981</v>
      </c>
      <c r="D3317" s="1" t="s">
        <v>14</v>
      </c>
      <c r="E3317" s="1" t="s">
        <v>23</v>
      </c>
      <c r="F3317" s="1">
        <v>3.8109240465999998</v>
      </c>
      <c r="G3317" s="1">
        <v>10797.7883533079</v>
      </c>
    </row>
    <row r="3318" spans="1:7" x14ac:dyDescent="0.3">
      <c r="A3318" s="1" t="s">
        <v>55</v>
      </c>
      <c r="B3318" s="1" t="s">
        <v>56</v>
      </c>
      <c r="C3318" s="1">
        <v>1981</v>
      </c>
      <c r="D3318" s="1" t="s">
        <v>14</v>
      </c>
      <c r="E3318" s="1" t="s">
        <v>15</v>
      </c>
      <c r="F3318" s="1">
        <v>3.1802822155000001</v>
      </c>
      <c r="G3318" s="1">
        <v>9010.9416631708009</v>
      </c>
    </row>
    <row r="3319" spans="1:7" x14ac:dyDescent="0.3">
      <c r="A3319" s="1" t="s">
        <v>55</v>
      </c>
      <c r="B3319" s="1" t="s">
        <v>56</v>
      </c>
      <c r="C3319" s="1">
        <v>1982</v>
      </c>
      <c r="D3319" s="1" t="s">
        <v>9</v>
      </c>
      <c r="E3319" s="1" t="s">
        <v>23</v>
      </c>
      <c r="F3319" s="1">
        <v>0.77545658029999998</v>
      </c>
      <c r="G3319" s="1">
        <v>1789.28153427134</v>
      </c>
    </row>
    <row r="3320" spans="1:7" x14ac:dyDescent="0.3">
      <c r="A3320" s="1" t="s">
        <v>55</v>
      </c>
      <c r="B3320" s="1" t="s">
        <v>56</v>
      </c>
      <c r="C3320" s="1">
        <v>1982</v>
      </c>
      <c r="D3320" s="1" t="s">
        <v>14</v>
      </c>
      <c r="E3320" s="1" t="s">
        <v>23</v>
      </c>
      <c r="F3320" s="1">
        <v>3.8306065316</v>
      </c>
      <c r="G3320" s="1">
        <v>8838.70703546816</v>
      </c>
    </row>
    <row r="3321" spans="1:7" x14ac:dyDescent="0.3">
      <c r="A3321" s="1" t="s">
        <v>55</v>
      </c>
      <c r="B3321" s="1" t="s">
        <v>56</v>
      </c>
      <c r="C3321" s="1">
        <v>1982</v>
      </c>
      <c r="D3321" s="1" t="s">
        <v>14</v>
      </c>
      <c r="E3321" s="1" t="s">
        <v>15</v>
      </c>
      <c r="F3321" s="1">
        <v>3.1952134701000001</v>
      </c>
      <c r="G3321" s="1">
        <v>7372.6068038789699</v>
      </c>
    </row>
    <row r="3322" spans="1:7" x14ac:dyDescent="0.3">
      <c r="A3322" s="1" t="s">
        <v>55</v>
      </c>
      <c r="B3322" s="1" t="s">
        <v>56</v>
      </c>
      <c r="C3322" s="1">
        <v>1983</v>
      </c>
      <c r="D3322" s="1" t="s">
        <v>9</v>
      </c>
      <c r="E3322" s="1" t="s">
        <v>23</v>
      </c>
      <c r="F3322" s="1">
        <v>1.0132899128999999</v>
      </c>
      <c r="G3322" s="1">
        <v>1883.3898016574799</v>
      </c>
    </row>
    <row r="3323" spans="1:7" x14ac:dyDescent="0.3">
      <c r="A3323" s="1" t="s">
        <v>55</v>
      </c>
      <c r="B3323" s="1" t="s">
        <v>56</v>
      </c>
      <c r="C3323" s="1">
        <v>1983</v>
      </c>
      <c r="D3323" s="1" t="s">
        <v>14</v>
      </c>
      <c r="E3323" s="1" t="s">
        <v>23</v>
      </c>
      <c r="F3323" s="1">
        <v>3.8500693071000001</v>
      </c>
      <c r="G3323" s="1">
        <v>7156.0776203208297</v>
      </c>
    </row>
    <row r="3324" spans="1:7" x14ac:dyDescent="0.3">
      <c r="A3324" s="1" t="s">
        <v>55</v>
      </c>
      <c r="B3324" s="1" t="s">
        <v>56</v>
      </c>
      <c r="C3324" s="1">
        <v>1983</v>
      </c>
      <c r="D3324" s="1" t="s">
        <v>14</v>
      </c>
      <c r="E3324" s="1" t="s">
        <v>15</v>
      </c>
      <c r="F3324" s="1">
        <v>3.2040338117</v>
      </c>
      <c r="G3324" s="1">
        <v>5955.2991974886299</v>
      </c>
    </row>
    <row r="3325" spans="1:7" x14ac:dyDescent="0.3">
      <c r="A3325" s="1" t="s">
        <v>55</v>
      </c>
      <c r="B3325" s="1" t="s">
        <v>56</v>
      </c>
      <c r="C3325" s="1">
        <v>1984</v>
      </c>
      <c r="D3325" s="1" t="s">
        <v>9</v>
      </c>
      <c r="E3325" s="1" t="s">
        <v>23</v>
      </c>
      <c r="F3325" s="1">
        <v>0.60557562840000001</v>
      </c>
      <c r="G3325" s="1">
        <v>1809.3848863676801</v>
      </c>
    </row>
    <row r="3326" spans="1:7" x14ac:dyDescent="0.3">
      <c r="A3326" s="1" t="s">
        <v>55</v>
      </c>
      <c r="B3326" s="1" t="s">
        <v>56</v>
      </c>
      <c r="C3326" s="1">
        <v>1984</v>
      </c>
      <c r="D3326" s="1" t="s">
        <v>14</v>
      </c>
      <c r="E3326" s="1" t="s">
        <v>23</v>
      </c>
      <c r="F3326" s="1">
        <v>3.8693123733000001</v>
      </c>
      <c r="G3326" s="1">
        <v>11561.0255766472</v>
      </c>
    </row>
    <row r="3327" spans="1:7" x14ac:dyDescent="0.3">
      <c r="A3327" s="1" t="s">
        <v>55</v>
      </c>
      <c r="B3327" s="1" t="s">
        <v>56</v>
      </c>
      <c r="C3327" s="1">
        <v>1984</v>
      </c>
      <c r="D3327" s="1" t="s">
        <v>14</v>
      </c>
      <c r="E3327" s="1" t="s">
        <v>15</v>
      </c>
      <c r="F3327" s="1">
        <v>3.2067432405999998</v>
      </c>
      <c r="G3327" s="1">
        <v>9581.3511666794093</v>
      </c>
    </row>
    <row r="3328" spans="1:7" x14ac:dyDescent="0.3">
      <c r="A3328" s="1" t="s">
        <v>55</v>
      </c>
      <c r="B3328" s="1" t="s">
        <v>56</v>
      </c>
      <c r="C3328" s="1">
        <v>1985</v>
      </c>
      <c r="D3328" s="1" t="s">
        <v>9</v>
      </c>
      <c r="E3328" s="1" t="s">
        <v>23</v>
      </c>
      <c r="F3328" s="1">
        <v>0.60757422790000004</v>
      </c>
      <c r="G3328" s="1">
        <v>2426.81247325391</v>
      </c>
    </row>
    <row r="3329" spans="1:7" x14ac:dyDescent="0.3">
      <c r="A3329" s="1" t="s">
        <v>55</v>
      </c>
      <c r="B3329" s="1" t="s">
        <v>56</v>
      </c>
      <c r="C3329" s="1">
        <v>1985</v>
      </c>
      <c r="D3329" s="1" t="s">
        <v>14</v>
      </c>
      <c r="E3329" s="1" t="s">
        <v>23</v>
      </c>
      <c r="F3329" s="1">
        <v>3.8883357300000001</v>
      </c>
      <c r="G3329" s="1">
        <v>15531.0433147858</v>
      </c>
    </row>
    <row r="3330" spans="1:7" x14ac:dyDescent="0.3">
      <c r="A3330" s="1" t="s">
        <v>55</v>
      </c>
      <c r="B3330" s="1" t="s">
        <v>56</v>
      </c>
      <c r="C3330" s="1">
        <v>1985</v>
      </c>
      <c r="D3330" s="1" t="s">
        <v>14</v>
      </c>
      <c r="E3330" s="1" t="s">
        <v>15</v>
      </c>
      <c r="F3330" s="1">
        <v>3.2033417565</v>
      </c>
      <c r="G3330" s="1">
        <v>12794.9958611853</v>
      </c>
    </row>
    <row r="3331" spans="1:7" x14ac:dyDescent="0.3">
      <c r="A3331" s="1" t="s">
        <v>55</v>
      </c>
      <c r="B3331" s="1" t="s">
        <v>56</v>
      </c>
      <c r="C3331" s="1">
        <v>1986</v>
      </c>
      <c r="D3331" s="1" t="s">
        <v>9</v>
      </c>
      <c r="E3331" s="1" t="s">
        <v>23</v>
      </c>
      <c r="F3331" s="1">
        <v>0.82542156609999995</v>
      </c>
      <c r="G3331" s="1">
        <v>3471.44246386238</v>
      </c>
    </row>
    <row r="3332" spans="1:7" x14ac:dyDescent="0.3">
      <c r="A3332" s="1" t="s">
        <v>55</v>
      </c>
      <c r="B3332" s="1" t="s">
        <v>56</v>
      </c>
      <c r="C3332" s="1">
        <v>1986</v>
      </c>
      <c r="D3332" s="1" t="s">
        <v>14</v>
      </c>
      <c r="E3332" s="1" t="s">
        <v>23</v>
      </c>
      <c r="F3332" s="1">
        <v>3.9071393774000001</v>
      </c>
      <c r="G3332" s="1">
        <v>16432.099794006401</v>
      </c>
    </row>
    <row r="3333" spans="1:7" x14ac:dyDescent="0.3">
      <c r="A3333" s="1" t="s">
        <v>55</v>
      </c>
      <c r="B3333" s="1" t="s">
        <v>56</v>
      </c>
      <c r="C3333" s="1">
        <v>1986</v>
      </c>
      <c r="D3333" s="1" t="s">
        <v>14</v>
      </c>
      <c r="E3333" s="1" t="s">
        <v>15</v>
      </c>
      <c r="F3333" s="1">
        <v>3.1938293596</v>
      </c>
      <c r="G3333" s="1">
        <v>13432.160384656299</v>
      </c>
    </row>
    <row r="3334" spans="1:7" x14ac:dyDescent="0.3">
      <c r="A3334" s="1" t="s">
        <v>55</v>
      </c>
      <c r="B3334" s="1" t="s">
        <v>56</v>
      </c>
      <c r="C3334" s="1">
        <v>1987</v>
      </c>
      <c r="D3334" s="1" t="s">
        <v>9</v>
      </c>
      <c r="E3334" s="1" t="s">
        <v>23</v>
      </c>
      <c r="F3334" s="1">
        <v>0.92335293839999999</v>
      </c>
      <c r="G3334" s="1">
        <v>3972.4019205698501</v>
      </c>
    </row>
    <row r="3335" spans="1:7" x14ac:dyDescent="0.3">
      <c r="A3335" s="1" t="s">
        <v>55</v>
      </c>
      <c r="B3335" s="1" t="s">
        <v>56</v>
      </c>
      <c r="C3335" s="1">
        <v>1987</v>
      </c>
      <c r="D3335" s="1" t="s">
        <v>14</v>
      </c>
      <c r="E3335" s="1" t="s">
        <v>23</v>
      </c>
      <c r="F3335" s="1">
        <v>3.9257233154</v>
      </c>
      <c r="G3335" s="1">
        <v>16889.046635515599</v>
      </c>
    </row>
    <row r="3336" spans="1:7" x14ac:dyDescent="0.3">
      <c r="A3336" s="1" t="s">
        <v>55</v>
      </c>
      <c r="B3336" s="1" t="s">
        <v>56</v>
      </c>
      <c r="C3336" s="1">
        <v>1987</v>
      </c>
      <c r="D3336" s="1" t="s">
        <v>14</v>
      </c>
      <c r="E3336" s="1" t="s">
        <v>15</v>
      </c>
      <c r="F3336" s="1">
        <v>3.1782060499</v>
      </c>
      <c r="G3336" s="1">
        <v>13673.1159792488</v>
      </c>
    </row>
    <row r="3337" spans="1:7" x14ac:dyDescent="0.3">
      <c r="A3337" s="1" t="s">
        <v>55</v>
      </c>
      <c r="B3337" s="1" t="s">
        <v>56</v>
      </c>
      <c r="C3337" s="1">
        <v>1988</v>
      </c>
      <c r="D3337" s="1" t="s">
        <v>9</v>
      </c>
      <c r="E3337" s="1" t="s">
        <v>23</v>
      </c>
      <c r="F3337" s="1">
        <v>0.82742016559999998</v>
      </c>
      <c r="G3337" s="1">
        <v>4174.88662458209</v>
      </c>
    </row>
    <row r="3338" spans="1:7" x14ac:dyDescent="0.3">
      <c r="A3338" s="1" t="s">
        <v>55</v>
      </c>
      <c r="B3338" s="1" t="s">
        <v>56</v>
      </c>
      <c r="C3338" s="1">
        <v>1988</v>
      </c>
      <c r="D3338" s="1" t="s">
        <v>14</v>
      </c>
      <c r="E3338" s="1" t="s">
        <v>23</v>
      </c>
      <c r="F3338" s="1">
        <v>3.9440875438999998</v>
      </c>
      <c r="G3338" s="1">
        <v>19900.552365555701</v>
      </c>
    </row>
    <row r="3339" spans="1:7" x14ac:dyDescent="0.3">
      <c r="A3339" s="1" t="s">
        <v>55</v>
      </c>
      <c r="B3339" s="1" t="s">
        <v>56</v>
      </c>
      <c r="C3339" s="1">
        <v>1988</v>
      </c>
      <c r="D3339" s="1" t="s">
        <v>14</v>
      </c>
      <c r="E3339" s="1" t="s">
        <v>15</v>
      </c>
      <c r="F3339" s="1">
        <v>3.1564718271999999</v>
      </c>
      <c r="G3339" s="1">
        <v>15926.5057351326</v>
      </c>
    </row>
    <row r="3340" spans="1:7" x14ac:dyDescent="0.3">
      <c r="A3340" s="1" t="s">
        <v>55</v>
      </c>
      <c r="B3340" s="1" t="s">
        <v>56</v>
      </c>
      <c r="C3340" s="1">
        <v>1989</v>
      </c>
      <c r="D3340" s="1" t="s">
        <v>9</v>
      </c>
      <c r="E3340" s="1" t="s">
        <v>23</v>
      </c>
      <c r="F3340" s="1">
        <v>0.60757422790000004</v>
      </c>
      <c r="G3340" s="1">
        <v>2728.6219330735598</v>
      </c>
    </row>
    <row r="3341" spans="1:7" x14ac:dyDescent="0.3">
      <c r="A3341" s="1" t="s">
        <v>55</v>
      </c>
      <c r="B3341" s="1" t="s">
        <v>56</v>
      </c>
      <c r="C3341" s="1">
        <v>1989</v>
      </c>
      <c r="D3341" s="1" t="s">
        <v>14</v>
      </c>
      <c r="E3341" s="1" t="s">
        <v>23</v>
      </c>
      <c r="F3341" s="1">
        <v>3.9622320631000001</v>
      </c>
      <c r="G3341" s="1">
        <v>17794.4238177035</v>
      </c>
    </row>
    <row r="3342" spans="1:7" x14ac:dyDescent="0.3">
      <c r="A3342" s="1" t="s">
        <v>55</v>
      </c>
      <c r="B3342" s="1" t="s">
        <v>56</v>
      </c>
      <c r="C3342" s="1">
        <v>1989</v>
      </c>
      <c r="D3342" s="1" t="s">
        <v>14</v>
      </c>
      <c r="E3342" s="1" t="s">
        <v>15</v>
      </c>
      <c r="F3342" s="1">
        <v>3.1286266917000001</v>
      </c>
      <c r="G3342" s="1">
        <v>14050.6937588823</v>
      </c>
    </row>
    <row r="3343" spans="1:7" x14ac:dyDescent="0.3">
      <c r="A3343" s="1" t="s">
        <v>55</v>
      </c>
      <c r="B3343" s="1" t="s">
        <v>56</v>
      </c>
      <c r="C3343" s="1">
        <v>1990</v>
      </c>
      <c r="D3343" s="1" t="s">
        <v>9</v>
      </c>
      <c r="E3343" s="1" t="s">
        <v>23</v>
      </c>
      <c r="F3343" s="1">
        <v>0.58958683300000003</v>
      </c>
      <c r="G3343" s="1">
        <v>2443.5278895271199</v>
      </c>
    </row>
    <row r="3344" spans="1:7" x14ac:dyDescent="0.3">
      <c r="A3344" s="1" t="s">
        <v>55</v>
      </c>
      <c r="B3344" s="1" t="s">
        <v>56</v>
      </c>
      <c r="C3344" s="1">
        <v>1990</v>
      </c>
      <c r="D3344" s="1" t="s">
        <v>14</v>
      </c>
      <c r="E3344" s="1" t="s">
        <v>23</v>
      </c>
      <c r="F3344" s="1">
        <v>3.9801568728999999</v>
      </c>
      <c r="G3344" s="1">
        <v>16495.6606556593</v>
      </c>
    </row>
    <row r="3345" spans="1:7" x14ac:dyDescent="0.3">
      <c r="A3345" s="1" t="s">
        <v>55</v>
      </c>
      <c r="B3345" s="1" t="s">
        <v>56</v>
      </c>
      <c r="C3345" s="1">
        <v>1990</v>
      </c>
      <c r="D3345" s="1" t="s">
        <v>14</v>
      </c>
      <c r="E3345" s="1" t="s">
        <v>15</v>
      </c>
      <c r="F3345" s="1">
        <v>3.0946706434000002</v>
      </c>
      <c r="G3345" s="1">
        <v>12825.785114722699</v>
      </c>
    </row>
    <row r="3346" spans="1:7" x14ac:dyDescent="0.3">
      <c r="A3346" s="1" t="s">
        <v>55</v>
      </c>
      <c r="B3346" s="1" t="s">
        <v>56</v>
      </c>
      <c r="C3346" s="1">
        <v>1991</v>
      </c>
      <c r="D3346" s="1" t="s">
        <v>9</v>
      </c>
      <c r="E3346" s="1" t="s">
        <v>23</v>
      </c>
      <c r="F3346" s="1">
        <v>0.78744817690000002</v>
      </c>
      <c r="G3346" s="1">
        <v>3359.4492098074002</v>
      </c>
    </row>
    <row r="3347" spans="1:7" x14ac:dyDescent="0.3">
      <c r="A3347" s="1" t="s">
        <v>55</v>
      </c>
      <c r="B3347" s="1" t="s">
        <v>56</v>
      </c>
      <c r="C3347" s="1">
        <v>1991</v>
      </c>
      <c r="D3347" s="1" t="s">
        <v>14</v>
      </c>
      <c r="E3347" s="1" t="s">
        <v>23</v>
      </c>
      <c r="F3347" s="1">
        <v>3.8368251374</v>
      </c>
      <c r="G3347" s="1">
        <v>16368.8475688324</v>
      </c>
    </row>
    <row r="3348" spans="1:7" x14ac:dyDescent="0.3">
      <c r="A3348" s="1" t="s">
        <v>55</v>
      </c>
      <c r="B3348" s="1" t="s">
        <v>56</v>
      </c>
      <c r="C3348" s="1">
        <v>1991</v>
      </c>
      <c r="D3348" s="1" t="s">
        <v>14</v>
      </c>
      <c r="E3348" s="1" t="s">
        <v>15</v>
      </c>
      <c r="F3348" s="1">
        <v>2.8731449764999999</v>
      </c>
      <c r="G3348" s="1">
        <v>12257.5490098806</v>
      </c>
    </row>
    <row r="3349" spans="1:7" x14ac:dyDescent="0.3">
      <c r="A3349" s="1" t="s">
        <v>55</v>
      </c>
      <c r="B3349" s="1" t="s">
        <v>56</v>
      </c>
      <c r="C3349" s="1">
        <v>1992</v>
      </c>
      <c r="D3349" s="1" t="s">
        <v>9</v>
      </c>
      <c r="E3349" s="1" t="s">
        <v>23</v>
      </c>
      <c r="F3349" s="1">
        <v>0.63355602050000004</v>
      </c>
      <c r="G3349" s="1">
        <v>2003.7444582601199</v>
      </c>
    </row>
    <row r="3350" spans="1:7" x14ac:dyDescent="0.3">
      <c r="A3350" s="1" t="s">
        <v>55</v>
      </c>
      <c r="B3350" s="1" t="s">
        <v>56</v>
      </c>
      <c r="C3350" s="1">
        <v>1992</v>
      </c>
      <c r="D3350" s="1" t="s">
        <v>14</v>
      </c>
      <c r="E3350" s="1" t="s">
        <v>23</v>
      </c>
      <c r="F3350" s="1">
        <v>3.7098032428000001</v>
      </c>
      <c r="G3350" s="1">
        <v>11732.976167040801</v>
      </c>
    </row>
    <row r="3351" spans="1:7" x14ac:dyDescent="0.3">
      <c r="A3351" s="1" t="s">
        <v>55</v>
      </c>
      <c r="B3351" s="1" t="s">
        <v>56</v>
      </c>
      <c r="C3351" s="1">
        <v>1992</v>
      </c>
      <c r="D3351" s="1" t="s">
        <v>14</v>
      </c>
      <c r="E3351" s="1" t="s">
        <v>15</v>
      </c>
      <c r="F3351" s="1">
        <v>2.9680810773999999</v>
      </c>
      <c r="G3351" s="1">
        <v>9387.1351830999301</v>
      </c>
    </row>
    <row r="3352" spans="1:7" x14ac:dyDescent="0.3">
      <c r="A3352" s="1" t="s">
        <v>55</v>
      </c>
      <c r="B3352" s="1" t="s">
        <v>56</v>
      </c>
      <c r="C3352" s="1">
        <v>1993</v>
      </c>
      <c r="D3352" s="1" t="s">
        <v>9</v>
      </c>
      <c r="E3352" s="1" t="s">
        <v>23</v>
      </c>
      <c r="F3352" s="1">
        <v>0.43369607710000002</v>
      </c>
      <c r="G3352" s="1">
        <v>1394.25612375335</v>
      </c>
    </row>
    <row r="3353" spans="1:7" x14ac:dyDescent="0.3">
      <c r="A3353" s="1" t="s">
        <v>55</v>
      </c>
      <c r="B3353" s="1" t="s">
        <v>56</v>
      </c>
      <c r="C3353" s="1">
        <v>1993</v>
      </c>
      <c r="D3353" s="1" t="s">
        <v>14</v>
      </c>
      <c r="E3353" s="1" t="s">
        <v>23</v>
      </c>
      <c r="F3353" s="1">
        <v>3.7665258356</v>
      </c>
      <c r="G3353" s="1">
        <v>12108.7138863987</v>
      </c>
    </row>
    <row r="3354" spans="1:7" x14ac:dyDescent="0.3">
      <c r="A3354" s="1" t="s">
        <v>55</v>
      </c>
      <c r="B3354" s="1" t="s">
        <v>56</v>
      </c>
      <c r="C3354" s="1">
        <v>1993</v>
      </c>
      <c r="D3354" s="1" t="s">
        <v>14</v>
      </c>
      <c r="E3354" s="1" t="s">
        <v>15</v>
      </c>
      <c r="F3354" s="1">
        <v>2.9228076198999999</v>
      </c>
      <c r="G3354" s="1">
        <v>9396.3091608714803</v>
      </c>
    </row>
    <row r="3355" spans="1:7" x14ac:dyDescent="0.3">
      <c r="A3355" s="1" t="s">
        <v>55</v>
      </c>
      <c r="B3355" s="1" t="s">
        <v>56</v>
      </c>
      <c r="C3355" s="1">
        <v>1994</v>
      </c>
      <c r="D3355" s="1" t="s">
        <v>9</v>
      </c>
      <c r="E3355" s="1" t="s">
        <v>23</v>
      </c>
      <c r="F3355" s="1">
        <v>0.28979691790000001</v>
      </c>
      <c r="G3355" s="1">
        <v>956.29969017412498</v>
      </c>
    </row>
    <row r="3356" spans="1:7" x14ac:dyDescent="0.3">
      <c r="A3356" s="1" t="s">
        <v>55</v>
      </c>
      <c r="B3356" s="1" t="s">
        <v>56</v>
      </c>
      <c r="C3356" s="1">
        <v>1994</v>
      </c>
      <c r="D3356" s="1" t="s">
        <v>14</v>
      </c>
      <c r="E3356" s="1" t="s">
        <v>23</v>
      </c>
      <c r="F3356" s="1">
        <v>3.6791606771000001</v>
      </c>
      <c r="G3356" s="1">
        <v>12140.8476016564</v>
      </c>
    </row>
    <row r="3357" spans="1:7" x14ac:dyDescent="0.3">
      <c r="A3357" s="1" t="s">
        <v>55</v>
      </c>
      <c r="B3357" s="1" t="s">
        <v>56</v>
      </c>
      <c r="C3357" s="1">
        <v>1994</v>
      </c>
      <c r="D3357" s="1" t="s">
        <v>14</v>
      </c>
      <c r="E3357" s="1" t="s">
        <v>15</v>
      </c>
      <c r="F3357" s="1">
        <v>2.9586535785999999</v>
      </c>
      <c r="G3357" s="1">
        <v>9763.2491092554992</v>
      </c>
    </row>
    <row r="3358" spans="1:7" x14ac:dyDescent="0.3">
      <c r="A3358" s="1" t="s">
        <v>55</v>
      </c>
      <c r="B3358" s="1" t="s">
        <v>56</v>
      </c>
      <c r="C3358" s="1">
        <v>1995</v>
      </c>
      <c r="D3358" s="1" t="s">
        <v>9</v>
      </c>
      <c r="E3358" s="1" t="s">
        <v>23</v>
      </c>
      <c r="F3358" s="1">
        <v>0.33176750599999999</v>
      </c>
      <c r="G3358" s="1">
        <v>1038.7332069203401</v>
      </c>
    </row>
    <row r="3359" spans="1:7" x14ac:dyDescent="0.3">
      <c r="A3359" s="1" t="s">
        <v>55</v>
      </c>
      <c r="B3359" s="1" t="s">
        <v>56</v>
      </c>
      <c r="C3359" s="1">
        <v>1995</v>
      </c>
      <c r="D3359" s="1" t="s">
        <v>14</v>
      </c>
      <c r="E3359" s="1" t="s">
        <v>23</v>
      </c>
      <c r="F3359" s="1">
        <v>3.5810569145</v>
      </c>
      <c r="G3359" s="1">
        <v>11211.956161009601</v>
      </c>
    </row>
    <row r="3360" spans="1:7" x14ac:dyDescent="0.3">
      <c r="A3360" s="1" t="s">
        <v>55</v>
      </c>
      <c r="B3360" s="1" t="s">
        <v>56</v>
      </c>
      <c r="C3360" s="1">
        <v>1995</v>
      </c>
      <c r="D3360" s="1" t="s">
        <v>14</v>
      </c>
      <c r="E3360" s="1" t="s">
        <v>15</v>
      </c>
      <c r="F3360" s="1">
        <v>2.9858316075000002</v>
      </c>
      <c r="G3360" s="1">
        <v>9348.3610805982898</v>
      </c>
    </row>
    <row r="3361" spans="1:7" x14ac:dyDescent="0.3">
      <c r="A3361" s="1" t="s">
        <v>55</v>
      </c>
      <c r="B3361" s="1" t="s">
        <v>56</v>
      </c>
      <c r="C3361" s="1">
        <v>1996</v>
      </c>
      <c r="D3361" s="1" t="s">
        <v>9</v>
      </c>
      <c r="E3361" s="1" t="s">
        <v>23</v>
      </c>
      <c r="F3361" s="1">
        <v>0.79943977349999995</v>
      </c>
      <c r="G3361" s="1">
        <v>2907.9541817213199</v>
      </c>
    </row>
    <row r="3362" spans="1:7" x14ac:dyDescent="0.3">
      <c r="A3362" s="1" t="s">
        <v>55</v>
      </c>
      <c r="B3362" s="1" t="s">
        <v>56</v>
      </c>
      <c r="C3362" s="1">
        <v>1996</v>
      </c>
      <c r="D3362" s="1" t="s">
        <v>14</v>
      </c>
      <c r="E3362" s="1" t="s">
        <v>23</v>
      </c>
      <c r="F3362" s="1">
        <v>3.4722145479000002</v>
      </c>
      <c r="G3362" s="1">
        <v>12630.145695716799</v>
      </c>
    </row>
    <row r="3363" spans="1:7" x14ac:dyDescent="0.3">
      <c r="A3363" s="1" t="s">
        <v>55</v>
      </c>
      <c r="B3363" s="1" t="s">
        <v>56</v>
      </c>
      <c r="C3363" s="1">
        <v>1996</v>
      </c>
      <c r="D3363" s="1" t="s">
        <v>14</v>
      </c>
      <c r="E3363" s="1" t="s">
        <v>15</v>
      </c>
      <c r="F3363" s="1">
        <v>3.0043417066</v>
      </c>
      <c r="G3363" s="1">
        <v>10928.262914160799</v>
      </c>
    </row>
    <row r="3364" spans="1:7" x14ac:dyDescent="0.3">
      <c r="A3364" s="1" t="s">
        <v>55</v>
      </c>
      <c r="B3364" s="1" t="s">
        <v>56</v>
      </c>
      <c r="C3364" s="1">
        <v>1997</v>
      </c>
      <c r="D3364" s="1" t="s">
        <v>9</v>
      </c>
      <c r="E3364" s="1" t="s">
        <v>23</v>
      </c>
      <c r="F3364" s="1">
        <v>0.2418305315</v>
      </c>
      <c r="G3364" s="1">
        <v>858.81760307265301</v>
      </c>
    </row>
    <row r="3365" spans="1:7" x14ac:dyDescent="0.3">
      <c r="A3365" s="1" t="s">
        <v>55</v>
      </c>
      <c r="B3365" s="1" t="s">
        <v>56</v>
      </c>
      <c r="C3365" s="1">
        <v>1997</v>
      </c>
      <c r="D3365" s="1" t="s">
        <v>14</v>
      </c>
      <c r="E3365" s="1" t="s">
        <v>23</v>
      </c>
      <c r="F3365" s="1">
        <v>3.3526335772000002</v>
      </c>
      <c r="G3365" s="1">
        <v>11906.274675295201</v>
      </c>
    </row>
    <row r="3366" spans="1:7" x14ac:dyDescent="0.3">
      <c r="A3366" s="1" t="s">
        <v>55</v>
      </c>
      <c r="B3366" s="1" t="s">
        <v>56</v>
      </c>
      <c r="C3366" s="1">
        <v>1997</v>
      </c>
      <c r="D3366" s="1" t="s">
        <v>14</v>
      </c>
      <c r="E3366" s="1" t="s">
        <v>15</v>
      </c>
      <c r="F3366" s="1">
        <v>2.8901462246</v>
      </c>
      <c r="G3366" s="1">
        <v>10263.8340902293</v>
      </c>
    </row>
    <row r="3367" spans="1:7" x14ac:dyDescent="0.3">
      <c r="A3367" s="1" t="s">
        <v>55</v>
      </c>
      <c r="B3367" s="1" t="s">
        <v>56</v>
      </c>
      <c r="C3367" s="1">
        <v>1998</v>
      </c>
      <c r="D3367" s="1" t="s">
        <v>9</v>
      </c>
      <c r="E3367" s="1" t="s">
        <v>23</v>
      </c>
      <c r="F3367" s="1">
        <v>0.26581372469999998</v>
      </c>
      <c r="G3367" s="1">
        <v>940.32243061998804</v>
      </c>
    </row>
    <row r="3368" spans="1:7" x14ac:dyDescent="0.3">
      <c r="A3368" s="1" t="s">
        <v>55</v>
      </c>
      <c r="B3368" s="1" t="s">
        <v>56</v>
      </c>
      <c r="C3368" s="1">
        <v>1998</v>
      </c>
      <c r="D3368" s="1" t="s">
        <v>14</v>
      </c>
      <c r="E3368" s="1" t="s">
        <v>23</v>
      </c>
      <c r="F3368" s="1">
        <v>3.2618581544</v>
      </c>
      <c r="G3368" s="1">
        <v>11538.9015056689</v>
      </c>
    </row>
    <row r="3369" spans="1:7" x14ac:dyDescent="0.3">
      <c r="A3369" s="1" t="s">
        <v>55</v>
      </c>
      <c r="B3369" s="1" t="s">
        <v>56</v>
      </c>
      <c r="C3369" s="1">
        <v>1998</v>
      </c>
      <c r="D3369" s="1" t="s">
        <v>14</v>
      </c>
      <c r="E3369" s="1" t="s">
        <v>15</v>
      </c>
      <c r="F3369" s="1">
        <v>2.7475317318000001</v>
      </c>
      <c r="G3369" s="1">
        <v>9719.4594419650402</v>
      </c>
    </row>
    <row r="3370" spans="1:7" x14ac:dyDescent="0.3">
      <c r="A3370" s="1" t="s">
        <v>55</v>
      </c>
      <c r="B3370" s="1" t="s">
        <v>56</v>
      </c>
      <c r="C3370" s="1">
        <v>1999</v>
      </c>
      <c r="D3370" s="1" t="s">
        <v>9</v>
      </c>
      <c r="E3370" s="1" t="s">
        <v>23</v>
      </c>
      <c r="F3370" s="1">
        <v>0.40371708560000003</v>
      </c>
      <c r="G3370" s="1">
        <v>1395.06255662627</v>
      </c>
    </row>
    <row r="3371" spans="1:7" x14ac:dyDescent="0.3">
      <c r="A3371" s="1" t="s">
        <v>55</v>
      </c>
      <c r="B3371" s="1" t="s">
        <v>56</v>
      </c>
      <c r="C3371" s="1">
        <v>1999</v>
      </c>
      <c r="D3371" s="1" t="s">
        <v>14</v>
      </c>
      <c r="E3371" s="1" t="s">
        <v>23</v>
      </c>
      <c r="F3371" s="1">
        <v>2.9659420809000001</v>
      </c>
      <c r="G3371" s="1">
        <v>10248.9463278352</v>
      </c>
    </row>
    <row r="3372" spans="1:7" x14ac:dyDescent="0.3">
      <c r="A3372" s="1" t="s">
        <v>55</v>
      </c>
      <c r="B3372" s="1" t="s">
        <v>56</v>
      </c>
      <c r="C3372" s="1">
        <v>1999</v>
      </c>
      <c r="D3372" s="1" t="s">
        <v>14</v>
      </c>
      <c r="E3372" s="1" t="s">
        <v>15</v>
      </c>
      <c r="F3372" s="1">
        <v>2.6898491913</v>
      </c>
      <c r="G3372" s="1">
        <v>9294.8949238100195</v>
      </c>
    </row>
    <row r="3373" spans="1:7" x14ac:dyDescent="0.3">
      <c r="A3373" s="1" t="s">
        <v>55</v>
      </c>
      <c r="B3373" s="1" t="s">
        <v>56</v>
      </c>
      <c r="C3373" s="1">
        <v>2000</v>
      </c>
      <c r="D3373" s="1" t="s">
        <v>9</v>
      </c>
      <c r="E3373" s="1" t="s">
        <v>23</v>
      </c>
      <c r="F3373" s="1">
        <v>0.2378333326</v>
      </c>
      <c r="G3373" s="1">
        <v>814.01002904928896</v>
      </c>
    </row>
    <row r="3374" spans="1:7" x14ac:dyDescent="0.3">
      <c r="A3374" s="1" t="s">
        <v>55</v>
      </c>
      <c r="B3374" s="1" t="s">
        <v>56</v>
      </c>
      <c r="C3374" s="1">
        <v>2000</v>
      </c>
      <c r="D3374" s="1" t="s">
        <v>14</v>
      </c>
      <c r="E3374" s="1" t="s">
        <v>23</v>
      </c>
      <c r="F3374" s="1">
        <v>2.5953248499999999</v>
      </c>
      <c r="G3374" s="1">
        <v>8882.7769989682802</v>
      </c>
    </row>
    <row r="3375" spans="1:7" x14ac:dyDescent="0.3">
      <c r="A3375" s="1" t="s">
        <v>55</v>
      </c>
      <c r="B3375" s="1" t="s">
        <v>56</v>
      </c>
      <c r="C3375" s="1">
        <v>2000</v>
      </c>
      <c r="D3375" s="1" t="s">
        <v>14</v>
      </c>
      <c r="E3375" s="1" t="s">
        <v>15</v>
      </c>
      <c r="F3375" s="1">
        <v>2.6951258515999998</v>
      </c>
      <c r="G3375" s="1">
        <v>9224.3566055523406</v>
      </c>
    </row>
    <row r="3376" spans="1:7" x14ac:dyDescent="0.3">
      <c r="A3376" s="1" t="s">
        <v>55</v>
      </c>
      <c r="B3376" s="1" t="s">
        <v>56</v>
      </c>
      <c r="C3376" s="1">
        <v>2001</v>
      </c>
      <c r="D3376" s="1" t="s">
        <v>9</v>
      </c>
      <c r="E3376" s="1" t="s">
        <v>23</v>
      </c>
      <c r="F3376" s="1">
        <v>0.1323980776</v>
      </c>
      <c r="G3376" s="1">
        <v>439.08908885759001</v>
      </c>
    </row>
    <row r="3377" spans="1:7" x14ac:dyDescent="0.3">
      <c r="A3377" s="1" t="s">
        <v>55</v>
      </c>
      <c r="B3377" s="1" t="s">
        <v>56</v>
      </c>
      <c r="C3377" s="1">
        <v>2001</v>
      </c>
      <c r="D3377" s="1" t="s">
        <v>14</v>
      </c>
      <c r="E3377" s="1" t="s">
        <v>23</v>
      </c>
      <c r="F3377" s="1">
        <v>2.4989039744000001</v>
      </c>
      <c r="G3377" s="1">
        <v>8287.4426067559998</v>
      </c>
    </row>
    <row r="3378" spans="1:7" x14ac:dyDescent="0.3">
      <c r="A3378" s="1" t="s">
        <v>55</v>
      </c>
      <c r="B3378" s="1" t="s">
        <v>56</v>
      </c>
      <c r="C3378" s="1">
        <v>2001</v>
      </c>
      <c r="D3378" s="1" t="s">
        <v>14</v>
      </c>
      <c r="E3378" s="1" t="s">
        <v>15</v>
      </c>
      <c r="F3378" s="1">
        <v>2.7097762598999999</v>
      </c>
      <c r="G3378" s="1">
        <v>8986.7859913275697</v>
      </c>
    </row>
    <row r="3379" spans="1:7" x14ac:dyDescent="0.3">
      <c r="A3379" s="1" t="s">
        <v>55</v>
      </c>
      <c r="B3379" s="1" t="s">
        <v>56</v>
      </c>
      <c r="C3379" s="1">
        <v>2002</v>
      </c>
      <c r="D3379" s="1" t="s">
        <v>9</v>
      </c>
      <c r="E3379" s="1" t="s">
        <v>23</v>
      </c>
      <c r="F3379" s="1">
        <v>0.16711613780000001</v>
      </c>
      <c r="G3379" s="1">
        <v>530.85209890837496</v>
      </c>
    </row>
    <row r="3380" spans="1:7" x14ac:dyDescent="0.3">
      <c r="A3380" s="1" t="s">
        <v>55</v>
      </c>
      <c r="B3380" s="1" t="s">
        <v>56</v>
      </c>
      <c r="C3380" s="1">
        <v>2002</v>
      </c>
      <c r="D3380" s="1" t="s">
        <v>14</v>
      </c>
      <c r="E3380" s="1" t="s">
        <v>23</v>
      </c>
      <c r="F3380" s="1">
        <v>2.3851126420000002</v>
      </c>
      <c r="G3380" s="1">
        <v>7576.4200226381799</v>
      </c>
    </row>
    <row r="3381" spans="1:7" x14ac:dyDescent="0.3">
      <c r="A3381" s="1" t="s">
        <v>55</v>
      </c>
      <c r="B3381" s="1" t="s">
        <v>56</v>
      </c>
      <c r="C3381" s="1">
        <v>2002</v>
      </c>
      <c r="D3381" s="1" t="s">
        <v>14</v>
      </c>
      <c r="E3381" s="1" t="s">
        <v>15</v>
      </c>
      <c r="F3381" s="1">
        <v>2.7147759161999998</v>
      </c>
      <c r="G3381" s="1">
        <v>8623.6105773606596</v>
      </c>
    </row>
    <row r="3382" spans="1:7" x14ac:dyDescent="0.3">
      <c r="A3382" s="1" t="s">
        <v>55</v>
      </c>
      <c r="B3382" s="1" t="s">
        <v>56</v>
      </c>
      <c r="C3382" s="1">
        <v>2003</v>
      </c>
      <c r="D3382" s="1" t="s">
        <v>9</v>
      </c>
      <c r="E3382" s="1" t="s">
        <v>23</v>
      </c>
      <c r="F3382" s="1">
        <v>0.1212518044</v>
      </c>
      <c r="G3382" s="1">
        <v>392.30997068570503</v>
      </c>
    </row>
    <row r="3383" spans="1:7" x14ac:dyDescent="0.3">
      <c r="A3383" s="1" t="s">
        <v>55</v>
      </c>
      <c r="B3383" s="1" t="s">
        <v>56</v>
      </c>
      <c r="C3383" s="1">
        <v>2003</v>
      </c>
      <c r="D3383" s="1" t="s">
        <v>14</v>
      </c>
      <c r="E3383" s="1" t="s">
        <v>23</v>
      </c>
      <c r="F3383" s="1">
        <v>2.2539126439000001</v>
      </c>
      <c r="G3383" s="1">
        <v>7292.5298516398998</v>
      </c>
    </row>
    <row r="3384" spans="1:7" x14ac:dyDescent="0.3">
      <c r="A3384" s="1" t="s">
        <v>55</v>
      </c>
      <c r="B3384" s="1" t="s">
        <v>56</v>
      </c>
      <c r="C3384" s="1">
        <v>2003</v>
      </c>
      <c r="D3384" s="1" t="s">
        <v>14</v>
      </c>
      <c r="E3384" s="1" t="s">
        <v>15</v>
      </c>
      <c r="F3384" s="1">
        <v>2.7099461724</v>
      </c>
      <c r="G3384" s="1">
        <v>8768.0254208460192</v>
      </c>
    </row>
    <row r="3385" spans="1:7" x14ac:dyDescent="0.3">
      <c r="A3385" s="1" t="s">
        <v>55</v>
      </c>
      <c r="B3385" s="1" t="s">
        <v>56</v>
      </c>
      <c r="C3385" s="1">
        <v>2004</v>
      </c>
      <c r="D3385" s="1" t="s">
        <v>9</v>
      </c>
      <c r="E3385" s="1" t="s">
        <v>23</v>
      </c>
      <c r="F3385" s="1">
        <v>8.92442923E-2</v>
      </c>
      <c r="G3385" s="1">
        <v>283.983191686336</v>
      </c>
    </row>
    <row r="3386" spans="1:7" x14ac:dyDescent="0.3">
      <c r="A3386" s="1" t="s">
        <v>55</v>
      </c>
      <c r="B3386" s="1" t="s">
        <v>56</v>
      </c>
      <c r="C3386" s="1">
        <v>2004</v>
      </c>
      <c r="D3386" s="1" t="s">
        <v>14</v>
      </c>
      <c r="E3386" s="1" t="s">
        <v>23</v>
      </c>
      <c r="F3386" s="1">
        <v>2.1052679004999999</v>
      </c>
      <c r="G3386" s="1">
        <v>6699.14772287708</v>
      </c>
    </row>
    <row r="3387" spans="1:7" x14ac:dyDescent="0.3">
      <c r="A3387" s="1" t="s">
        <v>55</v>
      </c>
      <c r="B3387" s="1" t="s">
        <v>56</v>
      </c>
      <c r="C3387" s="1">
        <v>2004</v>
      </c>
      <c r="D3387" s="1" t="s">
        <v>14</v>
      </c>
      <c r="E3387" s="1" t="s">
        <v>15</v>
      </c>
      <c r="F3387" s="1">
        <v>2.6951073290999998</v>
      </c>
      <c r="G3387" s="1">
        <v>8576.0686905066195</v>
      </c>
    </row>
    <row r="3388" spans="1:7" x14ac:dyDescent="0.3">
      <c r="A3388" s="1" t="s">
        <v>55</v>
      </c>
      <c r="B3388" s="1" t="s">
        <v>56</v>
      </c>
      <c r="C3388" s="1">
        <v>2005</v>
      </c>
      <c r="D3388" s="1" t="s">
        <v>9</v>
      </c>
      <c r="E3388" s="1" t="s">
        <v>23</v>
      </c>
      <c r="F3388" s="1">
        <v>0.10992754809999999</v>
      </c>
      <c r="G3388" s="1">
        <v>356.91770992291998</v>
      </c>
    </row>
    <row r="3389" spans="1:7" x14ac:dyDescent="0.3">
      <c r="A3389" s="1" t="s">
        <v>55</v>
      </c>
      <c r="B3389" s="1" t="s">
        <v>56</v>
      </c>
      <c r="C3389" s="1">
        <v>2005</v>
      </c>
      <c r="D3389" s="1" t="s">
        <v>14</v>
      </c>
      <c r="E3389" s="1" t="s">
        <v>23</v>
      </c>
      <c r="F3389" s="1">
        <v>1.9391444614</v>
      </c>
      <c r="G3389" s="1">
        <v>6296.1014987609396</v>
      </c>
    </row>
    <row r="3390" spans="1:7" x14ac:dyDescent="0.3">
      <c r="A3390" s="1" t="s">
        <v>55</v>
      </c>
      <c r="B3390" s="1" t="s">
        <v>56</v>
      </c>
      <c r="C3390" s="1">
        <v>2005</v>
      </c>
      <c r="D3390" s="1" t="s">
        <v>14</v>
      </c>
      <c r="E3390" s="1" t="s">
        <v>15</v>
      </c>
      <c r="F3390" s="1">
        <v>2.6700786351999999</v>
      </c>
      <c r="G3390" s="1">
        <v>8669.3314664227291</v>
      </c>
    </row>
    <row r="3391" spans="1:7" x14ac:dyDescent="0.3">
      <c r="A3391" s="1" t="s">
        <v>55</v>
      </c>
      <c r="B3391" s="1" t="s">
        <v>56</v>
      </c>
      <c r="C3391" s="1">
        <v>2006</v>
      </c>
      <c r="D3391" s="1" t="s">
        <v>9</v>
      </c>
      <c r="E3391" s="1" t="s">
        <v>23</v>
      </c>
      <c r="F3391" s="1">
        <v>0.14301779100000001</v>
      </c>
      <c r="G3391" s="1">
        <v>509.24416335605002</v>
      </c>
    </row>
    <row r="3392" spans="1:7" x14ac:dyDescent="0.3">
      <c r="A3392" s="1" t="s">
        <v>55</v>
      </c>
      <c r="B3392" s="1" t="s">
        <v>56</v>
      </c>
      <c r="C3392" s="1">
        <v>2006</v>
      </c>
      <c r="D3392" s="1" t="s">
        <v>14</v>
      </c>
      <c r="E3392" s="1" t="s">
        <v>23</v>
      </c>
      <c r="F3392" s="1">
        <v>1.7555105058</v>
      </c>
      <c r="G3392" s="1">
        <v>6250.8550356795304</v>
      </c>
    </row>
    <row r="3393" spans="1:7" x14ac:dyDescent="0.3">
      <c r="A3393" s="1" t="s">
        <v>55</v>
      </c>
      <c r="B3393" s="1" t="s">
        <v>56</v>
      </c>
      <c r="C3393" s="1">
        <v>2006</v>
      </c>
      <c r="D3393" s="1" t="s">
        <v>14</v>
      </c>
      <c r="E3393" s="1" t="s">
        <v>15</v>
      </c>
      <c r="F3393" s="1">
        <v>2.6346782885</v>
      </c>
      <c r="G3393" s="1">
        <v>9381.3121552977609</v>
      </c>
    </row>
    <row r="3394" spans="1:7" x14ac:dyDescent="0.3">
      <c r="A3394" s="1" t="s">
        <v>55</v>
      </c>
      <c r="B3394" s="1" t="s">
        <v>56</v>
      </c>
      <c r="C3394" s="1">
        <v>2007</v>
      </c>
      <c r="D3394" s="1" t="s">
        <v>9</v>
      </c>
      <c r="E3394" s="1" t="s">
        <v>23</v>
      </c>
      <c r="F3394" s="1">
        <v>0.1906990355</v>
      </c>
      <c r="G3394" s="1">
        <v>710.77401725712002</v>
      </c>
    </row>
    <row r="3395" spans="1:7" x14ac:dyDescent="0.3">
      <c r="A3395" s="1" t="s">
        <v>55</v>
      </c>
      <c r="B3395" s="1" t="s">
        <v>56</v>
      </c>
      <c r="C3395" s="1">
        <v>2007</v>
      </c>
      <c r="D3395" s="1" t="s">
        <v>14</v>
      </c>
      <c r="E3395" s="1" t="s">
        <v>23</v>
      </c>
      <c r="F3395" s="1">
        <v>1.5543363423000001</v>
      </c>
      <c r="G3395" s="1">
        <v>5793.3270779762897</v>
      </c>
    </row>
    <row r="3396" spans="1:7" x14ac:dyDescent="0.3">
      <c r="A3396" s="1" t="s">
        <v>55</v>
      </c>
      <c r="B3396" s="1" t="s">
        <v>56</v>
      </c>
      <c r="C3396" s="1">
        <v>2007</v>
      </c>
      <c r="D3396" s="1" t="s">
        <v>14</v>
      </c>
      <c r="E3396" s="1" t="s">
        <v>15</v>
      </c>
      <c r="F3396" s="1">
        <v>2.5887234349999999</v>
      </c>
      <c r="G3396" s="1">
        <v>9648.6977532175897</v>
      </c>
    </row>
    <row r="3397" spans="1:7" x14ac:dyDescent="0.3">
      <c r="A3397" s="1" t="s">
        <v>55</v>
      </c>
      <c r="B3397" s="1" t="s">
        <v>56</v>
      </c>
      <c r="C3397" s="1">
        <v>2008</v>
      </c>
      <c r="D3397" s="1" t="s">
        <v>9</v>
      </c>
      <c r="E3397" s="1" t="s">
        <v>23</v>
      </c>
      <c r="F3397" s="1">
        <v>0.1070130478</v>
      </c>
      <c r="G3397" s="1">
        <v>391.94609603828201</v>
      </c>
    </row>
    <row r="3398" spans="1:7" x14ac:dyDescent="0.3">
      <c r="A3398" s="1" t="s">
        <v>55</v>
      </c>
      <c r="B3398" s="1" t="s">
        <v>56</v>
      </c>
      <c r="C3398" s="1">
        <v>2008</v>
      </c>
      <c r="D3398" s="1" t="s">
        <v>14</v>
      </c>
      <c r="E3398" s="1" t="s">
        <v>23</v>
      </c>
      <c r="F3398" s="1">
        <v>1.3356051548000001</v>
      </c>
      <c r="G3398" s="1">
        <v>4891.7887755547199</v>
      </c>
    </row>
    <row r="3399" spans="1:7" x14ac:dyDescent="0.3">
      <c r="A3399" s="1" t="s">
        <v>55</v>
      </c>
      <c r="B3399" s="1" t="s">
        <v>56</v>
      </c>
      <c r="C3399" s="1">
        <v>2008</v>
      </c>
      <c r="D3399" s="1" t="s">
        <v>14</v>
      </c>
      <c r="E3399" s="1" t="s">
        <v>15</v>
      </c>
      <c r="F3399" s="1">
        <v>2.5320301695</v>
      </c>
      <c r="G3399" s="1">
        <v>9273.8162307754592</v>
      </c>
    </row>
    <row r="3400" spans="1:7" x14ac:dyDescent="0.3">
      <c r="A3400" s="1" t="s">
        <v>55</v>
      </c>
      <c r="B3400" s="1" t="s">
        <v>56</v>
      </c>
      <c r="C3400" s="1">
        <v>2009</v>
      </c>
      <c r="D3400" s="1" t="s">
        <v>9</v>
      </c>
      <c r="E3400" s="1" t="s">
        <v>23</v>
      </c>
      <c r="F3400" s="1">
        <v>3.9241824600000003E-2</v>
      </c>
      <c r="G3400" s="1">
        <v>154.46037385746399</v>
      </c>
    </row>
    <row r="3401" spans="1:7" x14ac:dyDescent="0.3">
      <c r="A3401" s="1" t="s">
        <v>55</v>
      </c>
      <c r="B3401" s="1" t="s">
        <v>56</v>
      </c>
      <c r="C3401" s="1">
        <v>2009</v>
      </c>
      <c r="D3401" s="1" t="s">
        <v>14</v>
      </c>
      <c r="E3401" s="1" t="s">
        <v>23</v>
      </c>
      <c r="F3401" s="1">
        <v>1.3891236121999999</v>
      </c>
      <c r="G3401" s="1">
        <v>5467.7516758136398</v>
      </c>
    </row>
    <row r="3402" spans="1:7" x14ac:dyDescent="0.3">
      <c r="A3402" s="1" t="s">
        <v>55</v>
      </c>
      <c r="B3402" s="1" t="s">
        <v>56</v>
      </c>
      <c r="C3402" s="1">
        <v>2009</v>
      </c>
      <c r="D3402" s="1" t="s">
        <v>14</v>
      </c>
      <c r="E3402" s="1" t="s">
        <v>15</v>
      </c>
      <c r="F3402" s="1">
        <v>2.5291515481000002</v>
      </c>
      <c r="G3402" s="1">
        <v>9955.0338750479204</v>
      </c>
    </row>
    <row r="3403" spans="1:7" x14ac:dyDescent="0.3">
      <c r="A3403" s="1" t="s">
        <v>55</v>
      </c>
      <c r="B3403" s="1" t="s">
        <v>56</v>
      </c>
      <c r="C3403" s="1">
        <v>2010</v>
      </c>
      <c r="D3403" s="1" t="s">
        <v>9</v>
      </c>
      <c r="E3403" s="1" t="s">
        <v>23</v>
      </c>
      <c r="F3403" s="1">
        <v>0.15338536150000001</v>
      </c>
      <c r="G3403" s="1">
        <v>579.97520720850105</v>
      </c>
    </row>
    <row r="3404" spans="1:7" x14ac:dyDescent="0.3">
      <c r="A3404" s="1" t="s">
        <v>55</v>
      </c>
      <c r="B3404" s="1" t="s">
        <v>56</v>
      </c>
      <c r="C3404" s="1">
        <v>2010</v>
      </c>
      <c r="D3404" s="1" t="s">
        <v>14</v>
      </c>
      <c r="E3404" s="1" t="s">
        <v>23</v>
      </c>
      <c r="F3404" s="1">
        <v>1.2974606573</v>
      </c>
      <c r="G3404" s="1">
        <v>4905.9115288298799</v>
      </c>
    </row>
    <row r="3405" spans="1:7" x14ac:dyDescent="0.3">
      <c r="A3405" s="1" t="s">
        <v>55</v>
      </c>
      <c r="B3405" s="1" t="s">
        <v>56</v>
      </c>
      <c r="C3405" s="1">
        <v>2010</v>
      </c>
      <c r="D3405" s="1" t="s">
        <v>14</v>
      </c>
      <c r="E3405" s="1" t="s">
        <v>15</v>
      </c>
      <c r="F3405" s="1">
        <v>2.5261867299</v>
      </c>
      <c r="G3405" s="1">
        <v>9551.9263203173705</v>
      </c>
    </row>
    <row r="3406" spans="1:7" x14ac:dyDescent="0.3">
      <c r="A3406" s="1" t="s">
        <v>55</v>
      </c>
      <c r="B3406" s="1" t="s">
        <v>56</v>
      </c>
      <c r="C3406" s="1">
        <v>2011</v>
      </c>
      <c r="D3406" s="1" t="s">
        <v>9</v>
      </c>
      <c r="E3406" s="1" t="s">
        <v>23</v>
      </c>
      <c r="F3406" s="1">
        <v>0.30786828579999997</v>
      </c>
      <c r="G3406" s="1">
        <v>1351.6521241524099</v>
      </c>
    </row>
    <row r="3407" spans="1:7" x14ac:dyDescent="0.3">
      <c r="A3407" s="1" t="s">
        <v>55</v>
      </c>
      <c r="B3407" s="1" t="s">
        <v>56</v>
      </c>
      <c r="C3407" s="1">
        <v>2011</v>
      </c>
      <c r="D3407" s="1" t="s">
        <v>14</v>
      </c>
      <c r="E3407" s="1" t="s">
        <v>23</v>
      </c>
      <c r="F3407" s="1">
        <v>1.1687386386</v>
      </c>
      <c r="G3407" s="1">
        <v>5131.1815357703699</v>
      </c>
    </row>
    <row r="3408" spans="1:7" x14ac:dyDescent="0.3">
      <c r="A3408" s="1" t="s">
        <v>55</v>
      </c>
      <c r="B3408" s="1" t="s">
        <v>56</v>
      </c>
      <c r="C3408" s="1">
        <v>2011</v>
      </c>
      <c r="D3408" s="1" t="s">
        <v>14</v>
      </c>
      <c r="E3408" s="1" t="s">
        <v>15</v>
      </c>
      <c r="F3408" s="1">
        <v>2.5017551342000002</v>
      </c>
      <c r="G3408" s="1">
        <v>10983.601745673301</v>
      </c>
    </row>
    <row r="3409" spans="1:7" x14ac:dyDescent="0.3">
      <c r="A3409" s="1" t="s">
        <v>55</v>
      </c>
      <c r="B3409" s="1" t="s">
        <v>56</v>
      </c>
      <c r="C3409" s="1">
        <v>2012</v>
      </c>
      <c r="D3409" s="1" t="s">
        <v>9</v>
      </c>
      <c r="E3409" s="1" t="s">
        <v>23</v>
      </c>
      <c r="F3409" s="1">
        <v>0.43213466649999999</v>
      </c>
      <c r="G3409" s="1">
        <v>1843.20579232348</v>
      </c>
    </row>
    <row r="3410" spans="1:7" x14ac:dyDescent="0.3">
      <c r="A3410" s="1" t="s">
        <v>55</v>
      </c>
      <c r="B3410" s="1" t="s">
        <v>56</v>
      </c>
      <c r="C3410" s="1">
        <v>2012</v>
      </c>
      <c r="D3410" s="1" t="s">
        <v>14</v>
      </c>
      <c r="E3410" s="1" t="s">
        <v>23</v>
      </c>
      <c r="F3410" s="1">
        <v>1.0709198766000001</v>
      </c>
      <c r="G3410" s="1">
        <v>4567.8485732184699</v>
      </c>
    </row>
    <row r="3411" spans="1:7" x14ac:dyDescent="0.3">
      <c r="A3411" s="1" t="s">
        <v>55</v>
      </c>
      <c r="B3411" s="1" t="s">
        <v>56</v>
      </c>
      <c r="C3411" s="1">
        <v>2012</v>
      </c>
      <c r="D3411" s="1" t="s">
        <v>14</v>
      </c>
      <c r="E3411" s="1" t="s">
        <v>15</v>
      </c>
      <c r="F3411" s="1">
        <v>2.4708248999000002</v>
      </c>
      <c r="G3411" s="1">
        <v>10538.934088780001</v>
      </c>
    </row>
    <row r="3412" spans="1:7" x14ac:dyDescent="0.3">
      <c r="A3412" s="1" t="s">
        <v>55</v>
      </c>
      <c r="B3412" s="1" t="s">
        <v>56</v>
      </c>
      <c r="C3412" s="1">
        <v>2013</v>
      </c>
      <c r="D3412" s="1" t="s">
        <v>9</v>
      </c>
      <c r="E3412" s="1" t="s">
        <v>23</v>
      </c>
      <c r="F3412" s="1">
        <v>0.58660645359999997</v>
      </c>
      <c r="G3412" s="1">
        <v>3631.7189363816001</v>
      </c>
    </row>
    <row r="3413" spans="1:7" x14ac:dyDescent="0.3">
      <c r="A3413" s="1" t="s">
        <v>55</v>
      </c>
      <c r="B3413" s="1" t="s">
        <v>56</v>
      </c>
      <c r="C3413" s="1">
        <v>2013</v>
      </c>
      <c r="D3413" s="1" t="s">
        <v>14</v>
      </c>
      <c r="E3413" s="1" t="s">
        <v>23</v>
      </c>
      <c r="F3413" s="1">
        <v>0.94360282419999997</v>
      </c>
      <c r="G3413" s="1">
        <v>5841.9068254272897</v>
      </c>
    </row>
    <row r="3414" spans="1:7" x14ac:dyDescent="0.3">
      <c r="A3414" s="1" t="s">
        <v>55</v>
      </c>
      <c r="B3414" s="1" t="s">
        <v>56</v>
      </c>
      <c r="C3414" s="1">
        <v>2013</v>
      </c>
      <c r="D3414" s="1" t="s">
        <v>14</v>
      </c>
      <c r="E3414" s="1" t="s">
        <v>15</v>
      </c>
      <c r="F3414" s="1">
        <v>2.4330548869999999</v>
      </c>
      <c r="G3414" s="1">
        <v>15063.202002776199</v>
      </c>
    </row>
    <row r="3415" spans="1:7" x14ac:dyDescent="0.3">
      <c r="A3415" s="1" t="s">
        <v>55</v>
      </c>
      <c r="B3415" s="1" t="s">
        <v>56</v>
      </c>
      <c r="C3415" s="1">
        <v>2014</v>
      </c>
      <c r="D3415" s="1" t="s">
        <v>9</v>
      </c>
      <c r="E3415" s="1" t="s">
        <v>23</v>
      </c>
      <c r="F3415" s="1">
        <v>0.38054146129999999</v>
      </c>
      <c r="G3415" s="1">
        <v>2823.02392276826</v>
      </c>
    </row>
    <row r="3416" spans="1:7" x14ac:dyDescent="0.3">
      <c r="A3416" s="1" t="s">
        <v>55</v>
      </c>
      <c r="B3416" s="1" t="s">
        <v>56</v>
      </c>
      <c r="C3416" s="1">
        <v>2014</v>
      </c>
      <c r="D3416" s="1" t="s">
        <v>14</v>
      </c>
      <c r="E3416" s="1" t="s">
        <v>23</v>
      </c>
      <c r="F3416" s="1">
        <v>1.1775527277</v>
      </c>
      <c r="G3416" s="1">
        <v>8735.6040240663006</v>
      </c>
    </row>
    <row r="3417" spans="1:7" x14ac:dyDescent="0.3">
      <c r="A3417" s="1" t="s">
        <v>55</v>
      </c>
      <c r="B3417" s="1" t="s">
        <v>56</v>
      </c>
      <c r="C3417" s="1">
        <v>2014</v>
      </c>
      <c r="D3417" s="1" t="s">
        <v>14</v>
      </c>
      <c r="E3417" s="1" t="s">
        <v>15</v>
      </c>
      <c r="F3417" s="1">
        <v>2.3880965081999999</v>
      </c>
      <c r="G3417" s="1">
        <v>17715.950187668299</v>
      </c>
    </row>
    <row r="3418" spans="1:7" x14ac:dyDescent="0.3">
      <c r="A3418" s="1" t="s">
        <v>55</v>
      </c>
      <c r="B3418" s="1" t="s">
        <v>56</v>
      </c>
      <c r="C3418" s="1">
        <v>2015</v>
      </c>
      <c r="D3418" s="1" t="s">
        <v>9</v>
      </c>
      <c r="E3418" s="1" t="s">
        <v>23</v>
      </c>
      <c r="F3418" s="1">
        <v>0.1877770929</v>
      </c>
      <c r="G3418" s="1">
        <v>1368.7331352106901</v>
      </c>
    </row>
    <row r="3419" spans="1:7" x14ac:dyDescent="0.3">
      <c r="A3419" s="1" t="s">
        <v>55</v>
      </c>
      <c r="B3419" s="1" t="s">
        <v>56</v>
      </c>
      <c r="C3419" s="1">
        <v>2015</v>
      </c>
      <c r="D3419" s="1" t="s">
        <v>14</v>
      </c>
      <c r="E3419" s="1" t="s">
        <v>23</v>
      </c>
      <c r="F3419" s="1">
        <v>1.4010604239</v>
      </c>
      <c r="G3419" s="1">
        <v>10212.5227133713</v>
      </c>
    </row>
    <row r="3420" spans="1:7" x14ac:dyDescent="0.3">
      <c r="A3420" s="1" t="s">
        <v>55</v>
      </c>
      <c r="B3420" s="1" t="s">
        <v>56</v>
      </c>
      <c r="C3420" s="1">
        <v>2015</v>
      </c>
      <c r="D3420" s="1" t="s">
        <v>14</v>
      </c>
      <c r="E3420" s="1" t="s">
        <v>15</v>
      </c>
      <c r="F3420" s="1">
        <v>2.3355678299</v>
      </c>
      <c r="G3420" s="1">
        <v>17024.276115213499</v>
      </c>
    </row>
    <row r="3421" spans="1:7" x14ac:dyDescent="0.3">
      <c r="A3421" s="1" t="s">
        <v>55</v>
      </c>
      <c r="B3421" s="1" t="s">
        <v>56</v>
      </c>
      <c r="C3421" s="1">
        <v>2016</v>
      </c>
      <c r="D3421" s="1" t="s">
        <v>9</v>
      </c>
      <c r="E3421" s="1" t="s">
        <v>23</v>
      </c>
      <c r="F3421" s="1">
        <v>0.1842025719</v>
      </c>
      <c r="G3421" s="1">
        <v>1508.1332670572999</v>
      </c>
    </row>
    <row r="3422" spans="1:7" x14ac:dyDescent="0.3">
      <c r="A3422" s="1" t="s">
        <v>55</v>
      </c>
      <c r="B3422" s="1" t="s">
        <v>56</v>
      </c>
      <c r="C3422" s="1">
        <v>2016</v>
      </c>
      <c r="D3422" s="1" t="s">
        <v>14</v>
      </c>
      <c r="E3422" s="1" t="s">
        <v>23</v>
      </c>
      <c r="F3422" s="1">
        <v>1.4319299348000001</v>
      </c>
      <c r="G3422" s="1">
        <v>11723.7297445563</v>
      </c>
    </row>
    <row r="3423" spans="1:7" x14ac:dyDescent="0.3">
      <c r="A3423" s="1" t="s">
        <v>55</v>
      </c>
      <c r="B3423" s="1" t="s">
        <v>56</v>
      </c>
      <c r="C3423" s="1">
        <v>2016</v>
      </c>
      <c r="D3423" s="1" t="s">
        <v>14</v>
      </c>
      <c r="E3423" s="1" t="s">
        <v>15</v>
      </c>
      <c r="F3423" s="1">
        <v>2.2750899193</v>
      </c>
      <c r="G3423" s="1">
        <v>18626.986355779802</v>
      </c>
    </row>
    <row r="3424" spans="1:7" x14ac:dyDescent="0.3">
      <c r="A3424" s="1" t="s">
        <v>55</v>
      </c>
      <c r="B3424" s="1" t="s">
        <v>56</v>
      </c>
      <c r="C3424" s="1">
        <v>2017</v>
      </c>
      <c r="D3424" s="1" t="s">
        <v>9</v>
      </c>
      <c r="E3424" s="1" t="s">
        <v>23</v>
      </c>
      <c r="F3424" s="1">
        <v>0.12748121430000001</v>
      </c>
      <c r="G3424" s="1">
        <v>1077.3557584999601</v>
      </c>
    </row>
    <row r="3425" spans="1:7" x14ac:dyDescent="0.3">
      <c r="A3425" s="1" t="s">
        <v>55</v>
      </c>
      <c r="B3425" s="1" t="s">
        <v>56</v>
      </c>
      <c r="C3425" s="1">
        <v>2017</v>
      </c>
      <c r="D3425" s="1" t="s">
        <v>14</v>
      </c>
      <c r="E3425" s="1" t="s">
        <v>23</v>
      </c>
      <c r="F3425" s="1">
        <v>1.5188469249000001</v>
      </c>
      <c r="G3425" s="1">
        <v>12835.918529245901</v>
      </c>
    </row>
    <row r="3426" spans="1:7" x14ac:dyDescent="0.3">
      <c r="A3426" s="1" t="s">
        <v>55</v>
      </c>
      <c r="B3426" s="1" t="s">
        <v>56</v>
      </c>
      <c r="C3426" s="1">
        <v>2017</v>
      </c>
      <c r="D3426" s="1" t="s">
        <v>14</v>
      </c>
      <c r="E3426" s="1" t="s">
        <v>15</v>
      </c>
      <c r="F3426" s="1">
        <v>2.2062501524</v>
      </c>
      <c r="G3426" s="1">
        <v>18645.227999138999</v>
      </c>
    </row>
    <row r="3427" spans="1:7" x14ac:dyDescent="0.3">
      <c r="A3427" s="1" t="s">
        <v>55</v>
      </c>
      <c r="B3427" s="1" t="s">
        <v>56</v>
      </c>
      <c r="C3427" s="1">
        <v>2018</v>
      </c>
      <c r="D3427" s="1" t="s">
        <v>9</v>
      </c>
      <c r="E3427" s="1" t="s">
        <v>23</v>
      </c>
      <c r="F3427" s="1">
        <v>0.1066051435</v>
      </c>
      <c r="G3427" s="1">
        <v>346.35286463283302</v>
      </c>
    </row>
    <row r="3428" spans="1:7" x14ac:dyDescent="0.3">
      <c r="A3428" s="1" t="s">
        <v>55</v>
      </c>
      <c r="B3428" s="1" t="s">
        <v>56</v>
      </c>
      <c r="C3428" s="1">
        <v>2018</v>
      </c>
      <c r="D3428" s="1" t="s">
        <v>14</v>
      </c>
      <c r="E3428" s="1" t="s">
        <v>23</v>
      </c>
      <c r="F3428" s="1">
        <v>1.5707225888</v>
      </c>
      <c r="G3428" s="1">
        <v>5103.1709212332198</v>
      </c>
    </row>
    <row r="3429" spans="1:7" x14ac:dyDescent="0.3">
      <c r="A3429" s="1" t="s">
        <v>55</v>
      </c>
      <c r="B3429" s="1" t="s">
        <v>56</v>
      </c>
      <c r="C3429" s="1">
        <v>2018</v>
      </c>
      <c r="D3429" s="1" t="s">
        <v>14</v>
      </c>
      <c r="E3429" s="1" t="s">
        <v>15</v>
      </c>
      <c r="F3429" s="1">
        <v>2.1286263285000002</v>
      </c>
      <c r="G3429" s="1">
        <v>6915.7622480129203</v>
      </c>
    </row>
    <row r="3430" spans="1:7" x14ac:dyDescent="0.3">
      <c r="A3430" s="1" t="s">
        <v>55</v>
      </c>
      <c r="B3430" s="1" t="s">
        <v>56</v>
      </c>
      <c r="C3430" s="1">
        <v>2019</v>
      </c>
      <c r="D3430" s="1" t="s">
        <v>9</v>
      </c>
      <c r="E3430" s="1" t="s">
        <v>23</v>
      </c>
      <c r="F3430" s="1">
        <v>0.10697594169999999</v>
      </c>
      <c r="G3430" s="1">
        <v>363.895331060915</v>
      </c>
    </row>
    <row r="3431" spans="1:7" x14ac:dyDescent="0.3">
      <c r="A3431" s="1" t="s">
        <v>55</v>
      </c>
      <c r="B3431" s="1" t="s">
        <v>56</v>
      </c>
      <c r="C3431" s="1">
        <v>2019</v>
      </c>
      <c r="D3431" s="1" t="s">
        <v>14</v>
      </c>
      <c r="E3431" s="1" t="s">
        <v>23</v>
      </c>
      <c r="F3431" s="1">
        <v>1.6029056724999999</v>
      </c>
      <c r="G3431" s="1">
        <v>5452.5333569869699</v>
      </c>
    </row>
    <row r="3432" spans="1:7" x14ac:dyDescent="0.3">
      <c r="A3432" s="1" t="s">
        <v>55</v>
      </c>
      <c r="B3432" s="1" t="s">
        <v>56</v>
      </c>
      <c r="C3432" s="1">
        <v>2019</v>
      </c>
      <c r="D3432" s="1" t="s">
        <v>14</v>
      </c>
      <c r="E3432" s="1" t="s">
        <v>15</v>
      </c>
      <c r="F3432" s="1">
        <v>2.0062187177999999</v>
      </c>
      <c r="G3432" s="1">
        <v>6824.4655114985599</v>
      </c>
    </row>
    <row r="3433" spans="1:7" x14ac:dyDescent="0.3">
      <c r="A3433" s="1" t="s">
        <v>57</v>
      </c>
      <c r="B3433" s="1" t="s">
        <v>58</v>
      </c>
      <c r="C3433" s="1">
        <v>1950</v>
      </c>
      <c r="D3433" s="1" t="s">
        <v>9</v>
      </c>
      <c r="E3433" s="1" t="s">
        <v>13</v>
      </c>
      <c r="F3433" s="1">
        <v>20.011473976200001</v>
      </c>
      <c r="G3433" s="1">
        <v>35162.1123957663</v>
      </c>
    </row>
    <row r="3434" spans="1:7" x14ac:dyDescent="0.3">
      <c r="A3434" s="1" t="s">
        <v>57</v>
      </c>
      <c r="B3434" s="1" t="s">
        <v>58</v>
      </c>
      <c r="C3434" s="1">
        <v>1950</v>
      </c>
      <c r="D3434" s="1" t="s">
        <v>14</v>
      </c>
      <c r="E3434" s="1" t="s">
        <v>13</v>
      </c>
      <c r="F3434" s="1">
        <v>252.14457210020001</v>
      </c>
      <c r="G3434" s="1">
        <v>443042.61618665501</v>
      </c>
    </row>
    <row r="3435" spans="1:7" x14ac:dyDescent="0.3">
      <c r="A3435" s="1" t="s">
        <v>57</v>
      </c>
      <c r="B3435" s="1" t="s">
        <v>58</v>
      </c>
      <c r="C3435" s="1">
        <v>1950</v>
      </c>
      <c r="D3435" s="1" t="s">
        <v>14</v>
      </c>
      <c r="E3435" s="1" t="s">
        <v>15</v>
      </c>
      <c r="F3435" s="1">
        <v>295.12938598779999</v>
      </c>
      <c r="G3435" s="1">
        <v>518571.12843032001</v>
      </c>
    </row>
    <row r="3436" spans="1:7" x14ac:dyDescent="0.3">
      <c r="A3436" s="1" t="s">
        <v>57</v>
      </c>
      <c r="B3436" s="1" t="s">
        <v>58</v>
      </c>
      <c r="C3436" s="1">
        <v>1951</v>
      </c>
      <c r="D3436" s="1" t="s">
        <v>9</v>
      </c>
      <c r="E3436" s="1" t="s">
        <v>13</v>
      </c>
      <c r="F3436" s="1">
        <v>20.011473976200001</v>
      </c>
      <c r="G3436" s="1">
        <v>34709.377431179098</v>
      </c>
    </row>
    <row r="3437" spans="1:7" x14ac:dyDescent="0.3">
      <c r="A3437" s="1" t="s">
        <v>57</v>
      </c>
      <c r="B3437" s="1" t="s">
        <v>58</v>
      </c>
      <c r="C3437" s="1">
        <v>1951</v>
      </c>
      <c r="D3437" s="1" t="s">
        <v>14</v>
      </c>
      <c r="E3437" s="1" t="s">
        <v>13</v>
      </c>
      <c r="F3437" s="1">
        <v>258.51405705349998</v>
      </c>
      <c r="G3437" s="1">
        <v>448385.86044213199</v>
      </c>
    </row>
    <row r="3438" spans="1:7" x14ac:dyDescent="0.3">
      <c r="A3438" s="1" t="s">
        <v>57</v>
      </c>
      <c r="B3438" s="1" t="s">
        <v>58</v>
      </c>
      <c r="C3438" s="1">
        <v>1951</v>
      </c>
      <c r="D3438" s="1" t="s">
        <v>14</v>
      </c>
      <c r="E3438" s="1" t="s">
        <v>15</v>
      </c>
      <c r="F3438" s="1">
        <v>299.18499880600001</v>
      </c>
      <c r="G3438" s="1">
        <v>518928.54357709299</v>
      </c>
    </row>
    <row r="3439" spans="1:7" x14ac:dyDescent="0.3">
      <c r="A3439" s="1" t="s">
        <v>57</v>
      </c>
      <c r="B3439" s="1" t="s">
        <v>58</v>
      </c>
      <c r="C3439" s="1">
        <v>1952</v>
      </c>
      <c r="D3439" s="1" t="s">
        <v>9</v>
      </c>
      <c r="E3439" s="1" t="s">
        <v>13</v>
      </c>
      <c r="F3439" s="1">
        <v>20.011473976200001</v>
      </c>
      <c r="G3439" s="1">
        <v>40228.167839310598</v>
      </c>
    </row>
    <row r="3440" spans="1:7" x14ac:dyDescent="0.3">
      <c r="A3440" s="1" t="s">
        <v>57</v>
      </c>
      <c r="B3440" s="1" t="s">
        <v>58</v>
      </c>
      <c r="C3440" s="1">
        <v>1952</v>
      </c>
      <c r="D3440" s="1" t="s">
        <v>14</v>
      </c>
      <c r="E3440" s="1" t="s">
        <v>13</v>
      </c>
      <c r="F3440" s="1">
        <v>264.84001452429999</v>
      </c>
      <c r="G3440" s="1">
        <v>532395.99279477797</v>
      </c>
    </row>
    <row r="3441" spans="1:7" x14ac:dyDescent="0.3">
      <c r="A3441" s="1" t="s">
        <v>57</v>
      </c>
      <c r="B3441" s="1" t="s">
        <v>58</v>
      </c>
      <c r="C3441" s="1">
        <v>1952</v>
      </c>
      <c r="D3441" s="1" t="s">
        <v>14</v>
      </c>
      <c r="E3441" s="1" t="s">
        <v>15</v>
      </c>
      <c r="F3441" s="1">
        <v>302.94442393179997</v>
      </c>
      <c r="G3441" s="1">
        <v>608995.57655780704</v>
      </c>
    </row>
    <row r="3442" spans="1:7" x14ac:dyDescent="0.3">
      <c r="A3442" s="1" t="s">
        <v>57</v>
      </c>
      <c r="B3442" s="1" t="s">
        <v>58</v>
      </c>
      <c r="C3442" s="1">
        <v>1953</v>
      </c>
      <c r="D3442" s="1" t="s">
        <v>9</v>
      </c>
      <c r="E3442" s="1" t="s">
        <v>13</v>
      </c>
      <c r="F3442" s="1">
        <v>20.011473976200001</v>
      </c>
      <c r="G3442" s="1">
        <v>35061.096756442399</v>
      </c>
    </row>
    <row r="3443" spans="1:7" x14ac:dyDescent="0.3">
      <c r="A3443" s="1" t="s">
        <v>57</v>
      </c>
      <c r="B3443" s="1" t="s">
        <v>58</v>
      </c>
      <c r="C3443" s="1">
        <v>1953</v>
      </c>
      <c r="D3443" s="1" t="s">
        <v>14</v>
      </c>
      <c r="E3443" s="1" t="s">
        <v>13</v>
      </c>
      <c r="F3443" s="1">
        <v>271.12244451250001</v>
      </c>
      <c r="G3443" s="1">
        <v>475019.99458903098</v>
      </c>
    </row>
    <row r="3444" spans="1:7" x14ac:dyDescent="0.3">
      <c r="A3444" s="1" t="s">
        <v>57</v>
      </c>
      <c r="B3444" s="1" t="s">
        <v>58</v>
      </c>
      <c r="C3444" s="1">
        <v>1953</v>
      </c>
      <c r="D3444" s="1" t="s">
        <v>14</v>
      </c>
      <c r="E3444" s="1" t="s">
        <v>15</v>
      </c>
      <c r="F3444" s="1">
        <v>306.4076613652</v>
      </c>
      <c r="G3444" s="1">
        <v>536841.44780208601</v>
      </c>
    </row>
    <row r="3445" spans="1:7" x14ac:dyDescent="0.3">
      <c r="A3445" s="1" t="s">
        <v>57</v>
      </c>
      <c r="B3445" s="1" t="s">
        <v>58</v>
      </c>
      <c r="C3445" s="1">
        <v>1954</v>
      </c>
      <c r="D3445" s="1" t="s">
        <v>9</v>
      </c>
      <c r="E3445" s="1" t="s">
        <v>13</v>
      </c>
      <c r="F3445" s="1">
        <v>40.022947952400003</v>
      </c>
      <c r="G3445" s="1">
        <v>70302.986133926097</v>
      </c>
    </row>
    <row r="3446" spans="1:7" x14ac:dyDescent="0.3">
      <c r="A3446" s="1" t="s">
        <v>57</v>
      </c>
      <c r="B3446" s="1" t="s">
        <v>58</v>
      </c>
      <c r="C3446" s="1">
        <v>1954</v>
      </c>
      <c r="D3446" s="1" t="s">
        <v>14</v>
      </c>
      <c r="E3446" s="1" t="s">
        <v>13</v>
      </c>
      <c r="F3446" s="1">
        <v>284.56547764959998</v>
      </c>
      <c r="G3446" s="1">
        <v>499858.302621248</v>
      </c>
    </row>
    <row r="3447" spans="1:7" x14ac:dyDescent="0.3">
      <c r="A3447" s="1" t="s">
        <v>57</v>
      </c>
      <c r="B3447" s="1" t="s">
        <v>58</v>
      </c>
      <c r="C3447" s="1">
        <v>1954</v>
      </c>
      <c r="D3447" s="1" t="s">
        <v>14</v>
      </c>
      <c r="E3447" s="1" t="s">
        <v>15</v>
      </c>
      <c r="F3447" s="1">
        <v>309.57471110620003</v>
      </c>
      <c r="G3447" s="1">
        <v>543788.69463065104</v>
      </c>
    </row>
    <row r="3448" spans="1:7" x14ac:dyDescent="0.3">
      <c r="A3448" s="1" t="s">
        <v>57</v>
      </c>
      <c r="B3448" s="1" t="s">
        <v>58</v>
      </c>
      <c r="C3448" s="1">
        <v>1955</v>
      </c>
      <c r="D3448" s="1" t="s">
        <v>9</v>
      </c>
      <c r="E3448" s="1" t="s">
        <v>13</v>
      </c>
      <c r="F3448" s="1">
        <v>20.011473976200001</v>
      </c>
      <c r="G3448" s="1">
        <v>38498.700855053001</v>
      </c>
    </row>
    <row r="3449" spans="1:7" x14ac:dyDescent="0.3">
      <c r="A3449" s="1" t="s">
        <v>57</v>
      </c>
      <c r="B3449" s="1" t="s">
        <v>58</v>
      </c>
      <c r="C3449" s="1">
        <v>1955</v>
      </c>
      <c r="D3449" s="1" t="s">
        <v>14</v>
      </c>
      <c r="E3449" s="1" t="s">
        <v>13</v>
      </c>
      <c r="F3449" s="1">
        <v>283.55672204119998</v>
      </c>
      <c r="G3449" s="1">
        <v>545515.30938115704</v>
      </c>
    </row>
    <row r="3450" spans="1:7" x14ac:dyDescent="0.3">
      <c r="A3450" s="1" t="s">
        <v>57</v>
      </c>
      <c r="B3450" s="1" t="s">
        <v>58</v>
      </c>
      <c r="C3450" s="1">
        <v>1955</v>
      </c>
      <c r="D3450" s="1" t="s">
        <v>14</v>
      </c>
      <c r="E3450" s="1" t="s">
        <v>15</v>
      </c>
      <c r="F3450" s="1">
        <v>312.4455731548</v>
      </c>
      <c r="G3450" s="1">
        <v>601092.58661675395</v>
      </c>
    </row>
    <row r="3451" spans="1:7" x14ac:dyDescent="0.3">
      <c r="A3451" s="1" t="s">
        <v>57</v>
      </c>
      <c r="B3451" s="1" t="s">
        <v>58</v>
      </c>
      <c r="C3451" s="1">
        <v>1956</v>
      </c>
      <c r="D3451" s="1" t="s">
        <v>9</v>
      </c>
      <c r="E3451" s="1" t="s">
        <v>13</v>
      </c>
      <c r="F3451" s="1">
        <v>40.022947952400003</v>
      </c>
      <c r="G3451" s="1">
        <v>80642.744279696097</v>
      </c>
    </row>
    <row r="3452" spans="1:7" x14ac:dyDescent="0.3">
      <c r="A3452" s="1" t="s">
        <v>57</v>
      </c>
      <c r="B3452" s="1" t="s">
        <v>58</v>
      </c>
      <c r="C3452" s="1">
        <v>1956</v>
      </c>
      <c r="D3452" s="1" t="s">
        <v>14</v>
      </c>
      <c r="E3452" s="1" t="s">
        <v>13</v>
      </c>
      <c r="F3452" s="1">
        <v>296.91270021309998</v>
      </c>
      <c r="G3452" s="1">
        <v>598253.15679268201</v>
      </c>
    </row>
    <row r="3453" spans="1:7" x14ac:dyDescent="0.3">
      <c r="A3453" s="1" t="s">
        <v>57</v>
      </c>
      <c r="B3453" s="1" t="s">
        <v>58</v>
      </c>
      <c r="C3453" s="1">
        <v>1956</v>
      </c>
      <c r="D3453" s="1" t="s">
        <v>14</v>
      </c>
      <c r="E3453" s="1" t="s">
        <v>15</v>
      </c>
      <c r="F3453" s="1">
        <v>315.02024751099998</v>
      </c>
      <c r="G3453" s="1">
        <v>634738.282976049</v>
      </c>
    </row>
    <row r="3454" spans="1:7" x14ac:dyDescent="0.3">
      <c r="A3454" s="1" t="s">
        <v>57</v>
      </c>
      <c r="B3454" s="1" t="s">
        <v>58</v>
      </c>
      <c r="C3454" s="1">
        <v>1957</v>
      </c>
      <c r="D3454" s="1" t="s">
        <v>9</v>
      </c>
      <c r="E3454" s="1" t="s">
        <v>13</v>
      </c>
      <c r="F3454" s="1">
        <v>20.011473976200001</v>
      </c>
      <c r="G3454" s="1">
        <v>37161.089128793203</v>
      </c>
    </row>
    <row r="3455" spans="1:7" x14ac:dyDescent="0.3">
      <c r="A3455" s="1" t="s">
        <v>57</v>
      </c>
      <c r="B3455" s="1" t="s">
        <v>58</v>
      </c>
      <c r="C3455" s="1">
        <v>1957</v>
      </c>
      <c r="D3455" s="1" t="s">
        <v>14</v>
      </c>
      <c r="E3455" s="1" t="s">
        <v>13</v>
      </c>
      <c r="F3455" s="1">
        <v>295.81688963959999</v>
      </c>
      <c r="G3455" s="1">
        <v>549328.740839876</v>
      </c>
    </row>
    <row r="3456" spans="1:7" x14ac:dyDescent="0.3">
      <c r="A3456" s="1" t="s">
        <v>57</v>
      </c>
      <c r="B3456" s="1" t="s">
        <v>58</v>
      </c>
      <c r="C3456" s="1">
        <v>1957</v>
      </c>
      <c r="D3456" s="1" t="s">
        <v>14</v>
      </c>
      <c r="E3456" s="1" t="s">
        <v>15</v>
      </c>
      <c r="F3456" s="1">
        <v>317.29873417469997</v>
      </c>
      <c r="G3456" s="1">
        <v>589220.29207549</v>
      </c>
    </row>
    <row r="3457" spans="1:7" x14ac:dyDescent="0.3">
      <c r="A3457" s="1" t="s">
        <v>57</v>
      </c>
      <c r="B3457" s="1" t="s">
        <v>58</v>
      </c>
      <c r="C3457" s="1">
        <v>1958</v>
      </c>
      <c r="D3457" s="1" t="s">
        <v>9</v>
      </c>
      <c r="E3457" s="1" t="s">
        <v>13</v>
      </c>
      <c r="F3457" s="1">
        <v>40.022947952400003</v>
      </c>
      <c r="G3457" s="1">
        <v>67915.504824080999</v>
      </c>
    </row>
    <row r="3458" spans="1:7" x14ac:dyDescent="0.3">
      <c r="A3458" s="1" t="s">
        <v>57</v>
      </c>
      <c r="B3458" s="1" t="s">
        <v>58</v>
      </c>
      <c r="C3458" s="1">
        <v>1958</v>
      </c>
      <c r="D3458" s="1" t="s">
        <v>14</v>
      </c>
      <c r="E3458" s="1" t="s">
        <v>13</v>
      </c>
      <c r="F3458" s="1">
        <v>309.08581284640002</v>
      </c>
      <c r="G3458" s="1">
        <v>524492.07485621399</v>
      </c>
    </row>
    <row r="3459" spans="1:7" x14ac:dyDescent="0.3">
      <c r="A3459" s="1" t="s">
        <v>57</v>
      </c>
      <c r="B3459" s="1" t="s">
        <v>58</v>
      </c>
      <c r="C3459" s="1">
        <v>1958</v>
      </c>
      <c r="D3459" s="1" t="s">
        <v>14</v>
      </c>
      <c r="E3459" s="1" t="s">
        <v>15</v>
      </c>
      <c r="F3459" s="1">
        <v>319.28103314610001</v>
      </c>
      <c r="G3459" s="1">
        <v>541792.48796606204</v>
      </c>
    </row>
    <row r="3460" spans="1:7" x14ac:dyDescent="0.3">
      <c r="A3460" s="1" t="s">
        <v>57</v>
      </c>
      <c r="B3460" s="1" t="s">
        <v>58</v>
      </c>
      <c r="C3460" s="1">
        <v>1959</v>
      </c>
      <c r="D3460" s="1" t="s">
        <v>9</v>
      </c>
      <c r="E3460" s="1" t="s">
        <v>48</v>
      </c>
      <c r="F3460" s="1">
        <v>4.1514083402999997</v>
      </c>
      <c r="G3460" s="1">
        <v>11825.697515264401</v>
      </c>
    </row>
    <row r="3461" spans="1:7" x14ac:dyDescent="0.3">
      <c r="A3461" s="1" t="s">
        <v>57</v>
      </c>
      <c r="B3461" s="1" t="s">
        <v>58</v>
      </c>
      <c r="C3461" s="1">
        <v>1959</v>
      </c>
      <c r="D3461" s="1" t="s">
        <v>9</v>
      </c>
      <c r="E3461" s="1" t="s">
        <v>13</v>
      </c>
      <c r="F3461" s="1">
        <v>20.011473976200001</v>
      </c>
      <c r="G3461" s="1">
        <v>33442.656191388203</v>
      </c>
    </row>
    <row r="3462" spans="1:7" x14ac:dyDescent="0.3">
      <c r="A3462" s="1" t="s">
        <v>57</v>
      </c>
      <c r="B3462" s="1" t="s">
        <v>58</v>
      </c>
      <c r="C3462" s="1">
        <v>1959</v>
      </c>
      <c r="D3462" s="1" t="s">
        <v>14</v>
      </c>
      <c r="E3462" s="1" t="s">
        <v>13</v>
      </c>
      <c r="F3462" s="1">
        <v>307.9029473077</v>
      </c>
      <c r="G3462" s="1">
        <v>514559.41823028598</v>
      </c>
    </row>
    <row r="3463" spans="1:7" x14ac:dyDescent="0.3">
      <c r="A3463" s="1" t="s">
        <v>57</v>
      </c>
      <c r="B3463" s="1" t="s">
        <v>58</v>
      </c>
      <c r="C3463" s="1">
        <v>1959</v>
      </c>
      <c r="D3463" s="1" t="s">
        <v>14</v>
      </c>
      <c r="E3463" s="1" t="s">
        <v>15</v>
      </c>
      <c r="F3463" s="1">
        <v>320.9671444251</v>
      </c>
      <c r="G3463" s="1">
        <v>536391.965554517</v>
      </c>
    </row>
    <row r="3464" spans="1:7" x14ac:dyDescent="0.3">
      <c r="A3464" s="1" t="s">
        <v>57</v>
      </c>
      <c r="B3464" s="1" t="s">
        <v>58</v>
      </c>
      <c r="C3464" s="1">
        <v>1960</v>
      </c>
      <c r="D3464" s="1" t="s">
        <v>9</v>
      </c>
      <c r="E3464" s="1" t="s">
        <v>13</v>
      </c>
      <c r="F3464" s="1">
        <v>20.011473976200001</v>
      </c>
      <c r="G3464" s="1">
        <v>34255.017895111603</v>
      </c>
    </row>
    <row r="3465" spans="1:7" x14ac:dyDescent="0.3">
      <c r="A3465" s="1" t="s">
        <v>57</v>
      </c>
      <c r="B3465" s="1" t="s">
        <v>58</v>
      </c>
      <c r="C3465" s="1">
        <v>1960</v>
      </c>
      <c r="D3465" s="1" t="s">
        <v>14</v>
      </c>
      <c r="E3465" s="1" t="s">
        <v>13</v>
      </c>
      <c r="F3465" s="1">
        <v>313.8806849179</v>
      </c>
      <c r="G3465" s="1">
        <v>537291.18062855501</v>
      </c>
    </row>
    <row r="3466" spans="1:7" x14ac:dyDescent="0.3">
      <c r="A3466" s="1" t="s">
        <v>57</v>
      </c>
      <c r="B3466" s="1" t="s">
        <v>58</v>
      </c>
      <c r="C3466" s="1">
        <v>1960</v>
      </c>
      <c r="D3466" s="1" t="s">
        <v>14</v>
      </c>
      <c r="E3466" s="1" t="s">
        <v>15</v>
      </c>
      <c r="F3466" s="1">
        <v>322.35706801169999</v>
      </c>
      <c r="G3466" s="1">
        <v>551800.78921146796</v>
      </c>
    </row>
    <row r="3467" spans="1:7" x14ac:dyDescent="0.3">
      <c r="A3467" s="1" t="s">
        <v>57</v>
      </c>
      <c r="B3467" s="1" t="s">
        <v>58</v>
      </c>
      <c r="C3467" s="1">
        <v>1961</v>
      </c>
      <c r="D3467" s="1" t="s">
        <v>9</v>
      </c>
      <c r="E3467" s="1" t="s">
        <v>48</v>
      </c>
      <c r="F3467" s="1">
        <v>0.19904012600000001</v>
      </c>
      <c r="G3467" s="1">
        <v>543.33935385604298</v>
      </c>
    </row>
    <row r="3468" spans="1:7" x14ac:dyDescent="0.3">
      <c r="A3468" s="1" t="s">
        <v>57</v>
      </c>
      <c r="B3468" s="1" t="s">
        <v>58</v>
      </c>
      <c r="C3468" s="1">
        <v>1961</v>
      </c>
      <c r="D3468" s="1" t="s">
        <v>9</v>
      </c>
      <c r="E3468" s="1" t="s">
        <v>13</v>
      </c>
      <c r="F3468" s="1">
        <v>10.005736988100001</v>
      </c>
      <c r="G3468" s="1">
        <v>16023.962827461801</v>
      </c>
    </row>
    <row r="3469" spans="1:7" x14ac:dyDescent="0.3">
      <c r="A3469" s="1" t="s">
        <v>57</v>
      </c>
      <c r="B3469" s="1" t="s">
        <v>58</v>
      </c>
      <c r="C3469" s="1">
        <v>1961</v>
      </c>
      <c r="D3469" s="1" t="s">
        <v>14</v>
      </c>
      <c r="E3469" s="1" t="s">
        <v>13</v>
      </c>
      <c r="F3469" s="1">
        <v>316.21282972979998</v>
      </c>
      <c r="G3469" s="1">
        <v>506407.73739928001</v>
      </c>
    </row>
    <row r="3470" spans="1:7" x14ac:dyDescent="0.3">
      <c r="A3470" s="1" t="s">
        <v>57</v>
      </c>
      <c r="B3470" s="1" t="s">
        <v>58</v>
      </c>
      <c r="C3470" s="1">
        <v>1961</v>
      </c>
      <c r="D3470" s="1" t="s">
        <v>14</v>
      </c>
      <c r="E3470" s="1" t="s">
        <v>15</v>
      </c>
      <c r="F3470" s="1">
        <v>325.81421302090001</v>
      </c>
      <c r="G3470" s="1">
        <v>521784.13687199401</v>
      </c>
    </row>
    <row r="3471" spans="1:7" x14ac:dyDescent="0.3">
      <c r="A3471" s="1" t="s">
        <v>57</v>
      </c>
      <c r="B3471" s="1" t="s">
        <v>58</v>
      </c>
      <c r="C3471" s="1">
        <v>1962</v>
      </c>
      <c r="D3471" s="1" t="s">
        <v>9</v>
      </c>
      <c r="E3471" s="1" t="s">
        <v>13</v>
      </c>
      <c r="F3471" s="1">
        <v>20.011473976200001</v>
      </c>
      <c r="G3471" s="1">
        <v>32436.6782139274</v>
      </c>
    </row>
    <row r="3472" spans="1:7" x14ac:dyDescent="0.3">
      <c r="A3472" s="1" t="s">
        <v>57</v>
      </c>
      <c r="B3472" s="1" t="s">
        <v>58</v>
      </c>
      <c r="C3472" s="1">
        <v>1962</v>
      </c>
      <c r="D3472" s="1" t="s">
        <v>14</v>
      </c>
      <c r="E3472" s="1" t="s">
        <v>13</v>
      </c>
      <c r="F3472" s="1">
        <v>326.22254742579997</v>
      </c>
      <c r="G3472" s="1">
        <v>528775.43201261701</v>
      </c>
    </row>
    <row r="3473" spans="1:7" x14ac:dyDescent="0.3">
      <c r="A3473" s="1" t="s">
        <v>57</v>
      </c>
      <c r="B3473" s="1" t="s">
        <v>58</v>
      </c>
      <c r="C3473" s="1">
        <v>1962</v>
      </c>
      <c r="D3473" s="1" t="s">
        <v>14</v>
      </c>
      <c r="E3473" s="1" t="s">
        <v>15</v>
      </c>
      <c r="F3473" s="1">
        <v>328.42973012829998</v>
      </c>
      <c r="G3473" s="1">
        <v>532353.06328382995</v>
      </c>
    </row>
    <row r="3474" spans="1:7" x14ac:dyDescent="0.3">
      <c r="A3474" s="1" t="s">
        <v>57</v>
      </c>
      <c r="B3474" s="1" t="s">
        <v>58</v>
      </c>
      <c r="C3474" s="1">
        <v>1963</v>
      </c>
      <c r="D3474" s="1" t="s">
        <v>9</v>
      </c>
      <c r="E3474" s="1" t="s">
        <v>13</v>
      </c>
      <c r="F3474" s="1">
        <v>20.011473976200001</v>
      </c>
      <c r="G3474" s="1">
        <v>29935.023840688002</v>
      </c>
    </row>
    <row r="3475" spans="1:7" x14ac:dyDescent="0.3">
      <c r="A3475" s="1" t="s">
        <v>57</v>
      </c>
      <c r="B3475" s="1" t="s">
        <v>58</v>
      </c>
      <c r="C3475" s="1">
        <v>1963</v>
      </c>
      <c r="D3475" s="1" t="s">
        <v>14</v>
      </c>
      <c r="E3475" s="1" t="s">
        <v>13</v>
      </c>
      <c r="F3475" s="1">
        <v>332.58340015250002</v>
      </c>
      <c r="G3475" s="1">
        <v>497509.18020435399</v>
      </c>
    </row>
    <row r="3476" spans="1:7" x14ac:dyDescent="0.3">
      <c r="A3476" s="1" t="s">
        <v>57</v>
      </c>
      <c r="B3476" s="1" t="s">
        <v>58</v>
      </c>
      <c r="C3476" s="1">
        <v>1963</v>
      </c>
      <c r="D3476" s="1" t="s">
        <v>14</v>
      </c>
      <c r="E3476" s="1" t="s">
        <v>15</v>
      </c>
      <c r="F3476" s="1">
        <v>330.68353760759999</v>
      </c>
      <c r="G3476" s="1">
        <v>494667.18912241899</v>
      </c>
    </row>
    <row r="3477" spans="1:7" x14ac:dyDescent="0.3">
      <c r="A3477" s="1" t="s">
        <v>57</v>
      </c>
      <c r="B3477" s="1" t="s">
        <v>58</v>
      </c>
      <c r="C3477" s="1">
        <v>1964</v>
      </c>
      <c r="D3477" s="1" t="s">
        <v>9</v>
      </c>
      <c r="E3477" s="1" t="s">
        <v>13</v>
      </c>
      <c r="F3477" s="1">
        <v>20.011473976200001</v>
      </c>
      <c r="G3477" s="1">
        <v>34355.838602667398</v>
      </c>
    </row>
    <row r="3478" spans="1:7" x14ac:dyDescent="0.3">
      <c r="A3478" s="1" t="s">
        <v>57</v>
      </c>
      <c r="B3478" s="1" t="s">
        <v>58</v>
      </c>
      <c r="C3478" s="1">
        <v>1964</v>
      </c>
      <c r="D3478" s="1" t="s">
        <v>14</v>
      </c>
      <c r="E3478" s="1" t="s">
        <v>13</v>
      </c>
      <c r="F3478" s="1">
        <v>338.89745322580001</v>
      </c>
      <c r="G3478" s="1">
        <v>581821.51998024504</v>
      </c>
    </row>
    <row r="3479" spans="1:7" x14ac:dyDescent="0.3">
      <c r="A3479" s="1" t="s">
        <v>57</v>
      </c>
      <c r="B3479" s="1" t="s">
        <v>58</v>
      </c>
      <c r="C3479" s="1">
        <v>1964</v>
      </c>
      <c r="D3479" s="1" t="s">
        <v>14</v>
      </c>
      <c r="E3479" s="1" t="s">
        <v>15</v>
      </c>
      <c r="F3479" s="1">
        <v>332.57563545879998</v>
      </c>
      <c r="G3479" s="1">
        <v>570968.17898515903</v>
      </c>
    </row>
    <row r="3480" spans="1:7" x14ac:dyDescent="0.3">
      <c r="A3480" s="1" t="s">
        <v>57</v>
      </c>
      <c r="B3480" s="1" t="s">
        <v>58</v>
      </c>
      <c r="C3480" s="1">
        <v>1965</v>
      </c>
      <c r="D3480" s="1" t="s">
        <v>9</v>
      </c>
      <c r="E3480" s="1" t="s">
        <v>48</v>
      </c>
      <c r="F3480" s="1">
        <v>4.2623369829</v>
      </c>
      <c r="G3480" s="1">
        <v>12275.250167055699</v>
      </c>
    </row>
    <row r="3481" spans="1:7" x14ac:dyDescent="0.3">
      <c r="A3481" s="1" t="s">
        <v>57</v>
      </c>
      <c r="B3481" s="1" t="s">
        <v>58</v>
      </c>
      <c r="C3481" s="1">
        <v>1965</v>
      </c>
      <c r="D3481" s="1" t="s">
        <v>9</v>
      </c>
      <c r="E3481" s="1" t="s">
        <v>13</v>
      </c>
      <c r="F3481" s="1">
        <v>20.011473976200001</v>
      </c>
      <c r="G3481" s="1">
        <v>33810.5459482898</v>
      </c>
    </row>
    <row r="3482" spans="1:7" x14ac:dyDescent="0.3">
      <c r="A3482" s="1" t="s">
        <v>57</v>
      </c>
      <c r="B3482" s="1" t="s">
        <v>58</v>
      </c>
      <c r="C3482" s="1">
        <v>1965</v>
      </c>
      <c r="D3482" s="1" t="s">
        <v>14</v>
      </c>
      <c r="E3482" s="1" t="s">
        <v>13</v>
      </c>
      <c r="F3482" s="1">
        <v>345.16470664560001</v>
      </c>
      <c r="G3482" s="1">
        <v>583175.79143079103</v>
      </c>
    </row>
    <row r="3483" spans="1:7" x14ac:dyDescent="0.3">
      <c r="A3483" s="1" t="s">
        <v>57</v>
      </c>
      <c r="B3483" s="1" t="s">
        <v>58</v>
      </c>
      <c r="C3483" s="1">
        <v>1965</v>
      </c>
      <c r="D3483" s="1" t="s">
        <v>14</v>
      </c>
      <c r="E3483" s="1" t="s">
        <v>15</v>
      </c>
      <c r="F3483" s="1">
        <v>334.106023682</v>
      </c>
      <c r="G3483" s="1">
        <v>564491.50516010902</v>
      </c>
    </row>
    <row r="3484" spans="1:7" x14ac:dyDescent="0.3">
      <c r="A3484" s="1" t="s">
        <v>57</v>
      </c>
      <c r="B3484" s="1" t="s">
        <v>58</v>
      </c>
      <c r="C3484" s="1">
        <v>1966</v>
      </c>
      <c r="D3484" s="1" t="s">
        <v>9</v>
      </c>
      <c r="E3484" s="1" t="s">
        <v>48</v>
      </c>
      <c r="F3484" s="1">
        <v>11.381031735600001</v>
      </c>
      <c r="G3484" s="1">
        <v>35567.542536436202</v>
      </c>
    </row>
    <row r="3485" spans="1:7" x14ac:dyDescent="0.3">
      <c r="A3485" s="1" t="s">
        <v>57</v>
      </c>
      <c r="B3485" s="1" t="s">
        <v>58</v>
      </c>
      <c r="C3485" s="1">
        <v>1966</v>
      </c>
      <c r="D3485" s="1" t="s">
        <v>9</v>
      </c>
      <c r="E3485" s="1" t="s">
        <v>13</v>
      </c>
      <c r="F3485" s="1">
        <v>20.011473976200001</v>
      </c>
      <c r="G3485" s="1">
        <v>36689.496651876601</v>
      </c>
    </row>
    <row r="3486" spans="1:7" x14ac:dyDescent="0.3">
      <c r="A3486" s="1" t="s">
        <v>57</v>
      </c>
      <c r="B3486" s="1" t="s">
        <v>58</v>
      </c>
      <c r="C3486" s="1">
        <v>1966</v>
      </c>
      <c r="D3486" s="1" t="s">
        <v>14</v>
      </c>
      <c r="E3486" s="1" t="s">
        <v>13</v>
      </c>
      <c r="F3486" s="1">
        <v>352.20421511299998</v>
      </c>
      <c r="G3486" s="1">
        <v>645739.308685089</v>
      </c>
    </row>
    <row r="3487" spans="1:7" x14ac:dyDescent="0.3">
      <c r="A3487" s="1" t="s">
        <v>57</v>
      </c>
      <c r="B3487" s="1" t="s">
        <v>58</v>
      </c>
      <c r="C3487" s="1">
        <v>1966</v>
      </c>
      <c r="D3487" s="1" t="s">
        <v>14</v>
      </c>
      <c r="E3487" s="1" t="s">
        <v>15</v>
      </c>
      <c r="F3487" s="1">
        <v>334.55917615760001</v>
      </c>
      <c r="G3487" s="1">
        <v>613388.48842833901</v>
      </c>
    </row>
    <row r="3488" spans="1:7" x14ac:dyDescent="0.3">
      <c r="A3488" s="1" t="s">
        <v>57</v>
      </c>
      <c r="B3488" s="1" t="s">
        <v>58</v>
      </c>
      <c r="C3488" s="1">
        <v>1967</v>
      </c>
      <c r="D3488" s="1" t="s">
        <v>9</v>
      </c>
      <c r="E3488" s="1" t="s">
        <v>48</v>
      </c>
      <c r="F3488" s="1">
        <v>33.433311524799997</v>
      </c>
      <c r="G3488" s="1">
        <v>111750.917017481</v>
      </c>
    </row>
    <row r="3489" spans="1:7" x14ac:dyDescent="0.3">
      <c r="A3489" s="1" t="s">
        <v>57</v>
      </c>
      <c r="B3489" s="1" t="s">
        <v>58</v>
      </c>
      <c r="C3489" s="1">
        <v>1967</v>
      </c>
      <c r="D3489" s="1" t="s">
        <v>9</v>
      </c>
      <c r="E3489" s="1" t="s">
        <v>13</v>
      </c>
      <c r="F3489" s="1">
        <v>20.011473976200001</v>
      </c>
      <c r="G3489" s="1">
        <v>39241.099664160698</v>
      </c>
    </row>
    <row r="3490" spans="1:7" x14ac:dyDescent="0.3">
      <c r="A3490" s="1" t="s">
        <v>57</v>
      </c>
      <c r="B3490" s="1" t="s">
        <v>58</v>
      </c>
      <c r="C3490" s="1">
        <v>1967</v>
      </c>
      <c r="D3490" s="1" t="s">
        <v>14</v>
      </c>
      <c r="E3490" s="1" t="s">
        <v>13</v>
      </c>
      <c r="F3490" s="1">
        <v>359.19167323400001</v>
      </c>
      <c r="G3490" s="1">
        <v>704349.72779481602</v>
      </c>
    </row>
    <row r="3491" spans="1:7" x14ac:dyDescent="0.3">
      <c r="A3491" s="1" t="s">
        <v>57</v>
      </c>
      <c r="B3491" s="1" t="s">
        <v>58</v>
      </c>
      <c r="C3491" s="1">
        <v>1967</v>
      </c>
      <c r="D3491" s="1" t="s">
        <v>14</v>
      </c>
      <c r="E3491" s="1" t="s">
        <v>15</v>
      </c>
      <c r="F3491" s="1">
        <v>334.66881077059998</v>
      </c>
      <c r="G3491" s="1">
        <v>656262.11110434902</v>
      </c>
    </row>
    <row r="3492" spans="1:7" x14ac:dyDescent="0.3">
      <c r="A3492" s="1" t="s">
        <v>57</v>
      </c>
      <c r="B3492" s="1" t="s">
        <v>58</v>
      </c>
      <c r="C3492" s="1">
        <v>1968</v>
      </c>
      <c r="D3492" s="1" t="s">
        <v>9</v>
      </c>
      <c r="E3492" s="1" t="s">
        <v>48</v>
      </c>
      <c r="F3492" s="1">
        <v>5.8841430493000004</v>
      </c>
      <c r="G3492" s="1">
        <v>20850.596166985601</v>
      </c>
    </row>
    <row r="3493" spans="1:7" x14ac:dyDescent="0.3">
      <c r="A3493" s="1" t="s">
        <v>57</v>
      </c>
      <c r="B3493" s="1" t="s">
        <v>58</v>
      </c>
      <c r="C3493" s="1">
        <v>1968</v>
      </c>
      <c r="D3493" s="1" t="s">
        <v>9</v>
      </c>
      <c r="E3493" s="1" t="s">
        <v>13</v>
      </c>
      <c r="F3493" s="1">
        <v>40.022947952400003</v>
      </c>
      <c r="G3493" s="1">
        <v>83202.185626244798</v>
      </c>
    </row>
    <row r="3494" spans="1:7" x14ac:dyDescent="0.3">
      <c r="A3494" s="1" t="s">
        <v>57</v>
      </c>
      <c r="B3494" s="1" t="s">
        <v>58</v>
      </c>
      <c r="C3494" s="1">
        <v>1968</v>
      </c>
      <c r="D3494" s="1" t="s">
        <v>14</v>
      </c>
      <c r="E3494" s="1" t="s">
        <v>13</v>
      </c>
      <c r="F3494" s="1">
        <v>373.33121164020002</v>
      </c>
      <c r="G3494" s="1">
        <v>776104.06929283601</v>
      </c>
    </row>
    <row r="3495" spans="1:7" x14ac:dyDescent="0.3">
      <c r="A3495" s="1" t="s">
        <v>57</v>
      </c>
      <c r="B3495" s="1" t="s">
        <v>58</v>
      </c>
      <c r="C3495" s="1">
        <v>1968</v>
      </c>
      <c r="D3495" s="1" t="s">
        <v>14</v>
      </c>
      <c r="E3495" s="1" t="s">
        <v>15</v>
      </c>
      <c r="F3495" s="1">
        <v>334.43492752100002</v>
      </c>
      <c r="G3495" s="1">
        <v>695244.062296213</v>
      </c>
    </row>
    <row r="3496" spans="1:7" x14ac:dyDescent="0.3">
      <c r="A3496" s="1" t="s">
        <v>57</v>
      </c>
      <c r="B3496" s="1" t="s">
        <v>58</v>
      </c>
      <c r="C3496" s="1">
        <v>1969</v>
      </c>
      <c r="D3496" s="1" t="s">
        <v>9</v>
      </c>
      <c r="E3496" s="1" t="s">
        <v>48</v>
      </c>
      <c r="F3496" s="1">
        <v>4.1323752711999999</v>
      </c>
      <c r="G3496" s="1">
        <v>16690.759077539999</v>
      </c>
    </row>
    <row r="3497" spans="1:7" x14ac:dyDescent="0.3">
      <c r="A3497" s="1" t="s">
        <v>57</v>
      </c>
      <c r="B3497" s="1" t="s">
        <v>58</v>
      </c>
      <c r="C3497" s="1">
        <v>1969</v>
      </c>
      <c r="D3497" s="1" t="s">
        <v>9</v>
      </c>
      <c r="E3497" s="1" t="s">
        <v>13</v>
      </c>
      <c r="F3497" s="1">
        <v>20.011473976200001</v>
      </c>
      <c r="G3497" s="1">
        <v>47418.268206213703</v>
      </c>
    </row>
    <row r="3498" spans="1:7" x14ac:dyDescent="0.3">
      <c r="A3498" s="1" t="s">
        <v>57</v>
      </c>
      <c r="B3498" s="1" t="s">
        <v>58</v>
      </c>
      <c r="C3498" s="1">
        <v>1969</v>
      </c>
      <c r="D3498" s="1" t="s">
        <v>14</v>
      </c>
      <c r="E3498" s="1" t="s">
        <v>13</v>
      </c>
      <c r="F3498" s="1">
        <v>373.01043843730002</v>
      </c>
      <c r="G3498" s="1">
        <v>883868.37644078897</v>
      </c>
    </row>
    <row r="3499" spans="1:7" x14ac:dyDescent="0.3">
      <c r="A3499" s="1" t="s">
        <v>57</v>
      </c>
      <c r="B3499" s="1" t="s">
        <v>58</v>
      </c>
      <c r="C3499" s="1">
        <v>1969</v>
      </c>
      <c r="D3499" s="1" t="s">
        <v>14</v>
      </c>
      <c r="E3499" s="1" t="s">
        <v>15</v>
      </c>
      <c r="F3499" s="1">
        <v>333.85752640890001</v>
      </c>
      <c r="G3499" s="1">
        <v>791093.43713233795</v>
      </c>
    </row>
    <row r="3500" spans="1:7" x14ac:dyDescent="0.3">
      <c r="A3500" s="1" t="s">
        <v>57</v>
      </c>
      <c r="B3500" s="1" t="s">
        <v>58</v>
      </c>
      <c r="C3500" s="1">
        <v>1970</v>
      </c>
      <c r="D3500" s="1" t="s">
        <v>9</v>
      </c>
      <c r="E3500" s="1" t="s">
        <v>48</v>
      </c>
      <c r="F3500" s="1">
        <v>2.7099997250999999</v>
      </c>
      <c r="G3500" s="1">
        <v>9996.8340963737101</v>
      </c>
    </row>
    <row r="3501" spans="1:7" x14ac:dyDescent="0.3">
      <c r="A3501" s="1" t="s">
        <v>57</v>
      </c>
      <c r="B3501" s="1" t="s">
        <v>58</v>
      </c>
      <c r="C3501" s="1">
        <v>1970</v>
      </c>
      <c r="D3501" s="1" t="s">
        <v>9</v>
      </c>
      <c r="E3501" s="1" t="s">
        <v>13</v>
      </c>
      <c r="F3501" s="1">
        <v>20.011473976200001</v>
      </c>
      <c r="G3501" s="1">
        <v>43307.411164651603</v>
      </c>
    </row>
    <row r="3502" spans="1:7" x14ac:dyDescent="0.3">
      <c r="A3502" s="1" t="s">
        <v>57</v>
      </c>
      <c r="B3502" s="1" t="s">
        <v>58</v>
      </c>
      <c r="C3502" s="1">
        <v>1970</v>
      </c>
      <c r="D3502" s="1" t="s">
        <v>14</v>
      </c>
      <c r="E3502" s="1" t="s">
        <v>13</v>
      </c>
      <c r="F3502" s="1">
        <v>379.84174551950002</v>
      </c>
      <c r="G3502" s="1">
        <v>822026.53688926995</v>
      </c>
    </row>
    <row r="3503" spans="1:7" x14ac:dyDescent="0.3">
      <c r="A3503" s="1" t="s">
        <v>57</v>
      </c>
      <c r="B3503" s="1" t="s">
        <v>58</v>
      </c>
      <c r="C3503" s="1">
        <v>1970</v>
      </c>
      <c r="D3503" s="1" t="s">
        <v>14</v>
      </c>
      <c r="E3503" s="1" t="s">
        <v>15</v>
      </c>
      <c r="F3503" s="1">
        <v>332.93660743420003</v>
      </c>
      <c r="G3503" s="1">
        <v>720517.76731003902</v>
      </c>
    </row>
    <row r="3504" spans="1:7" x14ac:dyDescent="0.3">
      <c r="A3504" s="1" t="s">
        <v>57</v>
      </c>
      <c r="B3504" s="1" t="s">
        <v>58</v>
      </c>
      <c r="C3504" s="1">
        <v>1971</v>
      </c>
      <c r="D3504" s="1" t="s">
        <v>9</v>
      </c>
      <c r="E3504" s="1" t="s">
        <v>48</v>
      </c>
      <c r="F3504" s="1">
        <v>2.7698892217000002</v>
      </c>
      <c r="G3504" s="1">
        <v>11898.801666126899</v>
      </c>
    </row>
    <row r="3505" spans="1:7" x14ac:dyDescent="0.3">
      <c r="A3505" s="1" t="s">
        <v>57</v>
      </c>
      <c r="B3505" s="1" t="s">
        <v>58</v>
      </c>
      <c r="C3505" s="1">
        <v>1971</v>
      </c>
      <c r="D3505" s="1" t="s">
        <v>9</v>
      </c>
      <c r="E3505" s="1" t="s">
        <v>13</v>
      </c>
      <c r="F3505" s="1">
        <v>20.011473976200001</v>
      </c>
      <c r="G3505" s="1">
        <v>47600.572734136898</v>
      </c>
    </row>
    <row r="3506" spans="1:7" x14ac:dyDescent="0.3">
      <c r="A3506" s="1" t="s">
        <v>57</v>
      </c>
      <c r="B3506" s="1" t="s">
        <v>58</v>
      </c>
      <c r="C3506" s="1">
        <v>1971</v>
      </c>
      <c r="D3506" s="1" t="s">
        <v>14</v>
      </c>
      <c r="E3506" s="1" t="s">
        <v>13</v>
      </c>
      <c r="F3506" s="1">
        <v>380.59406266180002</v>
      </c>
      <c r="G3506" s="1">
        <v>905305.39546728204</v>
      </c>
    </row>
    <row r="3507" spans="1:7" x14ac:dyDescent="0.3">
      <c r="A3507" s="1" t="s">
        <v>57</v>
      </c>
      <c r="B3507" s="1" t="s">
        <v>58</v>
      </c>
      <c r="C3507" s="1">
        <v>1971</v>
      </c>
      <c r="D3507" s="1" t="s">
        <v>14</v>
      </c>
      <c r="E3507" s="1" t="s">
        <v>15</v>
      </c>
      <c r="F3507" s="1">
        <v>332.74555754639999</v>
      </c>
      <c r="G3507" s="1">
        <v>791489.87889550999</v>
      </c>
    </row>
    <row r="3508" spans="1:7" x14ac:dyDescent="0.3">
      <c r="A3508" s="1" t="s">
        <v>57</v>
      </c>
      <c r="B3508" s="1" t="s">
        <v>58</v>
      </c>
      <c r="C3508" s="1">
        <v>1972</v>
      </c>
      <c r="D3508" s="1" t="s">
        <v>9</v>
      </c>
      <c r="E3508" s="1" t="s">
        <v>48</v>
      </c>
      <c r="F3508" s="1">
        <v>3.4586184335999999</v>
      </c>
      <c r="G3508" s="1">
        <v>16889.557977013799</v>
      </c>
    </row>
    <row r="3509" spans="1:7" x14ac:dyDescent="0.3">
      <c r="A3509" s="1" t="s">
        <v>57</v>
      </c>
      <c r="B3509" s="1" t="s">
        <v>58</v>
      </c>
      <c r="C3509" s="1">
        <v>1972</v>
      </c>
      <c r="D3509" s="1" t="s">
        <v>9</v>
      </c>
      <c r="E3509" s="1" t="s">
        <v>13</v>
      </c>
      <c r="F3509" s="1">
        <v>5.0028684900000002E-2</v>
      </c>
      <c r="G3509" s="1">
        <v>142.91899544564799</v>
      </c>
    </row>
    <row r="3510" spans="1:7" x14ac:dyDescent="0.3">
      <c r="A3510" s="1" t="s">
        <v>57</v>
      </c>
      <c r="B3510" s="1" t="s">
        <v>58</v>
      </c>
      <c r="C3510" s="1">
        <v>1972</v>
      </c>
      <c r="D3510" s="1" t="s">
        <v>14</v>
      </c>
      <c r="E3510" s="1" t="s">
        <v>13</v>
      </c>
      <c r="F3510" s="1">
        <v>374.14747520359998</v>
      </c>
      <c r="G3510" s="1">
        <v>1068842.43246072</v>
      </c>
    </row>
    <row r="3511" spans="1:7" x14ac:dyDescent="0.3">
      <c r="A3511" s="1" t="s">
        <v>57</v>
      </c>
      <c r="B3511" s="1" t="s">
        <v>58</v>
      </c>
      <c r="C3511" s="1">
        <v>1972</v>
      </c>
      <c r="D3511" s="1" t="s">
        <v>14</v>
      </c>
      <c r="E3511" s="1" t="s">
        <v>15</v>
      </c>
      <c r="F3511" s="1">
        <v>332.2278556535</v>
      </c>
      <c r="G3511" s="1">
        <v>949088.93658742402</v>
      </c>
    </row>
    <row r="3512" spans="1:7" x14ac:dyDescent="0.3">
      <c r="A3512" s="1" t="s">
        <v>57</v>
      </c>
      <c r="B3512" s="1" t="s">
        <v>58</v>
      </c>
      <c r="C3512" s="1">
        <v>1973</v>
      </c>
      <c r="D3512" s="1" t="s">
        <v>9</v>
      </c>
      <c r="E3512" s="1" t="s">
        <v>48</v>
      </c>
      <c r="F3512" s="1">
        <v>7.1867396023000003</v>
      </c>
      <c r="G3512" s="1">
        <v>36019.1729436241</v>
      </c>
    </row>
    <row r="3513" spans="1:7" x14ac:dyDescent="0.3">
      <c r="A3513" s="1" t="s">
        <v>57</v>
      </c>
      <c r="B3513" s="1" t="s">
        <v>58</v>
      </c>
      <c r="C3513" s="1">
        <v>1973</v>
      </c>
      <c r="D3513" s="1" t="s">
        <v>9</v>
      </c>
      <c r="E3513" s="1" t="s">
        <v>13</v>
      </c>
      <c r="F3513" s="1">
        <v>5.0028684900000002E-2</v>
      </c>
      <c r="G3513" s="1">
        <v>163.449416970741</v>
      </c>
    </row>
    <row r="3514" spans="1:7" x14ac:dyDescent="0.3">
      <c r="A3514" s="1" t="s">
        <v>57</v>
      </c>
      <c r="B3514" s="1" t="s">
        <v>58</v>
      </c>
      <c r="C3514" s="1">
        <v>1973</v>
      </c>
      <c r="D3514" s="1" t="s">
        <v>14</v>
      </c>
      <c r="E3514" s="1" t="s">
        <v>13</v>
      </c>
      <c r="F3514" s="1">
        <v>374.87422375480003</v>
      </c>
      <c r="G3514" s="1">
        <v>1224756.8246684</v>
      </c>
    </row>
    <row r="3515" spans="1:7" x14ac:dyDescent="0.3">
      <c r="A3515" s="1" t="s">
        <v>57</v>
      </c>
      <c r="B3515" s="1" t="s">
        <v>58</v>
      </c>
      <c r="C3515" s="1">
        <v>1973</v>
      </c>
      <c r="D3515" s="1" t="s">
        <v>14</v>
      </c>
      <c r="E3515" s="1" t="s">
        <v>15</v>
      </c>
      <c r="F3515" s="1">
        <v>331.38350175559998</v>
      </c>
      <c r="G3515" s="1">
        <v>1082667.67795465</v>
      </c>
    </row>
    <row r="3516" spans="1:7" x14ac:dyDescent="0.3">
      <c r="A3516" s="1" t="s">
        <v>57</v>
      </c>
      <c r="B3516" s="1" t="s">
        <v>58</v>
      </c>
      <c r="C3516" s="1">
        <v>1974</v>
      </c>
      <c r="D3516" s="1" t="s">
        <v>9</v>
      </c>
      <c r="E3516" s="1" t="s">
        <v>48</v>
      </c>
      <c r="F3516" s="1">
        <v>1.0031490694</v>
      </c>
      <c r="G3516" s="1">
        <v>4704.9602976468104</v>
      </c>
    </row>
    <row r="3517" spans="1:7" x14ac:dyDescent="0.3">
      <c r="A3517" s="1" t="s">
        <v>57</v>
      </c>
      <c r="B3517" s="1" t="s">
        <v>58</v>
      </c>
      <c r="C3517" s="1">
        <v>1974</v>
      </c>
      <c r="D3517" s="1" t="s">
        <v>9</v>
      </c>
      <c r="E3517" s="1" t="s">
        <v>13</v>
      </c>
      <c r="F3517" s="1">
        <v>12.407113865199999</v>
      </c>
      <c r="G3517" s="1">
        <v>38868.845024566799</v>
      </c>
    </row>
    <row r="3518" spans="1:7" x14ac:dyDescent="0.3">
      <c r="A3518" s="1" t="s">
        <v>57</v>
      </c>
      <c r="B3518" s="1" t="s">
        <v>58</v>
      </c>
      <c r="C3518" s="1">
        <v>1974</v>
      </c>
      <c r="D3518" s="1" t="s">
        <v>14</v>
      </c>
      <c r="E3518" s="1" t="s">
        <v>13</v>
      </c>
      <c r="F3518" s="1">
        <v>380.0367386753</v>
      </c>
      <c r="G3518" s="1">
        <v>1190574.1544442801</v>
      </c>
    </row>
    <row r="3519" spans="1:7" x14ac:dyDescent="0.3">
      <c r="A3519" s="1" t="s">
        <v>57</v>
      </c>
      <c r="B3519" s="1" t="s">
        <v>58</v>
      </c>
      <c r="C3519" s="1">
        <v>1974</v>
      </c>
      <c r="D3519" s="1" t="s">
        <v>14</v>
      </c>
      <c r="E3519" s="1" t="s">
        <v>15</v>
      </c>
      <c r="F3519" s="1">
        <v>330.2124958526</v>
      </c>
      <c r="G3519" s="1">
        <v>1034485.41424461</v>
      </c>
    </row>
    <row r="3520" spans="1:7" x14ac:dyDescent="0.3">
      <c r="A3520" s="1" t="s">
        <v>57</v>
      </c>
      <c r="B3520" s="1" t="s">
        <v>58</v>
      </c>
      <c r="C3520" s="1">
        <v>1975</v>
      </c>
      <c r="D3520" s="1" t="s">
        <v>9</v>
      </c>
      <c r="E3520" s="1" t="s">
        <v>48</v>
      </c>
      <c r="F3520" s="1">
        <v>1.0330938178</v>
      </c>
      <c r="G3520" s="1">
        <v>4852.3634768397296</v>
      </c>
    </row>
    <row r="3521" spans="1:7" x14ac:dyDescent="0.3">
      <c r="A3521" s="1" t="s">
        <v>57</v>
      </c>
      <c r="B3521" s="1" t="s">
        <v>58</v>
      </c>
      <c r="C3521" s="1">
        <v>1975</v>
      </c>
      <c r="D3521" s="1" t="s">
        <v>9</v>
      </c>
      <c r="E3521" s="1" t="s">
        <v>13</v>
      </c>
      <c r="F3521" s="1">
        <v>18.410556058099999</v>
      </c>
      <c r="G3521" s="1">
        <v>60593.5953418028</v>
      </c>
    </row>
    <row r="3522" spans="1:7" x14ac:dyDescent="0.3">
      <c r="A3522" s="1" t="s">
        <v>57</v>
      </c>
      <c r="B3522" s="1" t="s">
        <v>58</v>
      </c>
      <c r="C3522" s="1">
        <v>1975</v>
      </c>
      <c r="D3522" s="1" t="s">
        <v>14</v>
      </c>
      <c r="E3522" s="1" t="s">
        <v>13</v>
      </c>
      <c r="F3522" s="1">
        <v>382.89915782470001</v>
      </c>
      <c r="G3522" s="1">
        <v>1260213.7899972501</v>
      </c>
    </row>
    <row r="3523" spans="1:7" x14ac:dyDescent="0.3">
      <c r="A3523" s="1" t="s">
        <v>57</v>
      </c>
      <c r="B3523" s="1" t="s">
        <v>58</v>
      </c>
      <c r="C3523" s="1">
        <v>1975</v>
      </c>
      <c r="D3523" s="1" t="s">
        <v>14</v>
      </c>
      <c r="E3523" s="1" t="s">
        <v>15</v>
      </c>
      <c r="F3523" s="1">
        <v>328.71483794459999</v>
      </c>
      <c r="G3523" s="1">
        <v>1081880.0806664899</v>
      </c>
    </row>
    <row r="3524" spans="1:7" x14ac:dyDescent="0.3">
      <c r="A3524" s="1" t="s">
        <v>57</v>
      </c>
      <c r="B3524" s="1" t="s">
        <v>58</v>
      </c>
      <c r="C3524" s="1">
        <v>1976</v>
      </c>
      <c r="D3524" s="1" t="s">
        <v>9</v>
      </c>
      <c r="E3524" s="1" t="s">
        <v>48</v>
      </c>
      <c r="F3524" s="1">
        <v>5.2083454798000002</v>
      </c>
      <c r="G3524" s="1">
        <v>25237.993745928099</v>
      </c>
    </row>
    <row r="3525" spans="1:7" x14ac:dyDescent="0.3">
      <c r="A3525" s="1" t="s">
        <v>57</v>
      </c>
      <c r="B3525" s="1" t="s">
        <v>58</v>
      </c>
      <c r="C3525" s="1">
        <v>1976</v>
      </c>
      <c r="D3525" s="1" t="s">
        <v>9</v>
      </c>
      <c r="E3525" s="1" t="s">
        <v>13</v>
      </c>
      <c r="F3525" s="1">
        <v>37.821685815000002</v>
      </c>
      <c r="G3525" s="1">
        <v>117177.520659631</v>
      </c>
    </row>
    <row r="3526" spans="1:7" x14ac:dyDescent="0.3">
      <c r="A3526" s="1" t="s">
        <v>57</v>
      </c>
      <c r="B3526" s="1" t="s">
        <v>58</v>
      </c>
      <c r="C3526" s="1">
        <v>1976</v>
      </c>
      <c r="D3526" s="1" t="s">
        <v>14</v>
      </c>
      <c r="E3526" s="1" t="s">
        <v>13</v>
      </c>
      <c r="F3526" s="1">
        <v>390.57556020160001</v>
      </c>
      <c r="G3526" s="1">
        <v>1210064.40586748</v>
      </c>
    </row>
    <row r="3527" spans="1:7" x14ac:dyDescent="0.3">
      <c r="A3527" s="1" t="s">
        <v>57</v>
      </c>
      <c r="B3527" s="1" t="s">
        <v>58</v>
      </c>
      <c r="C3527" s="1">
        <v>1976</v>
      </c>
      <c r="D3527" s="1" t="s">
        <v>14</v>
      </c>
      <c r="E3527" s="1" t="s">
        <v>15</v>
      </c>
      <c r="F3527" s="1">
        <v>326.89052803160001</v>
      </c>
      <c r="G3527" s="1">
        <v>1012758.17765471</v>
      </c>
    </row>
    <row r="3528" spans="1:7" x14ac:dyDescent="0.3">
      <c r="A3528" s="1" t="s">
        <v>57</v>
      </c>
      <c r="B3528" s="1" t="s">
        <v>58</v>
      </c>
      <c r="C3528" s="1">
        <v>1977</v>
      </c>
      <c r="D3528" s="1" t="s">
        <v>9</v>
      </c>
      <c r="E3528" s="1" t="s">
        <v>48</v>
      </c>
      <c r="F3528" s="1">
        <v>0.60901679249999996</v>
      </c>
      <c r="G3528" s="1">
        <v>2858.52562698269</v>
      </c>
    </row>
    <row r="3529" spans="1:7" x14ac:dyDescent="0.3">
      <c r="A3529" s="1" t="s">
        <v>57</v>
      </c>
      <c r="B3529" s="1" t="s">
        <v>58</v>
      </c>
      <c r="C3529" s="1">
        <v>1977</v>
      </c>
      <c r="D3529" s="1" t="s">
        <v>9</v>
      </c>
      <c r="E3529" s="1" t="s">
        <v>13</v>
      </c>
      <c r="F3529" s="1">
        <v>98.056222483400006</v>
      </c>
      <c r="G3529" s="1">
        <v>356761.28817294299</v>
      </c>
    </row>
    <row r="3530" spans="1:7" x14ac:dyDescent="0.3">
      <c r="A3530" s="1" t="s">
        <v>57</v>
      </c>
      <c r="B3530" s="1" t="s">
        <v>58</v>
      </c>
      <c r="C3530" s="1">
        <v>1977</v>
      </c>
      <c r="D3530" s="1" t="s">
        <v>14</v>
      </c>
      <c r="E3530" s="1" t="s">
        <v>13</v>
      </c>
      <c r="F3530" s="1">
        <v>377.63536467699998</v>
      </c>
      <c r="G3530" s="1">
        <v>1373963.58690677</v>
      </c>
    </row>
    <row r="3531" spans="1:7" x14ac:dyDescent="0.3">
      <c r="A3531" s="1" t="s">
        <v>57</v>
      </c>
      <c r="B3531" s="1" t="s">
        <v>58</v>
      </c>
      <c r="C3531" s="1">
        <v>1977</v>
      </c>
      <c r="D3531" s="1" t="s">
        <v>14</v>
      </c>
      <c r="E3531" s="1" t="s">
        <v>15</v>
      </c>
      <c r="F3531" s="1">
        <v>324.73956611350002</v>
      </c>
      <c r="G3531" s="1">
        <v>1181511.0045359901</v>
      </c>
    </row>
    <row r="3532" spans="1:7" x14ac:dyDescent="0.3">
      <c r="A3532" s="1" t="s">
        <v>57</v>
      </c>
      <c r="B3532" s="1" t="s">
        <v>58</v>
      </c>
      <c r="C3532" s="1">
        <v>1978</v>
      </c>
      <c r="D3532" s="1" t="s">
        <v>9</v>
      </c>
      <c r="E3532" s="1" t="s">
        <v>13</v>
      </c>
      <c r="F3532" s="1">
        <v>80.646240124100004</v>
      </c>
      <c r="G3532" s="1">
        <v>260180.657949677</v>
      </c>
    </row>
    <row r="3533" spans="1:7" x14ac:dyDescent="0.3">
      <c r="A3533" s="1" t="s">
        <v>57</v>
      </c>
      <c r="B3533" s="1" t="s">
        <v>58</v>
      </c>
      <c r="C3533" s="1">
        <v>1978</v>
      </c>
      <c r="D3533" s="1" t="s">
        <v>14</v>
      </c>
      <c r="E3533" s="1" t="s">
        <v>13</v>
      </c>
      <c r="F3533" s="1">
        <v>378.29819175030002</v>
      </c>
      <c r="G3533" s="1">
        <v>1220464.49133012</v>
      </c>
    </row>
    <row r="3534" spans="1:7" x14ac:dyDescent="0.3">
      <c r="A3534" s="1" t="s">
        <v>57</v>
      </c>
      <c r="B3534" s="1" t="s">
        <v>58</v>
      </c>
      <c r="C3534" s="1">
        <v>1978</v>
      </c>
      <c r="D3534" s="1" t="s">
        <v>14</v>
      </c>
      <c r="E3534" s="1" t="s">
        <v>15</v>
      </c>
      <c r="F3534" s="1">
        <v>322.2619521904</v>
      </c>
      <c r="G3534" s="1">
        <v>1039680.5433707701</v>
      </c>
    </row>
    <row r="3535" spans="1:7" x14ac:dyDescent="0.3">
      <c r="A3535" s="1" t="s">
        <v>57</v>
      </c>
      <c r="B3535" s="1" t="s">
        <v>58</v>
      </c>
      <c r="C3535" s="1">
        <v>1979</v>
      </c>
      <c r="D3535" s="1" t="s">
        <v>9</v>
      </c>
      <c r="E3535" s="1" t="s">
        <v>48</v>
      </c>
      <c r="F3535" s="1">
        <v>0.82931145750000002</v>
      </c>
      <c r="G3535" s="1">
        <v>4213.1742805599997</v>
      </c>
    </row>
    <row r="3536" spans="1:7" x14ac:dyDescent="0.3">
      <c r="A3536" s="1" t="s">
        <v>57</v>
      </c>
      <c r="B3536" s="1" t="s">
        <v>58</v>
      </c>
      <c r="C3536" s="1">
        <v>1979</v>
      </c>
      <c r="D3536" s="1" t="s">
        <v>9</v>
      </c>
      <c r="E3536" s="1" t="s">
        <v>13</v>
      </c>
      <c r="F3536" s="1">
        <v>59.2339629696</v>
      </c>
      <c r="G3536" s="1">
        <v>202996.745817488</v>
      </c>
    </row>
    <row r="3537" spans="1:7" x14ac:dyDescent="0.3">
      <c r="A3537" s="1" t="s">
        <v>57</v>
      </c>
      <c r="B3537" s="1" t="s">
        <v>58</v>
      </c>
      <c r="C3537" s="1">
        <v>1979</v>
      </c>
      <c r="D3537" s="1" t="s">
        <v>14</v>
      </c>
      <c r="E3537" s="1" t="s">
        <v>13</v>
      </c>
      <c r="F3537" s="1">
        <v>378.94823452790001</v>
      </c>
      <c r="G3537" s="1">
        <v>1298668.1050189601</v>
      </c>
    </row>
    <row r="3538" spans="1:7" x14ac:dyDescent="0.3">
      <c r="A3538" s="1" t="s">
        <v>57</v>
      </c>
      <c r="B3538" s="1" t="s">
        <v>58</v>
      </c>
      <c r="C3538" s="1">
        <v>1979</v>
      </c>
      <c r="D3538" s="1" t="s">
        <v>14</v>
      </c>
      <c r="E3538" s="1" t="s">
        <v>15</v>
      </c>
      <c r="F3538" s="1">
        <v>319.45768626220001</v>
      </c>
      <c r="G3538" s="1">
        <v>1094792.0329243301</v>
      </c>
    </row>
    <row r="3539" spans="1:7" x14ac:dyDescent="0.3">
      <c r="A3539" s="1" t="s">
        <v>57</v>
      </c>
      <c r="B3539" s="1" t="s">
        <v>58</v>
      </c>
      <c r="C3539" s="1">
        <v>1980</v>
      </c>
      <c r="D3539" s="1" t="s">
        <v>9</v>
      </c>
      <c r="E3539" s="1" t="s">
        <v>13</v>
      </c>
      <c r="F3539" s="1">
        <v>76.043601109600004</v>
      </c>
      <c r="G3539" s="1">
        <v>250947.76188527301</v>
      </c>
    </row>
    <row r="3540" spans="1:7" x14ac:dyDescent="0.3">
      <c r="A3540" s="1" t="s">
        <v>57</v>
      </c>
      <c r="B3540" s="1" t="s">
        <v>58</v>
      </c>
      <c r="C3540" s="1">
        <v>1980</v>
      </c>
      <c r="D3540" s="1" t="s">
        <v>14</v>
      </c>
      <c r="E3540" s="1" t="s">
        <v>13</v>
      </c>
      <c r="F3540" s="1">
        <v>379.58549300999999</v>
      </c>
      <c r="G3540" s="1">
        <v>1252651.4857932101</v>
      </c>
    </row>
    <row r="3541" spans="1:7" x14ac:dyDescent="0.3">
      <c r="A3541" s="1" t="s">
        <v>57</v>
      </c>
      <c r="B3541" s="1" t="s">
        <v>58</v>
      </c>
      <c r="C3541" s="1">
        <v>1980</v>
      </c>
      <c r="D3541" s="1" t="s">
        <v>14</v>
      </c>
      <c r="E3541" s="1" t="s">
        <v>15</v>
      </c>
      <c r="F3541" s="1">
        <v>316.326768329</v>
      </c>
      <c r="G3541" s="1">
        <v>1043894.46815105</v>
      </c>
    </row>
    <row r="3542" spans="1:7" x14ac:dyDescent="0.3">
      <c r="A3542" s="1" t="s">
        <v>57</v>
      </c>
      <c r="B3542" s="1" t="s">
        <v>58</v>
      </c>
      <c r="C3542" s="1">
        <v>1981</v>
      </c>
      <c r="D3542" s="1" t="s">
        <v>9</v>
      </c>
      <c r="E3542" s="1" t="s">
        <v>13</v>
      </c>
      <c r="F3542" s="1">
        <v>59.834307188899999</v>
      </c>
      <c r="G3542" s="1">
        <v>196707.61842133899</v>
      </c>
    </row>
    <row r="3543" spans="1:7" x14ac:dyDescent="0.3">
      <c r="A3543" s="1" t="s">
        <v>57</v>
      </c>
      <c r="B3543" s="1" t="s">
        <v>58</v>
      </c>
      <c r="C3543" s="1">
        <v>1981</v>
      </c>
      <c r="D3543" s="1" t="s">
        <v>14</v>
      </c>
      <c r="E3543" s="1" t="s">
        <v>13</v>
      </c>
      <c r="F3543" s="1">
        <v>381.57824972660001</v>
      </c>
      <c r="G3543" s="1">
        <v>1254453.37752808</v>
      </c>
    </row>
    <row r="3544" spans="1:7" x14ac:dyDescent="0.3">
      <c r="A3544" s="1" t="s">
        <v>57</v>
      </c>
      <c r="B3544" s="1" t="s">
        <v>58</v>
      </c>
      <c r="C3544" s="1">
        <v>1981</v>
      </c>
      <c r="D3544" s="1" t="s">
        <v>14</v>
      </c>
      <c r="E3544" s="1" t="s">
        <v>15</v>
      </c>
      <c r="F3544" s="1">
        <v>318.43366768419997</v>
      </c>
      <c r="G3544" s="1">
        <v>1046863.10142486</v>
      </c>
    </row>
    <row r="3545" spans="1:7" x14ac:dyDescent="0.3">
      <c r="A3545" s="1" t="s">
        <v>57</v>
      </c>
      <c r="B3545" s="1" t="s">
        <v>58</v>
      </c>
      <c r="C3545" s="1">
        <v>1982</v>
      </c>
      <c r="D3545" s="1" t="s">
        <v>9</v>
      </c>
      <c r="E3545" s="1" t="s">
        <v>48</v>
      </c>
      <c r="F3545" s="1">
        <v>0.33952253319999998</v>
      </c>
      <c r="G3545" s="1">
        <v>1179.5609041940399</v>
      </c>
    </row>
    <row r="3546" spans="1:7" x14ac:dyDescent="0.3">
      <c r="A3546" s="1" t="s">
        <v>57</v>
      </c>
      <c r="B3546" s="1" t="s">
        <v>58</v>
      </c>
      <c r="C3546" s="1">
        <v>1982</v>
      </c>
      <c r="D3546" s="1" t="s">
        <v>9</v>
      </c>
      <c r="E3546" s="1" t="s">
        <v>13</v>
      </c>
      <c r="F3546" s="1">
        <v>77.644519027699999</v>
      </c>
      <c r="G3546" s="1">
        <v>201009.93544028301</v>
      </c>
    </row>
    <row r="3547" spans="1:7" x14ac:dyDescent="0.3">
      <c r="A3547" s="1" t="s">
        <v>57</v>
      </c>
      <c r="B3547" s="1" t="s">
        <v>58</v>
      </c>
      <c r="C3547" s="1">
        <v>1982</v>
      </c>
      <c r="D3547" s="1" t="s">
        <v>14</v>
      </c>
      <c r="E3547" s="1" t="s">
        <v>13</v>
      </c>
      <c r="F3547" s="1">
        <v>383.54900749310002</v>
      </c>
      <c r="G3547" s="1">
        <v>992950.46449945797</v>
      </c>
    </row>
    <row r="3548" spans="1:7" x14ac:dyDescent="0.3">
      <c r="A3548" s="1" t="s">
        <v>57</v>
      </c>
      <c r="B3548" s="1" t="s">
        <v>58</v>
      </c>
      <c r="C3548" s="1">
        <v>1982</v>
      </c>
      <c r="D3548" s="1" t="s">
        <v>14</v>
      </c>
      <c r="E3548" s="1" t="s">
        <v>15</v>
      </c>
      <c r="F3548" s="1">
        <v>319.928696688</v>
      </c>
      <c r="G3548" s="1">
        <v>828247.08649207302</v>
      </c>
    </row>
    <row r="3549" spans="1:7" x14ac:dyDescent="0.3">
      <c r="A3549" s="1" t="s">
        <v>57</v>
      </c>
      <c r="B3549" s="1" t="s">
        <v>58</v>
      </c>
      <c r="C3549" s="1">
        <v>1983</v>
      </c>
      <c r="D3549" s="1" t="s">
        <v>9</v>
      </c>
      <c r="E3549" s="1" t="s">
        <v>48</v>
      </c>
      <c r="F3549" s="1">
        <v>2.0492286542999998</v>
      </c>
      <c r="G3549" s="1">
        <v>7303.8257755249097</v>
      </c>
    </row>
    <row r="3550" spans="1:7" x14ac:dyDescent="0.3">
      <c r="A3550" s="1" t="s">
        <v>57</v>
      </c>
      <c r="B3550" s="1" t="s">
        <v>58</v>
      </c>
      <c r="C3550" s="1">
        <v>1983</v>
      </c>
      <c r="D3550" s="1" t="s">
        <v>9</v>
      </c>
      <c r="E3550" s="1" t="s">
        <v>13</v>
      </c>
      <c r="F3550" s="1">
        <v>101.4581730594</v>
      </c>
      <c r="G3550" s="1">
        <v>264690.372283993</v>
      </c>
    </row>
    <row r="3551" spans="1:7" x14ac:dyDescent="0.3">
      <c r="A3551" s="1" t="s">
        <v>57</v>
      </c>
      <c r="B3551" s="1" t="s">
        <v>58</v>
      </c>
      <c r="C3551" s="1">
        <v>1983</v>
      </c>
      <c r="D3551" s="1" t="s">
        <v>14</v>
      </c>
      <c r="E3551" s="1" t="s">
        <v>13</v>
      </c>
      <c r="F3551" s="1">
        <v>385.4977663093</v>
      </c>
      <c r="G3551" s="1">
        <v>1005710.4736093</v>
      </c>
    </row>
    <row r="3552" spans="1:7" x14ac:dyDescent="0.3">
      <c r="A3552" s="1" t="s">
        <v>57</v>
      </c>
      <c r="B3552" s="1" t="s">
        <v>58</v>
      </c>
      <c r="C3552" s="1">
        <v>1983</v>
      </c>
      <c r="D3552" s="1" t="s">
        <v>14</v>
      </c>
      <c r="E3552" s="1" t="s">
        <v>15</v>
      </c>
      <c r="F3552" s="1">
        <v>320.81185534050002</v>
      </c>
      <c r="G3552" s="1">
        <v>836953.85854728101</v>
      </c>
    </row>
    <row r="3553" spans="1:7" x14ac:dyDescent="0.3">
      <c r="A3553" s="1" t="s">
        <v>57</v>
      </c>
      <c r="B3553" s="1" t="s">
        <v>58</v>
      </c>
      <c r="C3553" s="1">
        <v>1984</v>
      </c>
      <c r="D3553" s="1" t="s">
        <v>9</v>
      </c>
      <c r="E3553" s="1" t="s">
        <v>48</v>
      </c>
      <c r="F3553" s="1">
        <v>3.6893911667000001</v>
      </c>
      <c r="G3553" s="1">
        <v>15567.081385940801</v>
      </c>
    </row>
    <row r="3554" spans="1:7" x14ac:dyDescent="0.3">
      <c r="A3554" s="1" t="s">
        <v>57</v>
      </c>
      <c r="B3554" s="1" t="s">
        <v>58</v>
      </c>
      <c r="C3554" s="1">
        <v>1984</v>
      </c>
      <c r="D3554" s="1" t="s">
        <v>9</v>
      </c>
      <c r="E3554" s="1" t="s">
        <v>13</v>
      </c>
      <c r="F3554" s="1">
        <v>60.634766147900002</v>
      </c>
      <c r="G3554" s="1">
        <v>191493.01972757099</v>
      </c>
    </row>
    <row r="3555" spans="1:7" x14ac:dyDescent="0.3">
      <c r="A3555" s="1" t="s">
        <v>57</v>
      </c>
      <c r="B3555" s="1" t="s">
        <v>58</v>
      </c>
      <c r="C3555" s="1">
        <v>1984</v>
      </c>
      <c r="D3555" s="1" t="s">
        <v>14</v>
      </c>
      <c r="E3555" s="1" t="s">
        <v>13</v>
      </c>
      <c r="F3555" s="1">
        <v>387.42452617539999</v>
      </c>
      <c r="G3555" s="1">
        <v>1223540.5056710399</v>
      </c>
    </row>
    <row r="3556" spans="1:7" x14ac:dyDescent="0.3">
      <c r="A3556" s="1" t="s">
        <v>57</v>
      </c>
      <c r="B3556" s="1" t="s">
        <v>58</v>
      </c>
      <c r="C3556" s="1">
        <v>1984</v>
      </c>
      <c r="D3556" s="1" t="s">
        <v>14</v>
      </c>
      <c r="E3556" s="1" t="s">
        <v>15</v>
      </c>
      <c r="F3556" s="1">
        <v>321.08314364159997</v>
      </c>
      <c r="G3556" s="1">
        <v>1014025.19817715</v>
      </c>
    </row>
    <row r="3557" spans="1:7" x14ac:dyDescent="0.3">
      <c r="A3557" s="1" t="s">
        <v>57</v>
      </c>
      <c r="B3557" s="1" t="s">
        <v>58</v>
      </c>
      <c r="C3557" s="1">
        <v>1985</v>
      </c>
      <c r="D3557" s="1" t="s">
        <v>9</v>
      </c>
      <c r="E3557" s="1" t="s">
        <v>48</v>
      </c>
      <c r="F3557" s="1">
        <v>2.6214095132000002</v>
      </c>
      <c r="G3557" s="1">
        <v>7199.5060796645002</v>
      </c>
    </row>
    <row r="3558" spans="1:7" x14ac:dyDescent="0.3">
      <c r="A3558" s="1" t="s">
        <v>57</v>
      </c>
      <c r="B3558" s="1" t="s">
        <v>58</v>
      </c>
      <c r="C3558" s="1">
        <v>1985</v>
      </c>
      <c r="D3558" s="1" t="s">
        <v>9</v>
      </c>
      <c r="E3558" s="1" t="s">
        <v>13</v>
      </c>
      <c r="F3558" s="1">
        <v>60.834880887700002</v>
      </c>
      <c r="G3558" s="1">
        <v>214385.040322413</v>
      </c>
    </row>
    <row r="3559" spans="1:7" x14ac:dyDescent="0.3">
      <c r="A3559" s="1" t="s">
        <v>57</v>
      </c>
      <c r="B3559" s="1" t="s">
        <v>58</v>
      </c>
      <c r="C3559" s="1">
        <v>1985</v>
      </c>
      <c r="D3559" s="1" t="s">
        <v>14</v>
      </c>
      <c r="E3559" s="1" t="s">
        <v>13</v>
      </c>
      <c r="F3559" s="1">
        <v>389.32928709129999</v>
      </c>
      <c r="G3559" s="1">
        <v>1372015.09551543</v>
      </c>
    </row>
    <row r="3560" spans="1:7" x14ac:dyDescent="0.3">
      <c r="A3560" s="1" t="s">
        <v>57</v>
      </c>
      <c r="B3560" s="1" t="s">
        <v>58</v>
      </c>
      <c r="C3560" s="1">
        <v>1985</v>
      </c>
      <c r="D3560" s="1" t="s">
        <v>14</v>
      </c>
      <c r="E3560" s="1" t="s">
        <v>15</v>
      </c>
      <c r="F3560" s="1">
        <v>320.74256159139998</v>
      </c>
      <c r="G3560" s="1">
        <v>1130312.1826909799</v>
      </c>
    </row>
    <row r="3561" spans="1:7" x14ac:dyDescent="0.3">
      <c r="A3561" s="1" t="s">
        <v>57</v>
      </c>
      <c r="B3561" s="1" t="s">
        <v>58</v>
      </c>
      <c r="C3561" s="1">
        <v>1986</v>
      </c>
      <c r="D3561" s="1" t="s">
        <v>9</v>
      </c>
      <c r="E3561" s="1" t="s">
        <v>48</v>
      </c>
      <c r="F3561" s="1">
        <v>1.6990617215999999</v>
      </c>
      <c r="G3561" s="1">
        <v>5363.5072588190096</v>
      </c>
    </row>
    <row r="3562" spans="1:7" x14ac:dyDescent="0.3">
      <c r="A3562" s="1" t="s">
        <v>57</v>
      </c>
      <c r="B3562" s="1" t="s">
        <v>58</v>
      </c>
      <c r="C3562" s="1">
        <v>1986</v>
      </c>
      <c r="D3562" s="1" t="s">
        <v>9</v>
      </c>
      <c r="E3562" s="1" t="s">
        <v>13</v>
      </c>
      <c r="F3562" s="1">
        <v>82.647387521699997</v>
      </c>
      <c r="G3562" s="1">
        <v>306082.78144419601</v>
      </c>
    </row>
    <row r="3563" spans="1:7" x14ac:dyDescent="0.3">
      <c r="A3563" s="1" t="s">
        <v>57</v>
      </c>
      <c r="B3563" s="1" t="s">
        <v>58</v>
      </c>
      <c r="C3563" s="1">
        <v>1986</v>
      </c>
      <c r="D3563" s="1" t="s">
        <v>14</v>
      </c>
      <c r="E3563" s="1" t="s">
        <v>13</v>
      </c>
      <c r="F3563" s="1">
        <v>391.212049057</v>
      </c>
      <c r="G3563" s="1">
        <v>1448845.2170173901</v>
      </c>
    </row>
    <row r="3564" spans="1:7" x14ac:dyDescent="0.3">
      <c r="A3564" s="1" t="s">
        <v>57</v>
      </c>
      <c r="B3564" s="1" t="s">
        <v>58</v>
      </c>
      <c r="C3564" s="1">
        <v>1986</v>
      </c>
      <c r="D3564" s="1" t="s">
        <v>14</v>
      </c>
      <c r="E3564" s="1" t="s">
        <v>15</v>
      </c>
      <c r="F3564" s="1">
        <v>319.79010918979998</v>
      </c>
      <c r="G3564" s="1">
        <v>1184335.6340020599</v>
      </c>
    </row>
    <row r="3565" spans="1:7" x14ac:dyDescent="0.3">
      <c r="A3565" s="1" t="s">
        <v>57</v>
      </c>
      <c r="B3565" s="1" t="s">
        <v>58</v>
      </c>
      <c r="C3565" s="1">
        <v>1987</v>
      </c>
      <c r="D3565" s="1" t="s">
        <v>9</v>
      </c>
      <c r="E3565" s="1" t="s">
        <v>48</v>
      </c>
      <c r="F3565" s="1">
        <v>5.2428190262000003</v>
      </c>
      <c r="G3565" s="1">
        <v>16110.284574318999</v>
      </c>
    </row>
    <row r="3566" spans="1:7" x14ac:dyDescent="0.3">
      <c r="A3566" s="1" t="s">
        <v>57</v>
      </c>
      <c r="B3566" s="1" t="s">
        <v>58</v>
      </c>
      <c r="C3566" s="1">
        <v>1987</v>
      </c>
      <c r="D3566" s="1" t="s">
        <v>9</v>
      </c>
      <c r="E3566" s="1" t="s">
        <v>13</v>
      </c>
      <c r="F3566" s="1">
        <v>92.453009770099996</v>
      </c>
      <c r="G3566" s="1">
        <v>381084.74210853199</v>
      </c>
    </row>
    <row r="3567" spans="1:7" x14ac:dyDescent="0.3">
      <c r="A3567" s="1" t="s">
        <v>57</v>
      </c>
      <c r="B3567" s="1" t="s">
        <v>58</v>
      </c>
      <c r="C3567" s="1">
        <v>1987</v>
      </c>
      <c r="D3567" s="1" t="s">
        <v>14</v>
      </c>
      <c r="E3567" s="1" t="s">
        <v>13</v>
      </c>
      <c r="F3567" s="1">
        <v>393.07281207250003</v>
      </c>
      <c r="G3567" s="1">
        <v>1620218.2231930699</v>
      </c>
    </row>
    <row r="3568" spans="1:7" x14ac:dyDescent="0.3">
      <c r="A3568" s="1" t="s">
        <v>57</v>
      </c>
      <c r="B3568" s="1" t="s">
        <v>58</v>
      </c>
      <c r="C3568" s="1">
        <v>1987</v>
      </c>
      <c r="D3568" s="1" t="s">
        <v>14</v>
      </c>
      <c r="E3568" s="1" t="s">
        <v>15</v>
      </c>
      <c r="F3568" s="1">
        <v>318.22578643690002</v>
      </c>
      <c r="G3568" s="1">
        <v>1311704.0976620601</v>
      </c>
    </row>
    <row r="3569" spans="1:7" x14ac:dyDescent="0.3">
      <c r="A3569" s="1" t="s">
        <v>57</v>
      </c>
      <c r="B3569" s="1" t="s">
        <v>58</v>
      </c>
      <c r="C3569" s="1">
        <v>1988</v>
      </c>
      <c r="D3569" s="1" t="s">
        <v>9</v>
      </c>
      <c r="E3569" s="1" t="s">
        <v>48</v>
      </c>
      <c r="F3569" s="1">
        <v>4.5631943376999997</v>
      </c>
      <c r="G3569" s="1">
        <v>14372.122579008301</v>
      </c>
    </row>
    <row r="3570" spans="1:7" x14ac:dyDescent="0.3">
      <c r="A3570" s="1" t="s">
        <v>57</v>
      </c>
      <c r="B3570" s="1" t="s">
        <v>58</v>
      </c>
      <c r="C3570" s="1">
        <v>1988</v>
      </c>
      <c r="D3570" s="1" t="s">
        <v>9</v>
      </c>
      <c r="E3570" s="1" t="s">
        <v>13</v>
      </c>
      <c r="F3570" s="1">
        <v>82.847502261499997</v>
      </c>
      <c r="G3570" s="1">
        <v>377118.68208921899</v>
      </c>
    </row>
    <row r="3571" spans="1:7" x14ac:dyDescent="0.3">
      <c r="A3571" s="1" t="s">
        <v>57</v>
      </c>
      <c r="B3571" s="1" t="s">
        <v>58</v>
      </c>
      <c r="C3571" s="1">
        <v>1988</v>
      </c>
      <c r="D3571" s="1" t="s">
        <v>14</v>
      </c>
      <c r="E3571" s="1" t="s">
        <v>13</v>
      </c>
      <c r="F3571" s="1">
        <v>394.91157613780001</v>
      </c>
      <c r="G3571" s="1">
        <v>1797622.4879393301</v>
      </c>
    </row>
    <row r="3572" spans="1:7" x14ac:dyDescent="0.3">
      <c r="A3572" s="1" t="s">
        <v>57</v>
      </c>
      <c r="B3572" s="1" t="s">
        <v>58</v>
      </c>
      <c r="C3572" s="1">
        <v>1988</v>
      </c>
      <c r="D3572" s="1" t="s">
        <v>14</v>
      </c>
      <c r="E3572" s="1" t="s">
        <v>15</v>
      </c>
      <c r="F3572" s="1">
        <v>316.04959333260001</v>
      </c>
      <c r="G3572" s="1">
        <v>1438645.7389656301</v>
      </c>
    </row>
    <row r="3573" spans="1:7" x14ac:dyDescent="0.3">
      <c r="A3573" s="1" t="s">
        <v>57</v>
      </c>
      <c r="B3573" s="1" t="s">
        <v>58</v>
      </c>
      <c r="C3573" s="1">
        <v>1989</v>
      </c>
      <c r="D3573" s="1" t="s">
        <v>9</v>
      </c>
      <c r="E3573" s="1" t="s">
        <v>48</v>
      </c>
      <c r="F3573" s="1">
        <v>7.4273269538999998</v>
      </c>
      <c r="G3573" s="1">
        <v>24075.767340185699</v>
      </c>
    </row>
    <row r="3574" spans="1:7" x14ac:dyDescent="0.3">
      <c r="A3574" s="1" t="s">
        <v>57</v>
      </c>
      <c r="B3574" s="1" t="s">
        <v>58</v>
      </c>
      <c r="C3574" s="1">
        <v>1989</v>
      </c>
      <c r="D3574" s="1" t="s">
        <v>9</v>
      </c>
      <c r="E3574" s="1" t="s">
        <v>13</v>
      </c>
      <c r="F3574" s="1">
        <v>60.834880887700002</v>
      </c>
      <c r="G3574" s="1">
        <v>303321.86441756302</v>
      </c>
    </row>
    <row r="3575" spans="1:7" x14ac:dyDescent="0.3">
      <c r="A3575" s="1" t="s">
        <v>57</v>
      </c>
      <c r="B3575" s="1" t="s">
        <v>58</v>
      </c>
      <c r="C3575" s="1">
        <v>1989</v>
      </c>
      <c r="D3575" s="1" t="s">
        <v>14</v>
      </c>
      <c r="E3575" s="1" t="s">
        <v>13</v>
      </c>
      <c r="F3575" s="1">
        <v>396.72834125290001</v>
      </c>
      <c r="G3575" s="1">
        <v>1978081.9552902901</v>
      </c>
    </row>
    <row r="3576" spans="1:7" x14ac:dyDescent="0.3">
      <c r="A3576" s="1" t="s">
        <v>57</v>
      </c>
      <c r="B3576" s="1" t="s">
        <v>58</v>
      </c>
      <c r="C3576" s="1">
        <v>1989</v>
      </c>
      <c r="D3576" s="1" t="s">
        <v>14</v>
      </c>
      <c r="E3576" s="1" t="s">
        <v>15</v>
      </c>
      <c r="F3576" s="1">
        <v>313.26152987699999</v>
      </c>
      <c r="G3576" s="1">
        <v>1561917.60230548</v>
      </c>
    </row>
    <row r="3577" spans="1:7" x14ac:dyDescent="0.3">
      <c r="A3577" s="1" t="s">
        <v>57</v>
      </c>
      <c r="B3577" s="1" t="s">
        <v>58</v>
      </c>
      <c r="C3577" s="1">
        <v>1990</v>
      </c>
      <c r="D3577" s="1" t="s">
        <v>9</v>
      </c>
      <c r="E3577" s="1" t="s">
        <v>48</v>
      </c>
      <c r="F3577" s="1">
        <v>1.2136155153999999</v>
      </c>
      <c r="G3577" s="1">
        <v>3494.0792805967499</v>
      </c>
    </row>
    <row r="3578" spans="1:7" x14ac:dyDescent="0.3">
      <c r="A3578" s="1" t="s">
        <v>57</v>
      </c>
      <c r="B3578" s="1" t="s">
        <v>58</v>
      </c>
      <c r="C3578" s="1">
        <v>1990</v>
      </c>
      <c r="D3578" s="1" t="s">
        <v>9</v>
      </c>
      <c r="E3578" s="1" t="s">
        <v>13</v>
      </c>
      <c r="F3578" s="1">
        <v>59.0338482298</v>
      </c>
      <c r="G3578" s="1">
        <v>243582.92611035201</v>
      </c>
    </row>
    <row r="3579" spans="1:7" x14ac:dyDescent="0.3">
      <c r="A3579" s="1" t="s">
        <v>57</v>
      </c>
      <c r="B3579" s="1" t="s">
        <v>58</v>
      </c>
      <c r="C3579" s="1">
        <v>1990</v>
      </c>
      <c r="D3579" s="1" t="s">
        <v>14</v>
      </c>
      <c r="E3579" s="1" t="s">
        <v>13</v>
      </c>
      <c r="F3579" s="1">
        <v>398.52310741790001</v>
      </c>
      <c r="G3579" s="1">
        <v>1644368.90933399</v>
      </c>
    </row>
    <row r="3580" spans="1:7" x14ac:dyDescent="0.3">
      <c r="A3580" s="1" t="s">
        <v>57</v>
      </c>
      <c r="B3580" s="1" t="s">
        <v>58</v>
      </c>
      <c r="C3580" s="1">
        <v>1990</v>
      </c>
      <c r="D3580" s="1" t="s">
        <v>14</v>
      </c>
      <c r="E3580" s="1" t="s">
        <v>15</v>
      </c>
      <c r="F3580" s="1">
        <v>309.86159607010001</v>
      </c>
      <c r="G3580" s="1">
        <v>1278537.5936557699</v>
      </c>
    </row>
    <row r="3581" spans="1:7" x14ac:dyDescent="0.3">
      <c r="A3581" s="1" t="s">
        <v>57</v>
      </c>
      <c r="B3581" s="1" t="s">
        <v>58</v>
      </c>
      <c r="C3581" s="1">
        <v>1991</v>
      </c>
      <c r="D3581" s="1" t="s">
        <v>9</v>
      </c>
      <c r="E3581" s="1" t="s">
        <v>48</v>
      </c>
      <c r="F3581" s="1">
        <v>2.3227955249000001</v>
      </c>
      <c r="G3581" s="1">
        <v>6681.5182025044596</v>
      </c>
    </row>
    <row r="3582" spans="1:7" x14ac:dyDescent="0.3">
      <c r="A3582" s="1" t="s">
        <v>57</v>
      </c>
      <c r="B3582" s="1" t="s">
        <v>58</v>
      </c>
      <c r="C3582" s="1">
        <v>1991</v>
      </c>
      <c r="D3582" s="1" t="s">
        <v>9</v>
      </c>
      <c r="E3582" s="1" t="s">
        <v>13</v>
      </c>
      <c r="F3582" s="1">
        <v>78.845207466199994</v>
      </c>
      <c r="G3582" s="1">
        <v>348024.638041005</v>
      </c>
    </row>
    <row r="3583" spans="1:7" x14ac:dyDescent="0.3">
      <c r="A3583" s="1" t="s">
        <v>57</v>
      </c>
      <c r="B3583" s="1" t="s">
        <v>58</v>
      </c>
      <c r="C3583" s="1">
        <v>1991</v>
      </c>
      <c r="D3583" s="1" t="s">
        <v>14</v>
      </c>
      <c r="E3583" s="1" t="s">
        <v>13</v>
      </c>
      <c r="F3583" s="1">
        <v>384.17166087229998</v>
      </c>
      <c r="G3583" s="1">
        <v>1695742.9312104101</v>
      </c>
    </row>
    <row r="3584" spans="1:7" x14ac:dyDescent="0.3">
      <c r="A3584" s="1" t="s">
        <v>57</v>
      </c>
      <c r="B3584" s="1" t="s">
        <v>58</v>
      </c>
      <c r="C3584" s="1">
        <v>1991</v>
      </c>
      <c r="D3584" s="1" t="s">
        <v>14</v>
      </c>
      <c r="E3584" s="1" t="s">
        <v>15</v>
      </c>
      <c r="F3584" s="1">
        <v>287.68078763929998</v>
      </c>
      <c r="G3584" s="1">
        <v>1269829.9009789601</v>
      </c>
    </row>
    <row r="3585" spans="1:7" x14ac:dyDescent="0.3">
      <c r="A3585" s="1" t="s">
        <v>57</v>
      </c>
      <c r="B3585" s="1" t="s">
        <v>58</v>
      </c>
      <c r="C3585" s="1">
        <v>1992</v>
      </c>
      <c r="D3585" s="1" t="s">
        <v>9</v>
      </c>
      <c r="E3585" s="1" t="s">
        <v>13</v>
      </c>
      <c r="F3585" s="1">
        <v>63.436372504600001</v>
      </c>
      <c r="G3585" s="1">
        <v>213382.068048332</v>
      </c>
    </row>
    <row r="3586" spans="1:7" x14ac:dyDescent="0.3">
      <c r="A3586" s="1" t="s">
        <v>57</v>
      </c>
      <c r="B3586" s="1" t="s">
        <v>58</v>
      </c>
      <c r="C3586" s="1">
        <v>1992</v>
      </c>
      <c r="D3586" s="1" t="s">
        <v>14</v>
      </c>
      <c r="E3586" s="1" t="s">
        <v>13</v>
      </c>
      <c r="F3586" s="1">
        <v>371.4532777128</v>
      </c>
      <c r="G3586" s="1">
        <v>1249464.07640168</v>
      </c>
    </row>
    <row r="3587" spans="1:7" x14ac:dyDescent="0.3">
      <c r="A3587" s="1" t="s">
        <v>57</v>
      </c>
      <c r="B3587" s="1" t="s">
        <v>58</v>
      </c>
      <c r="C3587" s="1">
        <v>1992</v>
      </c>
      <c r="D3587" s="1" t="s">
        <v>14</v>
      </c>
      <c r="E3587" s="1" t="s">
        <v>15</v>
      </c>
      <c r="F3587" s="1">
        <v>297.18650088890001</v>
      </c>
      <c r="G3587" s="1">
        <v>999651.58239708305</v>
      </c>
    </row>
    <row r="3588" spans="1:7" x14ac:dyDescent="0.3">
      <c r="A3588" s="1" t="s">
        <v>57</v>
      </c>
      <c r="B3588" s="1" t="s">
        <v>58</v>
      </c>
      <c r="C3588" s="1">
        <v>1993</v>
      </c>
      <c r="D3588" s="1" t="s">
        <v>9</v>
      </c>
      <c r="E3588" s="1" t="s">
        <v>13</v>
      </c>
      <c r="F3588" s="1">
        <v>43.4248985284</v>
      </c>
      <c r="G3588" s="1">
        <v>142475.094526236</v>
      </c>
    </row>
    <row r="3589" spans="1:7" x14ac:dyDescent="0.3">
      <c r="A3589" s="1" t="s">
        <v>57</v>
      </c>
      <c r="B3589" s="1" t="s">
        <v>58</v>
      </c>
      <c r="C3589" s="1">
        <v>1993</v>
      </c>
      <c r="D3589" s="1" t="s">
        <v>14</v>
      </c>
      <c r="E3589" s="1" t="s">
        <v>13</v>
      </c>
      <c r="F3589" s="1">
        <v>377.13276841160001</v>
      </c>
      <c r="G3589" s="1">
        <v>1237355.2650510001</v>
      </c>
    </row>
    <row r="3590" spans="1:7" x14ac:dyDescent="0.3">
      <c r="A3590" s="1" t="s">
        <v>57</v>
      </c>
      <c r="B3590" s="1" t="s">
        <v>58</v>
      </c>
      <c r="C3590" s="1">
        <v>1993</v>
      </c>
      <c r="D3590" s="1" t="s">
        <v>14</v>
      </c>
      <c r="E3590" s="1" t="s">
        <v>15</v>
      </c>
      <c r="F3590" s="1">
        <v>292.653383335</v>
      </c>
      <c r="G3590" s="1">
        <v>960182.28866659699</v>
      </c>
    </row>
    <row r="3591" spans="1:7" x14ac:dyDescent="0.3">
      <c r="A3591" s="1" t="s">
        <v>57</v>
      </c>
      <c r="B3591" s="1" t="s">
        <v>58</v>
      </c>
      <c r="C3591" s="1">
        <v>1994</v>
      </c>
      <c r="D3591" s="1" t="s">
        <v>9</v>
      </c>
      <c r="E3591" s="1" t="s">
        <v>13</v>
      </c>
      <c r="F3591" s="1">
        <v>29.016637265500002</v>
      </c>
      <c r="G3591" s="1">
        <v>90971.742456023901</v>
      </c>
    </row>
    <row r="3592" spans="1:7" x14ac:dyDescent="0.3">
      <c r="A3592" s="1" t="s">
        <v>57</v>
      </c>
      <c r="B3592" s="1" t="s">
        <v>58</v>
      </c>
      <c r="C3592" s="1">
        <v>1994</v>
      </c>
      <c r="D3592" s="1" t="s">
        <v>14</v>
      </c>
      <c r="E3592" s="1" t="s">
        <v>13</v>
      </c>
      <c r="F3592" s="1">
        <v>368.38511459599999</v>
      </c>
      <c r="G3592" s="1">
        <v>1154945.5391067001</v>
      </c>
    </row>
    <row r="3593" spans="1:7" x14ac:dyDescent="0.3">
      <c r="A3593" s="1" t="s">
        <v>57</v>
      </c>
      <c r="B3593" s="1" t="s">
        <v>58</v>
      </c>
      <c r="C3593" s="1">
        <v>1994</v>
      </c>
      <c r="D3593" s="1" t="s">
        <v>14</v>
      </c>
      <c r="E3593" s="1" t="s">
        <v>15</v>
      </c>
      <c r="F3593" s="1">
        <v>296.24254911589998</v>
      </c>
      <c r="G3593" s="1">
        <v>928767.19780121697</v>
      </c>
    </row>
    <row r="3594" spans="1:7" x14ac:dyDescent="0.3">
      <c r="A3594" s="1" t="s">
        <v>57</v>
      </c>
      <c r="B3594" s="1" t="s">
        <v>58</v>
      </c>
      <c r="C3594" s="1">
        <v>1995</v>
      </c>
      <c r="D3594" s="1" t="s">
        <v>9</v>
      </c>
      <c r="E3594" s="1" t="s">
        <v>13</v>
      </c>
      <c r="F3594" s="1">
        <v>33.219046800500003</v>
      </c>
      <c r="G3594" s="1">
        <v>97308.653449848294</v>
      </c>
    </row>
    <row r="3595" spans="1:7" x14ac:dyDescent="0.3">
      <c r="A3595" s="1" t="s">
        <v>57</v>
      </c>
      <c r="B3595" s="1" t="s">
        <v>58</v>
      </c>
      <c r="C3595" s="1">
        <v>1995</v>
      </c>
      <c r="D3595" s="1" t="s">
        <v>14</v>
      </c>
      <c r="E3595" s="1" t="s">
        <v>13</v>
      </c>
      <c r="F3595" s="1">
        <v>358.56223133750001</v>
      </c>
      <c r="G3595" s="1">
        <v>1050337.4199437101</v>
      </c>
    </row>
    <row r="3596" spans="1:7" x14ac:dyDescent="0.3">
      <c r="A3596" s="1" t="s">
        <v>57</v>
      </c>
      <c r="B3596" s="1" t="s">
        <v>58</v>
      </c>
      <c r="C3596" s="1">
        <v>1995</v>
      </c>
      <c r="D3596" s="1" t="s">
        <v>14</v>
      </c>
      <c r="E3596" s="1" t="s">
        <v>15</v>
      </c>
      <c r="F3596" s="1">
        <v>298.96381686410001</v>
      </c>
      <c r="G3596" s="1">
        <v>875755.60563141794</v>
      </c>
    </row>
    <row r="3597" spans="1:7" x14ac:dyDescent="0.3">
      <c r="A3597" s="1" t="s">
        <v>57</v>
      </c>
      <c r="B3597" s="1" t="s">
        <v>58</v>
      </c>
      <c r="C3597" s="1">
        <v>1996</v>
      </c>
      <c r="D3597" s="1" t="s">
        <v>9</v>
      </c>
      <c r="E3597" s="1" t="s">
        <v>13</v>
      </c>
      <c r="F3597" s="1">
        <v>80.045895904800005</v>
      </c>
      <c r="G3597" s="1">
        <v>264106.95096778899</v>
      </c>
    </row>
    <row r="3598" spans="1:7" x14ac:dyDescent="0.3">
      <c r="A3598" s="1" t="s">
        <v>57</v>
      </c>
      <c r="B3598" s="1" t="s">
        <v>58</v>
      </c>
      <c r="C3598" s="1">
        <v>1996</v>
      </c>
      <c r="D3598" s="1" t="s">
        <v>14</v>
      </c>
      <c r="E3598" s="1" t="s">
        <v>13</v>
      </c>
      <c r="F3598" s="1">
        <v>347.66411863600001</v>
      </c>
      <c r="G3598" s="1">
        <v>1147098.29024891</v>
      </c>
    </row>
    <row r="3599" spans="1:7" x14ac:dyDescent="0.3">
      <c r="A3599" s="1" t="s">
        <v>57</v>
      </c>
      <c r="B3599" s="1" t="s">
        <v>58</v>
      </c>
      <c r="C3599" s="1">
        <v>1996</v>
      </c>
      <c r="D3599" s="1" t="s">
        <v>14</v>
      </c>
      <c r="E3599" s="1" t="s">
        <v>15</v>
      </c>
      <c r="F3599" s="1">
        <v>300.8171865795</v>
      </c>
      <c r="G3599" s="1">
        <v>992529.461356543</v>
      </c>
    </row>
    <row r="3600" spans="1:7" x14ac:dyDescent="0.3">
      <c r="A3600" s="1" t="s">
        <v>57</v>
      </c>
      <c r="B3600" s="1" t="s">
        <v>58</v>
      </c>
      <c r="C3600" s="1">
        <v>1997</v>
      </c>
      <c r="D3600" s="1" t="s">
        <v>9</v>
      </c>
      <c r="E3600" s="1" t="s">
        <v>13</v>
      </c>
      <c r="F3600" s="1">
        <v>24.213883511199999</v>
      </c>
      <c r="G3600" s="1">
        <v>79748.909621835701</v>
      </c>
    </row>
    <row r="3601" spans="1:7" x14ac:dyDescent="0.3">
      <c r="A3601" s="1" t="s">
        <v>57</v>
      </c>
      <c r="B3601" s="1" t="s">
        <v>58</v>
      </c>
      <c r="C3601" s="1">
        <v>1997</v>
      </c>
      <c r="D3601" s="1" t="s">
        <v>14</v>
      </c>
      <c r="E3601" s="1" t="s">
        <v>13</v>
      </c>
      <c r="F3601" s="1">
        <v>335.6907764915</v>
      </c>
      <c r="G3601" s="1">
        <v>1105604.2861903701</v>
      </c>
    </row>
    <row r="3602" spans="1:7" x14ac:dyDescent="0.3">
      <c r="A3602" s="1" t="s">
        <v>57</v>
      </c>
      <c r="B3602" s="1" t="s">
        <v>58</v>
      </c>
      <c r="C3602" s="1">
        <v>1997</v>
      </c>
      <c r="D3602" s="1" t="s">
        <v>14</v>
      </c>
      <c r="E3602" s="1" t="s">
        <v>15</v>
      </c>
      <c r="F3602" s="1">
        <v>289.383079888</v>
      </c>
      <c r="G3602" s="1">
        <v>953088.96127268299</v>
      </c>
    </row>
    <row r="3603" spans="1:7" x14ac:dyDescent="0.3">
      <c r="A3603" s="1" t="s">
        <v>57</v>
      </c>
      <c r="B3603" s="1" t="s">
        <v>58</v>
      </c>
      <c r="C3603" s="1">
        <v>1998</v>
      </c>
      <c r="D3603" s="1" t="s">
        <v>9</v>
      </c>
      <c r="E3603" s="1" t="s">
        <v>13</v>
      </c>
      <c r="F3603" s="1">
        <v>26.615260388399999</v>
      </c>
      <c r="G3603" s="1">
        <v>85104.983233058898</v>
      </c>
    </row>
    <row r="3604" spans="1:7" x14ac:dyDescent="0.3">
      <c r="A3604" s="1" t="s">
        <v>57</v>
      </c>
      <c r="B3604" s="1" t="s">
        <v>58</v>
      </c>
      <c r="C3604" s="1">
        <v>1998</v>
      </c>
      <c r="D3604" s="1" t="s">
        <v>14</v>
      </c>
      <c r="E3604" s="1" t="s">
        <v>13</v>
      </c>
      <c r="F3604" s="1">
        <v>326.60166148159999</v>
      </c>
      <c r="G3604" s="1">
        <v>1044341.79935534</v>
      </c>
    </row>
    <row r="3605" spans="1:7" x14ac:dyDescent="0.3">
      <c r="A3605" s="1" t="s">
        <v>57</v>
      </c>
      <c r="B3605" s="1" t="s">
        <v>58</v>
      </c>
      <c r="C3605" s="1">
        <v>1998</v>
      </c>
      <c r="D3605" s="1" t="s">
        <v>14</v>
      </c>
      <c r="E3605" s="1" t="s">
        <v>15</v>
      </c>
      <c r="F3605" s="1">
        <v>275.10344904930002</v>
      </c>
      <c r="G3605" s="1">
        <v>879671.06378335296</v>
      </c>
    </row>
    <row r="3606" spans="1:7" x14ac:dyDescent="0.3">
      <c r="A3606" s="1" t="s">
        <v>57</v>
      </c>
      <c r="B3606" s="1" t="s">
        <v>58</v>
      </c>
      <c r="C3606" s="1">
        <v>1999</v>
      </c>
      <c r="D3606" s="1" t="s">
        <v>9</v>
      </c>
      <c r="E3606" s="1" t="s">
        <v>13</v>
      </c>
      <c r="F3606" s="1">
        <v>40.423177431900001</v>
      </c>
      <c r="G3606" s="1">
        <v>119730.743200504</v>
      </c>
    </row>
    <row r="3607" spans="1:7" x14ac:dyDescent="0.3">
      <c r="A3607" s="1" t="s">
        <v>57</v>
      </c>
      <c r="B3607" s="1" t="s">
        <v>58</v>
      </c>
      <c r="C3607" s="1">
        <v>1999</v>
      </c>
      <c r="D3607" s="1" t="s">
        <v>14</v>
      </c>
      <c r="E3607" s="1" t="s">
        <v>13</v>
      </c>
      <c r="F3607" s="1">
        <v>296.97232854010002</v>
      </c>
      <c r="G3607" s="1">
        <v>879612.139989877</v>
      </c>
    </row>
    <row r="3608" spans="1:7" x14ac:dyDescent="0.3">
      <c r="A3608" s="1" t="s">
        <v>57</v>
      </c>
      <c r="B3608" s="1" t="s">
        <v>58</v>
      </c>
      <c r="C3608" s="1">
        <v>1999</v>
      </c>
      <c r="D3608" s="1" t="s">
        <v>14</v>
      </c>
      <c r="E3608" s="1" t="s">
        <v>15</v>
      </c>
      <c r="F3608" s="1">
        <v>269.32784120090002</v>
      </c>
      <c r="G3608" s="1">
        <v>797731.02067171095</v>
      </c>
    </row>
    <row r="3609" spans="1:7" x14ac:dyDescent="0.3">
      <c r="A3609" s="1" t="s">
        <v>57</v>
      </c>
      <c r="B3609" s="1" t="s">
        <v>58</v>
      </c>
      <c r="C3609" s="1">
        <v>2000</v>
      </c>
      <c r="D3609" s="1" t="s">
        <v>9</v>
      </c>
      <c r="E3609" s="1" t="s">
        <v>13</v>
      </c>
      <c r="F3609" s="1">
        <v>23.813654031700001</v>
      </c>
      <c r="G3609" s="1">
        <v>69083.958059959506</v>
      </c>
    </row>
    <row r="3610" spans="1:7" x14ac:dyDescent="0.3">
      <c r="A3610" s="1" t="s">
        <v>57</v>
      </c>
      <c r="B3610" s="1" t="s">
        <v>58</v>
      </c>
      <c r="C3610" s="1">
        <v>2000</v>
      </c>
      <c r="D3610" s="1" t="s">
        <v>14</v>
      </c>
      <c r="E3610" s="1" t="s">
        <v>13</v>
      </c>
      <c r="F3610" s="1">
        <v>259.86335640250002</v>
      </c>
      <c r="G3610" s="1">
        <v>753869.573780815</v>
      </c>
    </row>
    <row r="3611" spans="1:7" x14ac:dyDescent="0.3">
      <c r="A3611" s="1" t="s">
        <v>57</v>
      </c>
      <c r="B3611" s="1" t="s">
        <v>58</v>
      </c>
      <c r="C3611" s="1">
        <v>2000</v>
      </c>
      <c r="D3611" s="1" t="s">
        <v>14</v>
      </c>
      <c r="E3611" s="1" t="s">
        <v>15</v>
      </c>
      <c r="F3611" s="1">
        <v>269.8561799368</v>
      </c>
      <c r="G3611" s="1">
        <v>782858.98468887701</v>
      </c>
    </row>
    <row r="3612" spans="1:7" x14ac:dyDescent="0.3">
      <c r="A3612" s="1" t="s">
        <v>57</v>
      </c>
      <c r="B3612" s="1" t="s">
        <v>58</v>
      </c>
      <c r="C3612" s="1">
        <v>2001</v>
      </c>
      <c r="D3612" s="1" t="s">
        <v>9</v>
      </c>
      <c r="E3612" s="1" t="s">
        <v>13</v>
      </c>
      <c r="F3612" s="1">
        <v>12.7520541738</v>
      </c>
      <c r="G3612" s="1">
        <v>39004.5423247504</v>
      </c>
    </row>
    <row r="3613" spans="1:7" x14ac:dyDescent="0.3">
      <c r="A3613" s="1" t="s">
        <v>57</v>
      </c>
      <c r="B3613" s="1" t="s">
        <v>58</v>
      </c>
      <c r="C3613" s="1">
        <v>2001</v>
      </c>
      <c r="D3613" s="1" t="s">
        <v>14</v>
      </c>
      <c r="E3613" s="1" t="s">
        <v>13</v>
      </c>
      <c r="F3613" s="1">
        <v>240.6844528037</v>
      </c>
      <c r="G3613" s="1">
        <v>736178.40689271095</v>
      </c>
    </row>
    <row r="3614" spans="1:7" x14ac:dyDescent="0.3">
      <c r="A3614" s="1" t="s">
        <v>57</v>
      </c>
      <c r="B3614" s="1" t="s">
        <v>58</v>
      </c>
      <c r="C3614" s="1">
        <v>2001</v>
      </c>
      <c r="D3614" s="1" t="s">
        <v>14</v>
      </c>
      <c r="E3614" s="1" t="s">
        <v>15</v>
      </c>
      <c r="F3614" s="1">
        <v>260.9948293365</v>
      </c>
      <c r="G3614" s="1">
        <v>798301.49155880196</v>
      </c>
    </row>
    <row r="3615" spans="1:7" x14ac:dyDescent="0.3">
      <c r="A3615" s="1" t="s">
        <v>57</v>
      </c>
      <c r="B3615" s="1" t="s">
        <v>58</v>
      </c>
      <c r="C3615" s="1">
        <v>2002</v>
      </c>
      <c r="D3615" s="1" t="s">
        <v>9</v>
      </c>
      <c r="E3615" s="1" t="s">
        <v>13</v>
      </c>
      <c r="F3615" s="1">
        <v>15.4636913363</v>
      </c>
      <c r="G3615" s="1">
        <v>41951.061633884303</v>
      </c>
    </row>
    <row r="3616" spans="1:7" x14ac:dyDescent="0.3">
      <c r="A3616" s="1" t="s">
        <v>57</v>
      </c>
      <c r="B3616" s="1" t="s">
        <v>58</v>
      </c>
      <c r="C3616" s="1">
        <v>2002</v>
      </c>
      <c r="D3616" s="1" t="s">
        <v>14</v>
      </c>
      <c r="E3616" s="1" t="s">
        <v>13</v>
      </c>
      <c r="F3616" s="1">
        <v>220.70068274179999</v>
      </c>
      <c r="G3616" s="1">
        <v>598733.36469325598</v>
      </c>
    </row>
    <row r="3617" spans="1:7" x14ac:dyDescent="0.3">
      <c r="A3617" s="1" t="s">
        <v>57</v>
      </c>
      <c r="B3617" s="1" t="s">
        <v>58</v>
      </c>
      <c r="C3617" s="1">
        <v>2002</v>
      </c>
      <c r="D3617" s="1" t="s">
        <v>14</v>
      </c>
      <c r="E3617" s="1" t="s">
        <v>15</v>
      </c>
      <c r="F3617" s="1">
        <v>251.2052838196</v>
      </c>
      <c r="G3617" s="1">
        <v>681488.53434205696</v>
      </c>
    </row>
    <row r="3618" spans="1:7" x14ac:dyDescent="0.3">
      <c r="A3618" s="1" t="s">
        <v>57</v>
      </c>
      <c r="B3618" s="1" t="s">
        <v>58</v>
      </c>
      <c r="C3618" s="1">
        <v>2003</v>
      </c>
      <c r="D3618" s="1" t="s">
        <v>9</v>
      </c>
      <c r="E3618" s="1" t="s">
        <v>13</v>
      </c>
      <c r="F3618" s="1">
        <v>10.764367579</v>
      </c>
      <c r="G3618" s="1">
        <v>32579.521029480598</v>
      </c>
    </row>
    <row r="3619" spans="1:7" x14ac:dyDescent="0.3">
      <c r="A3619" s="1" t="s">
        <v>57</v>
      </c>
      <c r="B3619" s="1" t="s">
        <v>58</v>
      </c>
      <c r="C3619" s="1">
        <v>2003</v>
      </c>
      <c r="D3619" s="1" t="s">
        <v>14</v>
      </c>
      <c r="E3619" s="1" t="s">
        <v>13</v>
      </c>
      <c r="F3619" s="1">
        <v>200.09553100709999</v>
      </c>
      <c r="G3619" s="1">
        <v>605610.734910322</v>
      </c>
    </row>
    <row r="3620" spans="1:7" x14ac:dyDescent="0.3">
      <c r="A3620" s="1" t="s">
        <v>57</v>
      </c>
      <c r="B3620" s="1" t="s">
        <v>58</v>
      </c>
      <c r="C3620" s="1">
        <v>2003</v>
      </c>
      <c r="D3620" s="1" t="s">
        <v>14</v>
      </c>
      <c r="E3620" s="1" t="s">
        <v>15</v>
      </c>
      <c r="F3620" s="1">
        <v>240.58080503759999</v>
      </c>
      <c r="G3620" s="1">
        <v>728143.78917309199</v>
      </c>
    </row>
    <row r="3621" spans="1:7" x14ac:dyDescent="0.3">
      <c r="A3621" s="1" t="s">
        <v>57</v>
      </c>
      <c r="B3621" s="1" t="s">
        <v>58</v>
      </c>
      <c r="C3621" s="1">
        <v>2004</v>
      </c>
      <c r="D3621" s="1" t="s">
        <v>9</v>
      </c>
      <c r="E3621" s="1" t="s">
        <v>13</v>
      </c>
      <c r="F3621" s="1">
        <v>7.5901196122999997</v>
      </c>
      <c r="G3621" s="1">
        <v>20872.358346331799</v>
      </c>
    </row>
    <row r="3622" spans="1:7" x14ac:dyDescent="0.3">
      <c r="A3622" s="1" t="s">
        <v>57</v>
      </c>
      <c r="B3622" s="1" t="s">
        <v>58</v>
      </c>
      <c r="C3622" s="1">
        <v>2004</v>
      </c>
      <c r="D3622" s="1" t="s">
        <v>14</v>
      </c>
      <c r="E3622" s="1" t="s">
        <v>13</v>
      </c>
      <c r="F3622" s="1">
        <v>179.05050018969999</v>
      </c>
      <c r="G3622" s="1">
        <v>492377.77439076197</v>
      </c>
    </row>
    <row r="3623" spans="1:7" x14ac:dyDescent="0.3">
      <c r="A3623" s="1" t="s">
        <v>57</v>
      </c>
      <c r="B3623" s="1" t="s">
        <v>58</v>
      </c>
      <c r="C3623" s="1">
        <v>2004</v>
      </c>
      <c r="D3623" s="1" t="s">
        <v>14</v>
      </c>
      <c r="E3623" s="1" t="s">
        <v>15</v>
      </c>
      <c r="F3623" s="1">
        <v>229.21563342350001</v>
      </c>
      <c r="G3623" s="1">
        <v>630328.78054529999</v>
      </c>
    </row>
    <row r="3624" spans="1:7" x14ac:dyDescent="0.3">
      <c r="A3624" s="1" t="s">
        <v>57</v>
      </c>
      <c r="B3624" s="1" t="s">
        <v>58</v>
      </c>
      <c r="C3624" s="1">
        <v>2005</v>
      </c>
      <c r="D3624" s="1" t="s">
        <v>9</v>
      </c>
      <c r="E3624" s="1" t="s">
        <v>13</v>
      </c>
      <c r="F3624" s="1">
        <v>8.9423627726999992</v>
      </c>
      <c r="G3624" s="1">
        <v>23397.0662293143</v>
      </c>
    </row>
    <row r="3625" spans="1:7" x14ac:dyDescent="0.3">
      <c r="A3625" s="1" t="s">
        <v>57</v>
      </c>
      <c r="B3625" s="1" t="s">
        <v>58</v>
      </c>
      <c r="C3625" s="1">
        <v>2005</v>
      </c>
      <c r="D3625" s="1" t="s">
        <v>14</v>
      </c>
      <c r="E3625" s="1" t="s">
        <v>13</v>
      </c>
      <c r="F3625" s="1">
        <v>157.74511068020001</v>
      </c>
      <c r="G3625" s="1">
        <v>412729.03993698797</v>
      </c>
    </row>
    <row r="3626" spans="1:7" x14ac:dyDescent="0.3">
      <c r="A3626" s="1" t="s">
        <v>57</v>
      </c>
      <c r="B3626" s="1" t="s">
        <v>58</v>
      </c>
      <c r="C3626" s="1">
        <v>2005</v>
      </c>
      <c r="D3626" s="1" t="s">
        <v>14</v>
      </c>
      <c r="E3626" s="1" t="s">
        <v>15</v>
      </c>
      <c r="F3626" s="1">
        <v>217.204988192</v>
      </c>
      <c r="G3626" s="1">
        <v>568301.64725526294</v>
      </c>
    </row>
    <row r="3627" spans="1:7" x14ac:dyDescent="0.3">
      <c r="A3627" s="1" t="s">
        <v>57</v>
      </c>
      <c r="B3627" s="1" t="s">
        <v>58</v>
      </c>
      <c r="C3627" s="1">
        <v>2006</v>
      </c>
      <c r="D3627" s="1" t="s">
        <v>9</v>
      </c>
      <c r="E3627" s="1" t="s">
        <v>13</v>
      </c>
      <c r="F3627" s="1">
        <v>11.1087131925</v>
      </c>
      <c r="G3627" s="1">
        <v>37688.409052235598</v>
      </c>
    </row>
    <row r="3628" spans="1:7" x14ac:dyDescent="0.3">
      <c r="A3628" s="1" t="s">
        <v>57</v>
      </c>
      <c r="B3628" s="1" t="s">
        <v>58</v>
      </c>
      <c r="C3628" s="1">
        <v>2006</v>
      </c>
      <c r="D3628" s="1" t="s">
        <v>14</v>
      </c>
      <c r="E3628" s="1" t="s">
        <v>13</v>
      </c>
      <c r="F3628" s="1">
        <v>136.35690066910001</v>
      </c>
      <c r="G3628" s="1">
        <v>462616.55697407399</v>
      </c>
    </row>
    <row r="3629" spans="1:7" x14ac:dyDescent="0.3">
      <c r="A3629" s="1" t="s">
        <v>57</v>
      </c>
      <c r="B3629" s="1" t="s">
        <v>58</v>
      </c>
      <c r="C3629" s="1">
        <v>2006</v>
      </c>
      <c r="D3629" s="1" t="s">
        <v>14</v>
      </c>
      <c r="E3629" s="1" t="s">
        <v>15</v>
      </c>
      <c r="F3629" s="1">
        <v>204.64506733939999</v>
      </c>
      <c r="G3629" s="1">
        <v>694297.06886668596</v>
      </c>
    </row>
    <row r="3630" spans="1:7" x14ac:dyDescent="0.3">
      <c r="A3630" s="1" t="s">
        <v>57</v>
      </c>
      <c r="B3630" s="1" t="s">
        <v>58</v>
      </c>
      <c r="C3630" s="1">
        <v>2007</v>
      </c>
      <c r="D3630" s="1" t="s">
        <v>9</v>
      </c>
      <c r="E3630" s="1" t="s">
        <v>13</v>
      </c>
      <c r="F3630" s="1">
        <v>14.1167020251</v>
      </c>
      <c r="G3630" s="1">
        <v>35987.906106503498</v>
      </c>
    </row>
    <row r="3631" spans="1:7" x14ac:dyDescent="0.3">
      <c r="A3631" s="1" t="s">
        <v>57</v>
      </c>
      <c r="B3631" s="1" t="s">
        <v>58</v>
      </c>
      <c r="C3631" s="1">
        <v>2007</v>
      </c>
      <c r="D3631" s="1" t="s">
        <v>14</v>
      </c>
      <c r="E3631" s="1" t="s">
        <v>13</v>
      </c>
      <c r="F3631" s="1">
        <v>115.06142614709999</v>
      </c>
      <c r="G3631" s="1">
        <v>293327.70453685999</v>
      </c>
    </row>
    <row r="3632" spans="1:7" x14ac:dyDescent="0.3">
      <c r="A3632" s="1" t="s">
        <v>57</v>
      </c>
      <c r="B3632" s="1" t="s">
        <v>58</v>
      </c>
      <c r="C3632" s="1">
        <v>2007</v>
      </c>
      <c r="D3632" s="1" t="s">
        <v>14</v>
      </c>
      <c r="E3632" s="1" t="s">
        <v>15</v>
      </c>
      <c r="F3632" s="1">
        <v>191.6330476434</v>
      </c>
      <c r="G3632" s="1">
        <v>488532.81122009899</v>
      </c>
    </row>
    <row r="3633" spans="1:7" x14ac:dyDescent="0.3">
      <c r="A3633" s="1" t="s">
        <v>57</v>
      </c>
      <c r="B3633" s="1" t="s">
        <v>58</v>
      </c>
      <c r="C3633" s="1">
        <v>2008</v>
      </c>
      <c r="D3633" s="1" t="s">
        <v>9</v>
      </c>
      <c r="E3633" s="1" t="s">
        <v>13</v>
      </c>
      <c r="F3633" s="1">
        <v>7.5342325260000003</v>
      </c>
      <c r="G3633" s="1">
        <v>21339.478015739202</v>
      </c>
    </row>
    <row r="3634" spans="1:7" x14ac:dyDescent="0.3">
      <c r="A3634" s="1" t="s">
        <v>57</v>
      </c>
      <c r="B3634" s="1" t="s">
        <v>58</v>
      </c>
      <c r="C3634" s="1">
        <v>2008</v>
      </c>
      <c r="D3634" s="1" t="s">
        <v>14</v>
      </c>
      <c r="E3634" s="1" t="s">
        <v>13</v>
      </c>
      <c r="F3634" s="1">
        <v>94.032260905300006</v>
      </c>
      <c r="G3634" s="1">
        <v>266330.95772344299</v>
      </c>
    </row>
    <row r="3635" spans="1:7" x14ac:dyDescent="0.3">
      <c r="A3635" s="1" t="s">
        <v>57</v>
      </c>
      <c r="B3635" s="1" t="s">
        <v>58</v>
      </c>
      <c r="C3635" s="1">
        <v>2008</v>
      </c>
      <c r="D3635" s="1" t="s">
        <v>14</v>
      </c>
      <c r="E3635" s="1" t="s">
        <v>15</v>
      </c>
      <c r="F3635" s="1">
        <v>178.26708466349999</v>
      </c>
      <c r="G3635" s="1">
        <v>504912.28150747903</v>
      </c>
    </row>
    <row r="3636" spans="1:7" x14ac:dyDescent="0.3">
      <c r="A3636" s="1" t="s">
        <v>57</v>
      </c>
      <c r="B3636" s="1" t="s">
        <v>58</v>
      </c>
      <c r="C3636" s="1">
        <v>2009</v>
      </c>
      <c r="D3636" s="1" t="s">
        <v>9</v>
      </c>
      <c r="E3636" s="1" t="s">
        <v>16</v>
      </c>
      <c r="F3636" s="1">
        <v>2.6217279045000002</v>
      </c>
      <c r="G3636" s="1">
        <v>7399.5936765874203</v>
      </c>
    </row>
    <row r="3637" spans="1:7" x14ac:dyDescent="0.3">
      <c r="A3637" s="1" t="s">
        <v>57</v>
      </c>
      <c r="B3637" s="1" t="s">
        <v>58</v>
      </c>
      <c r="C3637" s="1">
        <v>2009</v>
      </c>
      <c r="D3637" s="1" t="s">
        <v>14</v>
      </c>
      <c r="E3637" s="1" t="s">
        <v>16</v>
      </c>
      <c r="F3637" s="1">
        <v>92.806697181999994</v>
      </c>
      <c r="G3637" s="1">
        <v>261938.643000026</v>
      </c>
    </row>
    <row r="3638" spans="1:7" x14ac:dyDescent="0.3">
      <c r="A3638" s="1" t="s">
        <v>57</v>
      </c>
      <c r="B3638" s="1" t="s">
        <v>58</v>
      </c>
      <c r="C3638" s="1">
        <v>2009</v>
      </c>
      <c r="D3638" s="1" t="s">
        <v>14</v>
      </c>
      <c r="E3638" s="1" t="s">
        <v>15</v>
      </c>
      <c r="F3638" s="1">
        <v>168.97142903630001</v>
      </c>
      <c r="G3638" s="1">
        <v>476906.81999769399</v>
      </c>
    </row>
    <row r="3639" spans="1:7" x14ac:dyDescent="0.3">
      <c r="A3639" s="1" t="s">
        <v>57</v>
      </c>
      <c r="B3639" s="1" t="s">
        <v>58</v>
      </c>
      <c r="C3639" s="1">
        <v>2010</v>
      </c>
      <c r="D3639" s="1" t="s">
        <v>9</v>
      </c>
      <c r="E3639" s="1" t="s">
        <v>16</v>
      </c>
      <c r="F3639" s="1">
        <v>9.7000880782000003</v>
      </c>
      <c r="G3639" s="1">
        <v>27722.7450265443</v>
      </c>
    </row>
    <row r="3640" spans="1:7" x14ac:dyDescent="0.3">
      <c r="A3640" s="1" t="s">
        <v>57</v>
      </c>
      <c r="B3640" s="1" t="s">
        <v>58</v>
      </c>
      <c r="C3640" s="1">
        <v>2010</v>
      </c>
      <c r="D3640" s="1" t="s">
        <v>14</v>
      </c>
      <c r="E3640" s="1" t="s">
        <v>16</v>
      </c>
      <c r="F3640" s="1">
        <v>82.051393476900003</v>
      </c>
      <c r="G3640" s="1">
        <v>234501.97999177701</v>
      </c>
    </row>
    <row r="3641" spans="1:7" x14ac:dyDescent="0.3">
      <c r="A3641" s="1" t="s">
        <v>57</v>
      </c>
      <c r="B3641" s="1" t="s">
        <v>58</v>
      </c>
      <c r="C3641" s="1">
        <v>2010</v>
      </c>
      <c r="D3641" s="1" t="s">
        <v>14</v>
      </c>
      <c r="E3641" s="1" t="s">
        <v>15</v>
      </c>
      <c r="F3641" s="1">
        <v>159.75601279509999</v>
      </c>
      <c r="G3641" s="1">
        <v>456580.92725211801</v>
      </c>
    </row>
    <row r="3642" spans="1:7" x14ac:dyDescent="0.3">
      <c r="A3642" s="1" t="s">
        <v>57</v>
      </c>
      <c r="B3642" s="1" t="s">
        <v>58</v>
      </c>
      <c r="C3642" s="1">
        <v>2011</v>
      </c>
      <c r="D3642" s="1" t="s">
        <v>9</v>
      </c>
      <c r="E3642" s="1" t="s">
        <v>16</v>
      </c>
      <c r="F3642" s="1">
        <v>18.378471793799999</v>
      </c>
      <c r="G3642" s="1">
        <v>57964.791222161701</v>
      </c>
    </row>
    <row r="3643" spans="1:7" x14ac:dyDescent="0.3">
      <c r="A3643" s="1" t="s">
        <v>57</v>
      </c>
      <c r="B3643" s="1" t="s">
        <v>58</v>
      </c>
      <c r="C3643" s="1">
        <v>2011</v>
      </c>
      <c r="D3643" s="1" t="s">
        <v>14</v>
      </c>
      <c r="E3643" s="1" t="s">
        <v>16</v>
      </c>
      <c r="F3643" s="1">
        <v>69.768894998099995</v>
      </c>
      <c r="G3643" s="1">
        <v>220047.64475212299</v>
      </c>
    </row>
    <row r="3644" spans="1:7" x14ac:dyDescent="0.3">
      <c r="A3644" s="1" t="s">
        <v>57</v>
      </c>
      <c r="B3644" s="1" t="s">
        <v>58</v>
      </c>
      <c r="C3644" s="1">
        <v>2011</v>
      </c>
      <c r="D3644" s="1" t="s">
        <v>14</v>
      </c>
      <c r="E3644" s="1" t="s">
        <v>15</v>
      </c>
      <c r="F3644" s="1">
        <v>149.34450312320001</v>
      </c>
      <c r="G3644" s="1">
        <v>471025.17776499398</v>
      </c>
    </row>
    <row r="3645" spans="1:7" x14ac:dyDescent="0.3">
      <c r="A3645" s="1" t="s">
        <v>57</v>
      </c>
      <c r="B3645" s="1" t="s">
        <v>58</v>
      </c>
      <c r="C3645" s="1">
        <v>2012</v>
      </c>
      <c r="D3645" s="1" t="s">
        <v>9</v>
      </c>
      <c r="E3645" s="1" t="s">
        <v>16</v>
      </c>
      <c r="F3645" s="1">
        <v>24.276019312500001</v>
      </c>
      <c r="G3645" s="1">
        <v>59125.447790951803</v>
      </c>
    </row>
    <row r="3646" spans="1:7" x14ac:dyDescent="0.3">
      <c r="A3646" s="1" t="s">
        <v>57</v>
      </c>
      <c r="B3646" s="1" t="s">
        <v>58</v>
      </c>
      <c r="C3646" s="1">
        <v>2012</v>
      </c>
      <c r="D3646" s="1" t="s">
        <v>14</v>
      </c>
      <c r="E3646" s="1" t="s">
        <v>16</v>
      </c>
      <c r="F3646" s="1">
        <v>60.161041508099999</v>
      </c>
      <c r="G3646" s="1">
        <v>146525.197271843</v>
      </c>
    </row>
    <row r="3647" spans="1:7" x14ac:dyDescent="0.3">
      <c r="A3647" s="1" t="s">
        <v>57</v>
      </c>
      <c r="B3647" s="1" t="s">
        <v>58</v>
      </c>
      <c r="C3647" s="1">
        <v>2012</v>
      </c>
      <c r="D3647" s="1" t="s">
        <v>14</v>
      </c>
      <c r="E3647" s="1" t="s">
        <v>15</v>
      </c>
      <c r="F3647" s="1">
        <v>138.80347410900001</v>
      </c>
      <c r="G3647" s="1">
        <v>338062.738210565</v>
      </c>
    </row>
    <row r="3648" spans="1:7" x14ac:dyDescent="0.3">
      <c r="A3648" s="1" t="s">
        <v>57</v>
      </c>
      <c r="B3648" s="1" t="s">
        <v>58</v>
      </c>
      <c r="C3648" s="1">
        <v>2013</v>
      </c>
      <c r="D3648" s="1" t="s">
        <v>9</v>
      </c>
      <c r="E3648" s="1" t="s">
        <v>16</v>
      </c>
      <c r="F3648" s="1">
        <v>30.904173372900001</v>
      </c>
      <c r="G3648" s="1">
        <v>103681.71868064901</v>
      </c>
    </row>
    <row r="3649" spans="1:7" x14ac:dyDescent="0.3">
      <c r="A3649" s="1" t="s">
        <v>57</v>
      </c>
      <c r="B3649" s="1" t="s">
        <v>58</v>
      </c>
      <c r="C3649" s="1">
        <v>2013</v>
      </c>
      <c r="D3649" s="1" t="s">
        <v>14</v>
      </c>
      <c r="E3649" s="1" t="s">
        <v>16</v>
      </c>
      <c r="F3649" s="1">
        <v>49.711804389000001</v>
      </c>
      <c r="G3649" s="1">
        <v>166780.23565226601</v>
      </c>
    </row>
    <row r="3650" spans="1:7" x14ac:dyDescent="0.3">
      <c r="A3650" s="1" t="s">
        <v>57</v>
      </c>
      <c r="B3650" s="1" t="s">
        <v>58</v>
      </c>
      <c r="C3650" s="1">
        <v>2013</v>
      </c>
      <c r="D3650" s="1" t="s">
        <v>14</v>
      </c>
      <c r="E3650" s="1" t="s">
        <v>15</v>
      </c>
      <c r="F3650" s="1">
        <v>128.1805707984</v>
      </c>
      <c r="G3650" s="1">
        <v>430038.41977861902</v>
      </c>
    </row>
    <row r="3651" spans="1:7" x14ac:dyDescent="0.3">
      <c r="A3651" s="1" t="s">
        <v>57</v>
      </c>
      <c r="B3651" s="1" t="s">
        <v>58</v>
      </c>
      <c r="C3651" s="1">
        <v>2014</v>
      </c>
      <c r="D3651" s="1" t="s">
        <v>9</v>
      </c>
      <c r="E3651" s="1" t="s">
        <v>16</v>
      </c>
      <c r="F3651" s="1">
        <v>18.727823822800001</v>
      </c>
      <c r="G3651" s="1">
        <v>69706.462895222197</v>
      </c>
    </row>
    <row r="3652" spans="1:7" x14ac:dyDescent="0.3">
      <c r="A3652" s="1" t="s">
        <v>57</v>
      </c>
      <c r="B3652" s="1" t="s">
        <v>58</v>
      </c>
      <c r="C3652" s="1">
        <v>2014</v>
      </c>
      <c r="D3652" s="1" t="s">
        <v>14</v>
      </c>
      <c r="E3652" s="1" t="s">
        <v>16</v>
      </c>
      <c r="F3652" s="1">
        <v>57.951635417799999</v>
      </c>
      <c r="G3652" s="1">
        <v>215700.63677456</v>
      </c>
    </row>
    <row r="3653" spans="1:7" x14ac:dyDescent="0.3">
      <c r="A3653" s="1" t="s">
        <v>57</v>
      </c>
      <c r="B3653" s="1" t="s">
        <v>58</v>
      </c>
      <c r="C3653" s="1">
        <v>2014</v>
      </c>
      <c r="D3653" s="1" t="s">
        <v>14</v>
      </c>
      <c r="E3653" s="1" t="s">
        <v>15</v>
      </c>
      <c r="F3653" s="1">
        <v>117.5268800563</v>
      </c>
      <c r="G3653" s="1">
        <v>437444.47733880702</v>
      </c>
    </row>
    <row r="3654" spans="1:7" x14ac:dyDescent="0.3">
      <c r="A3654" s="1" t="s">
        <v>57</v>
      </c>
      <c r="B3654" s="1" t="s">
        <v>58</v>
      </c>
      <c r="C3654" s="1">
        <v>2015</v>
      </c>
      <c r="D3654" s="1" t="s">
        <v>9</v>
      </c>
      <c r="E3654" s="1" t="s">
        <v>16</v>
      </c>
      <c r="F3654" s="1">
        <v>8.5943056523999992</v>
      </c>
      <c r="G3654" s="1">
        <v>30045.5080667248</v>
      </c>
    </row>
    <row r="3655" spans="1:7" x14ac:dyDescent="0.3">
      <c r="A3655" s="1" t="s">
        <v>57</v>
      </c>
      <c r="B3655" s="1" t="s">
        <v>58</v>
      </c>
      <c r="C3655" s="1">
        <v>2015</v>
      </c>
      <c r="D3655" s="1" t="s">
        <v>14</v>
      </c>
      <c r="E3655" s="1" t="s">
        <v>16</v>
      </c>
      <c r="F3655" s="1">
        <v>64.124656167500007</v>
      </c>
      <c r="G3655" s="1">
        <v>224178.42139766499</v>
      </c>
    </row>
    <row r="3656" spans="1:7" x14ac:dyDescent="0.3">
      <c r="A3656" s="1" t="s">
        <v>57</v>
      </c>
      <c r="B3656" s="1" t="s">
        <v>58</v>
      </c>
      <c r="C3656" s="1">
        <v>2015</v>
      </c>
      <c r="D3656" s="1" t="s">
        <v>14</v>
      </c>
      <c r="E3656" s="1" t="s">
        <v>15</v>
      </c>
      <c r="F3656" s="1">
        <v>106.8958065532</v>
      </c>
      <c r="G3656" s="1">
        <v>373705.44497781998</v>
      </c>
    </row>
    <row r="3657" spans="1:7" x14ac:dyDescent="0.3">
      <c r="A3657" s="1" t="s">
        <v>57</v>
      </c>
      <c r="B3657" s="1" t="s">
        <v>58</v>
      </c>
      <c r="C3657" s="1">
        <v>2016</v>
      </c>
      <c r="D3657" s="1" t="s">
        <v>9</v>
      </c>
      <c r="E3657" s="1" t="s">
        <v>16</v>
      </c>
      <c r="F3657" s="1">
        <v>7.8005787048000004</v>
      </c>
      <c r="G3657" s="1">
        <v>33083.218399726102</v>
      </c>
    </row>
    <row r="3658" spans="1:7" x14ac:dyDescent="0.3">
      <c r="A3658" s="1" t="s">
        <v>57</v>
      </c>
      <c r="B3658" s="1" t="s">
        <v>58</v>
      </c>
      <c r="C3658" s="1">
        <v>2016</v>
      </c>
      <c r="D3658" s="1" t="s">
        <v>14</v>
      </c>
      <c r="E3658" s="1" t="s">
        <v>16</v>
      </c>
      <c r="F3658" s="1">
        <v>60.639121611</v>
      </c>
      <c r="G3658" s="1">
        <v>257178.00944429901</v>
      </c>
    </row>
    <row r="3659" spans="1:7" x14ac:dyDescent="0.3">
      <c r="A3659" s="1" t="s">
        <v>57</v>
      </c>
      <c r="B3659" s="1" t="s">
        <v>58</v>
      </c>
      <c r="C3659" s="1">
        <v>2016</v>
      </c>
      <c r="D3659" s="1" t="s">
        <v>14</v>
      </c>
      <c r="E3659" s="1" t="s">
        <v>15</v>
      </c>
      <c r="F3659" s="1">
        <v>96.345115034599999</v>
      </c>
      <c r="G3659" s="1">
        <v>408611.54063619499</v>
      </c>
    </row>
    <row r="3660" spans="1:7" x14ac:dyDescent="0.3">
      <c r="A3660" s="1" t="s">
        <v>57</v>
      </c>
      <c r="B3660" s="1" t="s">
        <v>58</v>
      </c>
      <c r="C3660" s="1">
        <v>2017</v>
      </c>
      <c r="D3660" s="1" t="s">
        <v>9</v>
      </c>
      <c r="E3660" s="1" t="s">
        <v>16</v>
      </c>
      <c r="F3660" s="1">
        <v>4.9655049803000004</v>
      </c>
      <c r="G3660" s="1">
        <v>21473.529301864</v>
      </c>
    </row>
    <row r="3661" spans="1:7" x14ac:dyDescent="0.3">
      <c r="A3661" s="1" t="s">
        <v>57</v>
      </c>
      <c r="B3661" s="1" t="s">
        <v>58</v>
      </c>
      <c r="C3661" s="1">
        <v>2017</v>
      </c>
      <c r="D3661" s="1" t="s">
        <v>14</v>
      </c>
      <c r="E3661" s="1" t="s">
        <v>16</v>
      </c>
      <c r="F3661" s="1">
        <v>59.1604183488</v>
      </c>
      <c r="G3661" s="1">
        <v>255841.64792312699</v>
      </c>
    </row>
    <row r="3662" spans="1:7" x14ac:dyDescent="0.3">
      <c r="A3662" s="1" t="s">
        <v>57</v>
      </c>
      <c r="B3662" s="1" t="s">
        <v>58</v>
      </c>
      <c r="C3662" s="1">
        <v>2017</v>
      </c>
      <c r="D3662" s="1" t="s">
        <v>14</v>
      </c>
      <c r="E3662" s="1" t="s">
        <v>15</v>
      </c>
      <c r="F3662" s="1">
        <v>85.935376274399999</v>
      </c>
      <c r="G3662" s="1">
        <v>371631.04816639802</v>
      </c>
    </row>
    <row r="3663" spans="1:7" x14ac:dyDescent="0.3">
      <c r="A3663" s="1" t="s">
        <v>57</v>
      </c>
      <c r="B3663" s="1" t="s">
        <v>58</v>
      </c>
      <c r="C3663" s="1">
        <v>2018</v>
      </c>
      <c r="D3663" s="1" t="s">
        <v>9</v>
      </c>
      <c r="E3663" s="1" t="s">
        <v>16</v>
      </c>
      <c r="F3663" s="1">
        <v>3.7927504240999999</v>
      </c>
      <c r="G3663" s="1">
        <v>6402.3989815001496</v>
      </c>
    </row>
    <row r="3664" spans="1:7" x14ac:dyDescent="0.3">
      <c r="A3664" s="1" t="s">
        <v>57</v>
      </c>
      <c r="B3664" s="1" t="s">
        <v>58</v>
      </c>
      <c r="C3664" s="1">
        <v>2018</v>
      </c>
      <c r="D3664" s="1" t="s">
        <v>14</v>
      </c>
      <c r="E3664" s="1" t="s">
        <v>16</v>
      </c>
      <c r="F3664" s="1">
        <v>55.882470313500001</v>
      </c>
      <c r="G3664" s="1">
        <v>94333.091031774005</v>
      </c>
    </row>
    <row r="3665" spans="1:7" x14ac:dyDescent="0.3">
      <c r="A3665" s="1" t="s">
        <v>57</v>
      </c>
      <c r="B3665" s="1" t="s">
        <v>58</v>
      </c>
      <c r="C3665" s="1">
        <v>2018</v>
      </c>
      <c r="D3665" s="1" t="s">
        <v>14</v>
      </c>
      <c r="E3665" s="1" t="s">
        <v>15</v>
      </c>
      <c r="F3665" s="1">
        <v>75.731321659599999</v>
      </c>
      <c r="G3665" s="1">
        <v>127839.188568322</v>
      </c>
    </row>
    <row r="3666" spans="1:7" x14ac:dyDescent="0.3">
      <c r="A3666" s="1" t="s">
        <v>57</v>
      </c>
      <c r="B3666" s="1" t="s">
        <v>58</v>
      </c>
      <c r="C3666" s="1">
        <v>2019</v>
      </c>
      <c r="D3666" s="1" t="s">
        <v>9</v>
      </c>
      <c r="E3666" s="1" t="s">
        <v>16</v>
      </c>
      <c r="F3666" s="1">
        <v>3.4475800312999998</v>
      </c>
      <c r="G3666" s="1">
        <v>6093.3000723517598</v>
      </c>
    </row>
    <row r="3667" spans="1:7" x14ac:dyDescent="0.3">
      <c r="A3667" s="1" t="s">
        <v>57</v>
      </c>
      <c r="B3667" s="1" t="s">
        <v>58</v>
      </c>
      <c r="C3667" s="1">
        <v>2019</v>
      </c>
      <c r="D3667" s="1" t="s">
        <v>14</v>
      </c>
      <c r="E3667" s="1" t="s">
        <v>16</v>
      </c>
      <c r="F3667" s="1">
        <v>51.657835419100003</v>
      </c>
      <c r="G3667" s="1">
        <v>91300.7644307132</v>
      </c>
    </row>
    <row r="3668" spans="1:7" x14ac:dyDescent="0.3">
      <c r="A3668" s="1" t="s">
        <v>57</v>
      </c>
      <c r="B3668" s="1" t="s">
        <v>58</v>
      </c>
      <c r="C3668" s="1">
        <v>2019</v>
      </c>
      <c r="D3668" s="1" t="s">
        <v>14</v>
      </c>
      <c r="E3668" s="1" t="s">
        <v>15</v>
      </c>
      <c r="F3668" s="1">
        <v>64.655655112100007</v>
      </c>
      <c r="G3668" s="1">
        <v>114273.28862324799</v>
      </c>
    </row>
    <row r="3669" spans="1:7" x14ac:dyDescent="0.3">
      <c r="A3669" s="1" t="s">
        <v>59</v>
      </c>
      <c r="B3669" s="1" t="s">
        <v>60</v>
      </c>
      <c r="C3669" s="1">
        <v>1950</v>
      </c>
      <c r="D3669" s="1" t="s">
        <v>9</v>
      </c>
      <c r="E3669" s="1" t="s">
        <v>13</v>
      </c>
      <c r="F3669" s="1">
        <v>0.7692307692</v>
      </c>
      <c r="G3669" s="1">
        <v>545.162134384615</v>
      </c>
    </row>
    <row r="3670" spans="1:7" x14ac:dyDescent="0.3">
      <c r="A3670" s="1" t="s">
        <v>59</v>
      </c>
      <c r="B3670" s="1" t="s">
        <v>60</v>
      </c>
      <c r="C3670" s="1">
        <v>1950</v>
      </c>
      <c r="D3670" s="1" t="s">
        <v>14</v>
      </c>
      <c r="E3670" s="1" t="s">
        <v>13</v>
      </c>
      <c r="F3670" s="1">
        <v>9.6923076923</v>
      </c>
      <c r="G3670" s="1">
        <v>6869.04289324615</v>
      </c>
    </row>
    <row r="3671" spans="1:7" x14ac:dyDescent="0.3">
      <c r="A3671" s="1" t="s">
        <v>59</v>
      </c>
      <c r="B3671" s="1" t="s">
        <v>60</v>
      </c>
      <c r="C3671" s="1">
        <v>1950</v>
      </c>
      <c r="D3671" s="1" t="s">
        <v>14</v>
      </c>
      <c r="E3671" s="1" t="s">
        <v>15</v>
      </c>
      <c r="F3671" s="1">
        <v>11.3446218342</v>
      </c>
      <c r="G3671" s="1">
        <v>8040.0557288290702</v>
      </c>
    </row>
    <row r="3672" spans="1:7" x14ac:dyDescent="0.3">
      <c r="A3672" s="1" t="s">
        <v>59</v>
      </c>
      <c r="B3672" s="1" t="s">
        <v>60</v>
      </c>
      <c r="C3672" s="1">
        <v>1951</v>
      </c>
      <c r="D3672" s="1" t="s">
        <v>9</v>
      </c>
      <c r="E3672" s="1" t="s">
        <v>13</v>
      </c>
      <c r="F3672" s="1">
        <v>0.7692307692</v>
      </c>
      <c r="G3672" s="1">
        <v>573.48427484615399</v>
      </c>
    </row>
    <row r="3673" spans="1:7" x14ac:dyDescent="0.3">
      <c r="A3673" s="1" t="s">
        <v>59</v>
      </c>
      <c r="B3673" s="1" t="s">
        <v>60</v>
      </c>
      <c r="C3673" s="1">
        <v>1951</v>
      </c>
      <c r="D3673" s="1" t="s">
        <v>14</v>
      </c>
      <c r="E3673" s="1" t="s">
        <v>13</v>
      </c>
      <c r="F3673" s="1">
        <v>9.9371474186000004</v>
      </c>
      <c r="G3673" s="1">
        <v>7408.4371157846499</v>
      </c>
    </row>
    <row r="3674" spans="1:7" x14ac:dyDescent="0.3">
      <c r="A3674" s="1" t="s">
        <v>59</v>
      </c>
      <c r="B3674" s="1" t="s">
        <v>60</v>
      </c>
      <c r="C3674" s="1">
        <v>1951</v>
      </c>
      <c r="D3674" s="1" t="s">
        <v>14</v>
      </c>
      <c r="E3674" s="1" t="s">
        <v>15</v>
      </c>
      <c r="F3674" s="1">
        <v>11.5005175055</v>
      </c>
      <c r="G3674" s="1">
        <v>8573.9757245819292</v>
      </c>
    </row>
    <row r="3675" spans="1:7" x14ac:dyDescent="0.3">
      <c r="A3675" s="1" t="s">
        <v>59</v>
      </c>
      <c r="B3675" s="1" t="s">
        <v>60</v>
      </c>
      <c r="C3675" s="1">
        <v>1952</v>
      </c>
      <c r="D3675" s="1" t="s">
        <v>9</v>
      </c>
      <c r="E3675" s="1" t="s">
        <v>13</v>
      </c>
      <c r="F3675" s="1">
        <v>0.7692307692</v>
      </c>
      <c r="G3675" s="1">
        <v>582.75814784615397</v>
      </c>
    </row>
    <row r="3676" spans="1:7" x14ac:dyDescent="0.3">
      <c r="A3676" s="1" t="s">
        <v>59</v>
      </c>
      <c r="B3676" s="1" t="s">
        <v>60</v>
      </c>
      <c r="C3676" s="1">
        <v>1952</v>
      </c>
      <c r="D3676" s="1" t="s">
        <v>14</v>
      </c>
      <c r="E3676" s="1" t="s">
        <v>13</v>
      </c>
      <c r="F3676" s="1">
        <v>10.1803139708</v>
      </c>
      <c r="G3676" s="1">
        <v>7712.4591883256799</v>
      </c>
    </row>
    <row r="3677" spans="1:7" x14ac:dyDescent="0.3">
      <c r="A3677" s="1" t="s">
        <v>59</v>
      </c>
      <c r="B3677" s="1" t="s">
        <v>60</v>
      </c>
      <c r="C3677" s="1">
        <v>1952</v>
      </c>
      <c r="D3677" s="1" t="s">
        <v>14</v>
      </c>
      <c r="E3677" s="1" t="s">
        <v>15</v>
      </c>
      <c r="F3677" s="1">
        <v>11.6450278741</v>
      </c>
      <c r="G3677" s="1">
        <v>8822.1053382035097</v>
      </c>
    </row>
    <row r="3678" spans="1:7" x14ac:dyDescent="0.3">
      <c r="A3678" s="1" t="s">
        <v>59</v>
      </c>
      <c r="B3678" s="1" t="s">
        <v>60</v>
      </c>
      <c r="C3678" s="1">
        <v>1953</v>
      </c>
      <c r="D3678" s="1" t="s">
        <v>9</v>
      </c>
      <c r="E3678" s="1" t="s">
        <v>13</v>
      </c>
      <c r="F3678" s="1">
        <v>0.7692307692</v>
      </c>
      <c r="G3678" s="1">
        <v>531.93084561538399</v>
      </c>
    </row>
    <row r="3679" spans="1:7" x14ac:dyDescent="0.3">
      <c r="A3679" s="1" t="s">
        <v>59</v>
      </c>
      <c r="B3679" s="1" t="s">
        <v>60</v>
      </c>
      <c r="C3679" s="1">
        <v>1953</v>
      </c>
      <c r="D3679" s="1" t="s">
        <v>14</v>
      </c>
      <c r="E3679" s="1" t="s">
        <v>13</v>
      </c>
      <c r="F3679" s="1">
        <v>10.4218073489</v>
      </c>
      <c r="G3679" s="1">
        <v>7206.7850347416997</v>
      </c>
    </row>
    <row r="3680" spans="1:7" x14ac:dyDescent="0.3">
      <c r="A3680" s="1" t="s">
        <v>59</v>
      </c>
      <c r="B3680" s="1" t="s">
        <v>60</v>
      </c>
      <c r="C3680" s="1">
        <v>1953</v>
      </c>
      <c r="D3680" s="1" t="s">
        <v>14</v>
      </c>
      <c r="E3680" s="1" t="s">
        <v>15</v>
      </c>
      <c r="F3680" s="1">
        <v>11.7781529402</v>
      </c>
      <c r="G3680" s="1">
        <v>8144.71170923308</v>
      </c>
    </row>
    <row r="3681" spans="1:7" x14ac:dyDescent="0.3">
      <c r="A3681" s="1" t="s">
        <v>59</v>
      </c>
      <c r="B3681" s="1" t="s">
        <v>60</v>
      </c>
      <c r="C3681" s="1">
        <v>1954</v>
      </c>
      <c r="D3681" s="1" t="s">
        <v>9</v>
      </c>
      <c r="E3681" s="1" t="s">
        <v>13</v>
      </c>
      <c r="F3681" s="1">
        <v>1.5384615385</v>
      </c>
      <c r="G3681" s="1">
        <v>1505.19354030769</v>
      </c>
    </row>
    <row r="3682" spans="1:7" x14ac:dyDescent="0.3">
      <c r="A3682" s="1" t="s">
        <v>59</v>
      </c>
      <c r="B3682" s="1" t="s">
        <v>60</v>
      </c>
      <c r="C3682" s="1">
        <v>1954</v>
      </c>
      <c r="D3682" s="1" t="s">
        <v>14</v>
      </c>
      <c r="E3682" s="1" t="s">
        <v>13</v>
      </c>
      <c r="F3682" s="1">
        <v>10.93855063</v>
      </c>
      <c r="G3682" s="1">
        <v>10702.0132365557</v>
      </c>
    </row>
    <row r="3683" spans="1:7" x14ac:dyDescent="0.3">
      <c r="A3683" s="1" t="s">
        <v>59</v>
      </c>
      <c r="B3683" s="1" t="s">
        <v>60</v>
      </c>
      <c r="C3683" s="1">
        <v>1954</v>
      </c>
      <c r="D3683" s="1" t="s">
        <v>14</v>
      </c>
      <c r="E3683" s="1" t="s">
        <v>15</v>
      </c>
      <c r="F3683" s="1">
        <v>11.899892703600001</v>
      </c>
      <c r="G3683" s="1">
        <v>11642.5670581213</v>
      </c>
    </row>
    <row r="3684" spans="1:7" x14ac:dyDescent="0.3">
      <c r="A3684" s="1" t="s">
        <v>59</v>
      </c>
      <c r="B3684" s="1" t="s">
        <v>60</v>
      </c>
      <c r="C3684" s="1">
        <v>1955</v>
      </c>
      <c r="D3684" s="1" t="s">
        <v>9</v>
      </c>
      <c r="E3684" s="1" t="s">
        <v>13</v>
      </c>
      <c r="F3684" s="1">
        <v>0.7692307692</v>
      </c>
      <c r="G3684" s="1">
        <v>564.79040715384599</v>
      </c>
    </row>
    <row r="3685" spans="1:7" x14ac:dyDescent="0.3">
      <c r="A3685" s="1" t="s">
        <v>59</v>
      </c>
      <c r="B3685" s="1" t="s">
        <v>60</v>
      </c>
      <c r="C3685" s="1">
        <v>1955</v>
      </c>
      <c r="D3685" s="1" t="s">
        <v>14</v>
      </c>
      <c r="E3685" s="1" t="s">
        <v>13</v>
      </c>
      <c r="F3685" s="1">
        <v>10.899774583099999</v>
      </c>
      <c r="G3685" s="1">
        <v>8002.9145620793897</v>
      </c>
    </row>
    <row r="3686" spans="1:7" x14ac:dyDescent="0.3">
      <c r="A3686" s="1" t="s">
        <v>59</v>
      </c>
      <c r="B3686" s="1" t="s">
        <v>60</v>
      </c>
      <c r="C3686" s="1">
        <v>1955</v>
      </c>
      <c r="D3686" s="1" t="s">
        <v>14</v>
      </c>
      <c r="E3686" s="1" t="s">
        <v>15</v>
      </c>
      <c r="F3686" s="1">
        <v>12.010247164500001</v>
      </c>
      <c r="G3686" s="1">
        <v>8818.2541018881402</v>
      </c>
    </row>
    <row r="3687" spans="1:7" x14ac:dyDescent="0.3">
      <c r="A3687" s="1" t="s">
        <v>59</v>
      </c>
      <c r="B3687" s="1" t="s">
        <v>60</v>
      </c>
      <c r="C3687" s="1">
        <v>1956</v>
      </c>
      <c r="D3687" s="1" t="s">
        <v>9</v>
      </c>
      <c r="E3687" s="1" t="s">
        <v>13</v>
      </c>
      <c r="F3687" s="1">
        <v>1.5384615385</v>
      </c>
      <c r="G3687" s="1">
        <v>1358.4228147692299</v>
      </c>
    </row>
    <row r="3688" spans="1:7" x14ac:dyDescent="0.3">
      <c r="A3688" s="1" t="s">
        <v>59</v>
      </c>
      <c r="B3688" s="1" t="s">
        <v>60</v>
      </c>
      <c r="C3688" s="1">
        <v>1956</v>
      </c>
      <c r="D3688" s="1" t="s">
        <v>14</v>
      </c>
      <c r="E3688" s="1" t="s">
        <v>13</v>
      </c>
      <c r="F3688" s="1">
        <v>11.413171516</v>
      </c>
      <c r="G3688" s="1">
        <v>10077.5431745756</v>
      </c>
    </row>
    <row r="3689" spans="1:7" x14ac:dyDescent="0.3">
      <c r="A3689" s="1" t="s">
        <v>59</v>
      </c>
      <c r="B3689" s="1" t="s">
        <v>60</v>
      </c>
      <c r="C3689" s="1">
        <v>1956</v>
      </c>
      <c r="D3689" s="1" t="s">
        <v>14</v>
      </c>
      <c r="E3689" s="1" t="s">
        <v>15</v>
      </c>
      <c r="F3689" s="1">
        <v>12.1092163228</v>
      </c>
      <c r="G3689" s="1">
        <v>10692.133219221399</v>
      </c>
    </row>
    <row r="3690" spans="1:7" x14ac:dyDescent="0.3">
      <c r="A3690" s="1" t="s">
        <v>59</v>
      </c>
      <c r="B3690" s="1" t="s">
        <v>60</v>
      </c>
      <c r="C3690" s="1">
        <v>1957</v>
      </c>
      <c r="D3690" s="1" t="s">
        <v>9</v>
      </c>
      <c r="E3690" s="1" t="s">
        <v>13</v>
      </c>
      <c r="F3690" s="1">
        <v>0.7692307692</v>
      </c>
      <c r="G3690" s="1">
        <v>647.75103838461496</v>
      </c>
    </row>
    <row r="3691" spans="1:7" x14ac:dyDescent="0.3">
      <c r="A3691" s="1" t="s">
        <v>59</v>
      </c>
      <c r="B3691" s="1" t="s">
        <v>60</v>
      </c>
      <c r="C3691" s="1">
        <v>1957</v>
      </c>
      <c r="D3691" s="1" t="s">
        <v>14</v>
      </c>
      <c r="E3691" s="1" t="s">
        <v>13</v>
      </c>
      <c r="F3691" s="1">
        <v>11.3710491211</v>
      </c>
      <c r="G3691" s="1">
        <v>9575.2915384237695</v>
      </c>
    </row>
    <row r="3692" spans="1:7" x14ac:dyDescent="0.3">
      <c r="A3692" s="1" t="s">
        <v>59</v>
      </c>
      <c r="B3692" s="1" t="s">
        <v>60</v>
      </c>
      <c r="C3692" s="1">
        <v>1957</v>
      </c>
      <c r="D3692" s="1" t="s">
        <v>14</v>
      </c>
      <c r="E3692" s="1" t="s">
        <v>15</v>
      </c>
      <c r="F3692" s="1">
        <v>12.1968001785</v>
      </c>
      <c r="G3692" s="1">
        <v>10270.636974777501</v>
      </c>
    </row>
    <row r="3693" spans="1:7" x14ac:dyDescent="0.3">
      <c r="A3693" s="1" t="s">
        <v>59</v>
      </c>
      <c r="B3693" s="1" t="s">
        <v>60</v>
      </c>
      <c r="C3693" s="1">
        <v>1958</v>
      </c>
      <c r="D3693" s="1" t="s">
        <v>9</v>
      </c>
      <c r="E3693" s="1" t="s">
        <v>13</v>
      </c>
      <c r="F3693" s="1">
        <v>1.5384615385</v>
      </c>
      <c r="G3693" s="1">
        <v>849.26486738461597</v>
      </c>
    </row>
    <row r="3694" spans="1:7" x14ac:dyDescent="0.3">
      <c r="A3694" s="1" t="s">
        <v>59</v>
      </c>
      <c r="B3694" s="1" t="s">
        <v>60</v>
      </c>
      <c r="C3694" s="1">
        <v>1958</v>
      </c>
      <c r="D3694" s="1" t="s">
        <v>14</v>
      </c>
      <c r="E3694" s="1" t="s">
        <v>13</v>
      </c>
      <c r="F3694" s="1">
        <v>11.881099705900001</v>
      </c>
      <c r="G3694" s="1">
        <v>6558.6303679967104</v>
      </c>
    </row>
    <row r="3695" spans="1:7" x14ac:dyDescent="0.3">
      <c r="A3695" s="1" t="s">
        <v>59</v>
      </c>
      <c r="B3695" s="1" t="s">
        <v>60</v>
      </c>
      <c r="C3695" s="1">
        <v>1958</v>
      </c>
      <c r="D3695" s="1" t="s">
        <v>14</v>
      </c>
      <c r="E3695" s="1" t="s">
        <v>15</v>
      </c>
      <c r="F3695" s="1">
        <v>12.2729987316</v>
      </c>
      <c r="G3695" s="1">
        <v>6774.9673161426499</v>
      </c>
    </row>
    <row r="3696" spans="1:7" x14ac:dyDescent="0.3">
      <c r="A3696" s="1" t="s">
        <v>59</v>
      </c>
      <c r="B3696" s="1" t="s">
        <v>60</v>
      </c>
      <c r="C3696" s="1">
        <v>1959</v>
      </c>
      <c r="D3696" s="1" t="s">
        <v>9</v>
      </c>
      <c r="E3696" s="1" t="s">
        <v>13</v>
      </c>
      <c r="F3696" s="1">
        <v>0.7692307692</v>
      </c>
      <c r="G3696" s="1">
        <v>567.57179723076899</v>
      </c>
    </row>
    <row r="3697" spans="1:7" x14ac:dyDescent="0.3">
      <c r="A3697" s="1" t="s">
        <v>59</v>
      </c>
      <c r="B3697" s="1" t="s">
        <v>60</v>
      </c>
      <c r="C3697" s="1">
        <v>1959</v>
      </c>
      <c r="D3697" s="1" t="s">
        <v>14</v>
      </c>
      <c r="E3697" s="1" t="s">
        <v>13</v>
      </c>
      <c r="F3697" s="1">
        <v>11.8356309629</v>
      </c>
      <c r="G3697" s="1">
        <v>8732.8414380609993</v>
      </c>
    </row>
    <row r="3698" spans="1:7" x14ac:dyDescent="0.3">
      <c r="A3698" s="1" t="s">
        <v>59</v>
      </c>
      <c r="B3698" s="1" t="s">
        <v>60</v>
      </c>
      <c r="C3698" s="1">
        <v>1959</v>
      </c>
      <c r="D3698" s="1" t="s">
        <v>14</v>
      </c>
      <c r="E3698" s="1" t="s">
        <v>15</v>
      </c>
      <c r="F3698" s="1">
        <v>12.3378119821</v>
      </c>
      <c r="G3698" s="1">
        <v>9103.3723567782999</v>
      </c>
    </row>
    <row r="3699" spans="1:7" x14ac:dyDescent="0.3">
      <c r="A3699" s="1" t="s">
        <v>59</v>
      </c>
      <c r="B3699" s="1" t="s">
        <v>60</v>
      </c>
      <c r="C3699" s="1">
        <v>1960</v>
      </c>
      <c r="D3699" s="1" t="s">
        <v>9</v>
      </c>
      <c r="E3699" s="1" t="s">
        <v>13</v>
      </c>
      <c r="F3699" s="1">
        <v>0.7692307692</v>
      </c>
      <c r="G3699" s="1">
        <v>506.91248153846101</v>
      </c>
    </row>
    <row r="3700" spans="1:7" x14ac:dyDescent="0.3">
      <c r="A3700" s="1" t="s">
        <v>59</v>
      </c>
      <c r="B3700" s="1" t="s">
        <v>60</v>
      </c>
      <c r="C3700" s="1">
        <v>1960</v>
      </c>
      <c r="D3700" s="1" t="s">
        <v>14</v>
      </c>
      <c r="E3700" s="1" t="s">
        <v>13</v>
      </c>
      <c r="F3700" s="1">
        <v>12.0654121227</v>
      </c>
      <c r="G3700" s="1">
        <v>7950.9403998886701</v>
      </c>
    </row>
    <row r="3701" spans="1:7" x14ac:dyDescent="0.3">
      <c r="A3701" s="1" t="s">
        <v>59</v>
      </c>
      <c r="B3701" s="1" t="s">
        <v>60</v>
      </c>
      <c r="C3701" s="1">
        <v>1960</v>
      </c>
      <c r="D3701" s="1" t="s">
        <v>14</v>
      </c>
      <c r="E3701" s="1" t="s">
        <v>15</v>
      </c>
      <c r="F3701" s="1">
        <v>12.391239930099999</v>
      </c>
      <c r="G3701" s="1">
        <v>8165.6564369795697</v>
      </c>
    </row>
    <row r="3702" spans="1:7" x14ac:dyDescent="0.3">
      <c r="A3702" s="1" t="s">
        <v>59</v>
      </c>
      <c r="B3702" s="1" t="s">
        <v>60</v>
      </c>
      <c r="C3702" s="1">
        <v>1961</v>
      </c>
      <c r="D3702" s="1" t="s">
        <v>9</v>
      </c>
      <c r="E3702" s="1" t="s">
        <v>13</v>
      </c>
      <c r="F3702" s="1">
        <v>0.3846153846</v>
      </c>
      <c r="G3702" s="1">
        <v>204.158002730769</v>
      </c>
    </row>
    <row r="3703" spans="1:7" x14ac:dyDescent="0.3">
      <c r="A3703" s="1" t="s">
        <v>59</v>
      </c>
      <c r="B3703" s="1" t="s">
        <v>60</v>
      </c>
      <c r="C3703" s="1">
        <v>1961</v>
      </c>
      <c r="D3703" s="1" t="s">
        <v>14</v>
      </c>
      <c r="E3703" s="1" t="s">
        <v>13</v>
      </c>
      <c r="F3703" s="1">
        <v>12.15505857</v>
      </c>
      <c r="G3703" s="1">
        <v>6452.0364499136203</v>
      </c>
    </row>
    <row r="3704" spans="1:7" x14ac:dyDescent="0.3">
      <c r="A3704" s="1" t="s">
        <v>59</v>
      </c>
      <c r="B3704" s="1" t="s">
        <v>60</v>
      </c>
      <c r="C3704" s="1">
        <v>1961</v>
      </c>
      <c r="D3704" s="1" t="s">
        <v>14</v>
      </c>
      <c r="E3704" s="1" t="s">
        <v>15</v>
      </c>
      <c r="F3704" s="1">
        <v>12.524130806500001</v>
      </c>
      <c r="G3704" s="1">
        <v>6647.9439816110798</v>
      </c>
    </row>
    <row r="3705" spans="1:7" x14ac:dyDescent="0.3">
      <c r="A3705" s="1" t="s">
        <v>59</v>
      </c>
      <c r="B3705" s="1" t="s">
        <v>60</v>
      </c>
      <c r="C3705" s="1">
        <v>1962</v>
      </c>
      <c r="D3705" s="1" t="s">
        <v>9</v>
      </c>
      <c r="E3705" s="1" t="s">
        <v>13</v>
      </c>
      <c r="F3705" s="1">
        <v>0.7692307692</v>
      </c>
      <c r="G3705" s="1">
        <v>320.14969230769202</v>
      </c>
    </row>
    <row r="3706" spans="1:7" x14ac:dyDescent="0.3">
      <c r="A3706" s="1" t="s">
        <v>59</v>
      </c>
      <c r="B3706" s="1" t="s">
        <v>60</v>
      </c>
      <c r="C3706" s="1">
        <v>1962</v>
      </c>
      <c r="D3706" s="1" t="s">
        <v>14</v>
      </c>
      <c r="E3706" s="1" t="s">
        <v>13</v>
      </c>
      <c r="F3706" s="1">
        <v>12.539826971</v>
      </c>
      <c r="G3706" s="1">
        <v>5219.0082702740901</v>
      </c>
    </row>
    <row r="3707" spans="1:7" x14ac:dyDescent="0.3">
      <c r="A3707" s="1" t="s">
        <v>59</v>
      </c>
      <c r="B3707" s="1" t="s">
        <v>60</v>
      </c>
      <c r="C3707" s="1">
        <v>1962</v>
      </c>
      <c r="D3707" s="1" t="s">
        <v>14</v>
      </c>
      <c r="E3707" s="1" t="s">
        <v>15</v>
      </c>
      <c r="F3707" s="1">
        <v>12.6246699391</v>
      </c>
      <c r="G3707" s="1">
        <v>5254.3194554427801</v>
      </c>
    </row>
    <row r="3708" spans="1:7" x14ac:dyDescent="0.3">
      <c r="A3708" s="1" t="s">
        <v>59</v>
      </c>
      <c r="B3708" s="1" t="s">
        <v>60</v>
      </c>
      <c r="C3708" s="1">
        <v>1963</v>
      </c>
      <c r="D3708" s="1" t="s">
        <v>9</v>
      </c>
      <c r="E3708" s="1" t="s">
        <v>13</v>
      </c>
      <c r="F3708" s="1">
        <v>0.7692307692</v>
      </c>
      <c r="G3708" s="1">
        <v>389.57123076923102</v>
      </c>
    </row>
    <row r="3709" spans="1:7" x14ac:dyDescent="0.3">
      <c r="A3709" s="1" t="s">
        <v>59</v>
      </c>
      <c r="B3709" s="1" t="s">
        <v>60</v>
      </c>
      <c r="C3709" s="1">
        <v>1963</v>
      </c>
      <c r="D3709" s="1" t="s">
        <v>14</v>
      </c>
      <c r="E3709" s="1" t="s">
        <v>13</v>
      </c>
      <c r="F3709" s="1">
        <v>12.784334878899999</v>
      </c>
      <c r="G3709" s="1">
        <v>6474.5317953535596</v>
      </c>
    </row>
    <row r="3710" spans="1:7" x14ac:dyDescent="0.3">
      <c r="A3710" s="1" t="s">
        <v>59</v>
      </c>
      <c r="B3710" s="1" t="s">
        <v>60</v>
      </c>
      <c r="C3710" s="1">
        <v>1963</v>
      </c>
      <c r="D3710" s="1" t="s">
        <v>14</v>
      </c>
      <c r="E3710" s="1" t="s">
        <v>15</v>
      </c>
      <c r="F3710" s="1">
        <v>12.7113051397</v>
      </c>
      <c r="G3710" s="1">
        <v>6437.5464243207498</v>
      </c>
    </row>
    <row r="3711" spans="1:7" x14ac:dyDescent="0.3">
      <c r="A3711" s="1" t="s">
        <v>59</v>
      </c>
      <c r="B3711" s="1" t="s">
        <v>60</v>
      </c>
      <c r="C3711" s="1">
        <v>1964</v>
      </c>
      <c r="D3711" s="1" t="s">
        <v>9</v>
      </c>
      <c r="E3711" s="1" t="s">
        <v>13</v>
      </c>
      <c r="F3711" s="1">
        <v>0.7692307692</v>
      </c>
      <c r="G3711" s="1">
        <v>340.48092307692298</v>
      </c>
    </row>
    <row r="3712" spans="1:7" x14ac:dyDescent="0.3">
      <c r="A3712" s="1" t="s">
        <v>59</v>
      </c>
      <c r="B3712" s="1" t="s">
        <v>60</v>
      </c>
      <c r="C3712" s="1">
        <v>1964</v>
      </c>
      <c r="D3712" s="1" t="s">
        <v>14</v>
      </c>
      <c r="E3712" s="1" t="s">
        <v>13</v>
      </c>
      <c r="F3712" s="1">
        <v>13.0270438322</v>
      </c>
      <c r="G3712" s="1">
        <v>5766.0978816424904</v>
      </c>
    </row>
    <row r="3713" spans="1:7" x14ac:dyDescent="0.3">
      <c r="A3713" s="1" t="s">
        <v>59</v>
      </c>
      <c r="B3713" s="1" t="s">
        <v>60</v>
      </c>
      <c r="C3713" s="1">
        <v>1964</v>
      </c>
      <c r="D3713" s="1" t="s">
        <v>14</v>
      </c>
      <c r="E3713" s="1" t="s">
        <v>15</v>
      </c>
      <c r="F3713" s="1">
        <v>12.7840364081</v>
      </c>
      <c r="G3713" s="1">
        <v>5658.5366719391805</v>
      </c>
    </row>
    <row r="3714" spans="1:7" x14ac:dyDescent="0.3">
      <c r="A3714" s="1" t="s">
        <v>59</v>
      </c>
      <c r="B3714" s="1" t="s">
        <v>60</v>
      </c>
      <c r="C3714" s="1">
        <v>1965</v>
      </c>
      <c r="D3714" s="1" t="s">
        <v>9</v>
      </c>
      <c r="E3714" s="1" t="s">
        <v>13</v>
      </c>
      <c r="F3714" s="1">
        <v>0.7692307692</v>
      </c>
      <c r="G3714" s="1">
        <v>356.76007692307701</v>
      </c>
    </row>
    <row r="3715" spans="1:7" x14ac:dyDescent="0.3">
      <c r="A3715" s="1" t="s">
        <v>59</v>
      </c>
      <c r="B3715" s="1" t="s">
        <v>60</v>
      </c>
      <c r="C3715" s="1">
        <v>1965</v>
      </c>
      <c r="D3715" s="1" t="s">
        <v>14</v>
      </c>
      <c r="E3715" s="1" t="s">
        <v>13</v>
      </c>
      <c r="F3715" s="1">
        <v>13.2679538309</v>
      </c>
      <c r="G3715" s="1">
        <v>6153.5190981158703</v>
      </c>
    </row>
    <row r="3716" spans="1:7" x14ac:dyDescent="0.3">
      <c r="A3716" s="1" t="s">
        <v>59</v>
      </c>
      <c r="B3716" s="1" t="s">
        <v>60</v>
      </c>
      <c r="C3716" s="1">
        <v>1965</v>
      </c>
      <c r="D3716" s="1" t="s">
        <v>14</v>
      </c>
      <c r="E3716" s="1" t="s">
        <v>15</v>
      </c>
      <c r="F3716" s="1">
        <v>12.842863744400001</v>
      </c>
      <c r="G3716" s="1">
        <v>5956.3673745863098</v>
      </c>
    </row>
    <row r="3717" spans="1:7" x14ac:dyDescent="0.3">
      <c r="A3717" s="1" t="s">
        <v>59</v>
      </c>
      <c r="B3717" s="1" t="s">
        <v>60</v>
      </c>
      <c r="C3717" s="1">
        <v>1966</v>
      </c>
      <c r="D3717" s="1" t="s">
        <v>9</v>
      </c>
      <c r="E3717" s="1" t="s">
        <v>13</v>
      </c>
      <c r="F3717" s="1">
        <v>0.7692307692</v>
      </c>
      <c r="G3717" s="1">
        <v>290.99330769230801</v>
      </c>
    </row>
    <row r="3718" spans="1:7" x14ac:dyDescent="0.3">
      <c r="A3718" s="1" t="s">
        <v>59</v>
      </c>
      <c r="B3718" s="1" t="s">
        <v>60</v>
      </c>
      <c r="C3718" s="1">
        <v>1966</v>
      </c>
      <c r="D3718" s="1" t="s">
        <v>14</v>
      </c>
      <c r="E3718" s="1" t="s">
        <v>13</v>
      </c>
      <c r="F3718" s="1">
        <v>13.5385489165</v>
      </c>
      <c r="G3718" s="1">
        <v>5121.51526972794</v>
      </c>
    </row>
    <row r="3719" spans="1:7" x14ac:dyDescent="0.3">
      <c r="A3719" s="1" t="s">
        <v>59</v>
      </c>
      <c r="B3719" s="1" t="s">
        <v>60</v>
      </c>
      <c r="C3719" s="1">
        <v>1966</v>
      </c>
      <c r="D3719" s="1" t="s">
        <v>14</v>
      </c>
      <c r="E3719" s="1" t="s">
        <v>15</v>
      </c>
      <c r="F3719" s="1">
        <v>12.8602826926</v>
      </c>
      <c r="G3719" s="1">
        <v>4864.9330581377199</v>
      </c>
    </row>
    <row r="3720" spans="1:7" x14ac:dyDescent="0.3">
      <c r="A3720" s="1" t="s">
        <v>59</v>
      </c>
      <c r="B3720" s="1" t="s">
        <v>60</v>
      </c>
      <c r="C3720" s="1">
        <v>1967</v>
      </c>
      <c r="D3720" s="1" t="s">
        <v>9</v>
      </c>
      <c r="E3720" s="1" t="s">
        <v>13</v>
      </c>
      <c r="F3720" s="1">
        <v>0.7692307692</v>
      </c>
      <c r="G3720" s="1">
        <v>356.20130769230798</v>
      </c>
    </row>
    <row r="3721" spans="1:7" x14ac:dyDescent="0.3">
      <c r="A3721" s="1" t="s">
        <v>59</v>
      </c>
      <c r="B3721" s="1" t="s">
        <v>60</v>
      </c>
      <c r="C3721" s="1">
        <v>1967</v>
      </c>
      <c r="D3721" s="1" t="s">
        <v>14</v>
      </c>
      <c r="E3721" s="1" t="s">
        <v>13</v>
      </c>
      <c r="F3721" s="1">
        <v>13.8071432135</v>
      </c>
      <c r="G3721" s="1">
        <v>6393.5592085961698</v>
      </c>
    </row>
    <row r="3722" spans="1:7" x14ac:dyDescent="0.3">
      <c r="A3722" s="1" t="s">
        <v>59</v>
      </c>
      <c r="B3722" s="1" t="s">
        <v>60</v>
      </c>
      <c r="C3722" s="1">
        <v>1967</v>
      </c>
      <c r="D3722" s="1" t="s">
        <v>14</v>
      </c>
      <c r="E3722" s="1" t="s">
        <v>15</v>
      </c>
      <c r="F3722" s="1">
        <v>12.864496990699999</v>
      </c>
      <c r="G3722" s="1">
        <v>5957.0558461638002</v>
      </c>
    </row>
    <row r="3723" spans="1:7" x14ac:dyDescent="0.3">
      <c r="A3723" s="1" t="s">
        <v>59</v>
      </c>
      <c r="B3723" s="1" t="s">
        <v>60</v>
      </c>
      <c r="C3723" s="1">
        <v>1968</v>
      </c>
      <c r="D3723" s="1" t="s">
        <v>9</v>
      </c>
      <c r="E3723" s="1" t="s">
        <v>13</v>
      </c>
      <c r="F3723" s="1">
        <v>1.5384615385</v>
      </c>
      <c r="G3723" s="1">
        <v>797.93230769230797</v>
      </c>
    </row>
    <row r="3724" spans="1:7" x14ac:dyDescent="0.3">
      <c r="A3724" s="1" t="s">
        <v>59</v>
      </c>
      <c r="B3724" s="1" t="s">
        <v>60</v>
      </c>
      <c r="C3724" s="1">
        <v>1968</v>
      </c>
      <c r="D3724" s="1" t="s">
        <v>14</v>
      </c>
      <c r="E3724" s="1" t="s">
        <v>13</v>
      </c>
      <c r="F3724" s="1">
        <v>14.350659798900001</v>
      </c>
      <c r="G3724" s="1">
        <v>7443.0558086791298</v>
      </c>
    </row>
    <row r="3725" spans="1:7" x14ac:dyDescent="0.3">
      <c r="A3725" s="1" t="s">
        <v>59</v>
      </c>
      <c r="B3725" s="1" t="s">
        <v>60</v>
      </c>
      <c r="C3725" s="1">
        <v>1968</v>
      </c>
      <c r="D3725" s="1" t="s">
        <v>14</v>
      </c>
      <c r="E3725" s="1" t="s">
        <v>15</v>
      </c>
      <c r="F3725" s="1">
        <v>12.8555066389</v>
      </c>
      <c r="G3725" s="1">
        <v>6667.5856512884602</v>
      </c>
    </row>
    <row r="3726" spans="1:7" x14ac:dyDescent="0.3">
      <c r="A3726" s="1" t="s">
        <v>59</v>
      </c>
      <c r="B3726" s="1" t="s">
        <v>60</v>
      </c>
      <c r="C3726" s="1">
        <v>1969</v>
      </c>
      <c r="D3726" s="1" t="s">
        <v>9</v>
      </c>
      <c r="E3726" s="1" t="s">
        <v>13</v>
      </c>
      <c r="F3726" s="1">
        <v>0.7692307692</v>
      </c>
      <c r="G3726" s="1">
        <v>370.69315384615402</v>
      </c>
    </row>
    <row r="3727" spans="1:7" x14ac:dyDescent="0.3">
      <c r="A3727" s="1" t="s">
        <v>59</v>
      </c>
      <c r="B3727" s="1" t="s">
        <v>60</v>
      </c>
      <c r="C3727" s="1">
        <v>1969</v>
      </c>
      <c r="D3727" s="1" t="s">
        <v>14</v>
      </c>
      <c r="E3727" s="1" t="s">
        <v>13</v>
      </c>
      <c r="F3727" s="1">
        <v>14.338329441999999</v>
      </c>
      <c r="G3727" s="1">
        <v>6909.6567302469102</v>
      </c>
    </row>
    <row r="3728" spans="1:7" x14ac:dyDescent="0.3">
      <c r="A3728" s="1" t="s">
        <v>59</v>
      </c>
      <c r="B3728" s="1" t="s">
        <v>60</v>
      </c>
      <c r="C3728" s="1">
        <v>1969</v>
      </c>
      <c r="D3728" s="1" t="s">
        <v>14</v>
      </c>
      <c r="E3728" s="1" t="s">
        <v>15</v>
      </c>
      <c r="F3728" s="1">
        <v>12.833311637</v>
      </c>
      <c r="G3728" s="1">
        <v>6184.3869945287097</v>
      </c>
    </row>
    <row r="3729" spans="1:7" x14ac:dyDescent="0.3">
      <c r="A3729" s="1" t="s">
        <v>59</v>
      </c>
      <c r="B3729" s="1" t="s">
        <v>60</v>
      </c>
      <c r="C3729" s="1">
        <v>1970</v>
      </c>
      <c r="D3729" s="1" t="s">
        <v>9</v>
      </c>
      <c r="E3729" s="1" t="s">
        <v>13</v>
      </c>
      <c r="F3729" s="1">
        <v>0.7692307692</v>
      </c>
      <c r="G3729" s="1">
        <v>372.72130769230802</v>
      </c>
    </row>
    <row r="3730" spans="1:7" x14ac:dyDescent="0.3">
      <c r="A3730" s="1" t="s">
        <v>59</v>
      </c>
      <c r="B3730" s="1" t="s">
        <v>60</v>
      </c>
      <c r="C3730" s="1">
        <v>1970</v>
      </c>
      <c r="D3730" s="1" t="s">
        <v>14</v>
      </c>
      <c r="E3730" s="1" t="s">
        <v>13</v>
      </c>
      <c r="F3730" s="1">
        <v>14.6009213734</v>
      </c>
      <c r="G3730" s="1">
        <v>7074.6968601352801</v>
      </c>
    </row>
    <row r="3731" spans="1:7" x14ac:dyDescent="0.3">
      <c r="A3731" s="1" t="s">
        <v>59</v>
      </c>
      <c r="B3731" s="1" t="s">
        <v>60</v>
      </c>
      <c r="C3731" s="1">
        <v>1970</v>
      </c>
      <c r="D3731" s="1" t="s">
        <v>14</v>
      </c>
      <c r="E3731" s="1" t="s">
        <v>15</v>
      </c>
      <c r="F3731" s="1">
        <v>12.797911985200001</v>
      </c>
      <c r="G3731" s="1">
        <v>6201.0708381141503</v>
      </c>
    </row>
    <row r="3732" spans="1:7" x14ac:dyDescent="0.3">
      <c r="A3732" s="1" t="s">
        <v>59</v>
      </c>
      <c r="B3732" s="1" t="s">
        <v>60</v>
      </c>
      <c r="C3732" s="1">
        <v>1971</v>
      </c>
      <c r="D3732" s="1" t="s">
        <v>9</v>
      </c>
      <c r="E3732" s="1" t="s">
        <v>13</v>
      </c>
      <c r="F3732" s="1">
        <v>0.7692307692</v>
      </c>
      <c r="G3732" s="1">
        <v>355.939153846154</v>
      </c>
    </row>
    <row r="3733" spans="1:7" x14ac:dyDescent="0.3">
      <c r="A3733" s="1" t="s">
        <v>59</v>
      </c>
      <c r="B3733" s="1" t="s">
        <v>60</v>
      </c>
      <c r="C3733" s="1">
        <v>1971</v>
      </c>
      <c r="D3733" s="1" t="s">
        <v>14</v>
      </c>
      <c r="E3733" s="1" t="s">
        <v>13</v>
      </c>
      <c r="F3733" s="1">
        <v>14.629840057499999</v>
      </c>
      <c r="G3733" s="1">
        <v>6769.5327582454202</v>
      </c>
    </row>
    <row r="3734" spans="1:7" x14ac:dyDescent="0.3">
      <c r="A3734" s="1" t="s">
        <v>59</v>
      </c>
      <c r="B3734" s="1" t="s">
        <v>60</v>
      </c>
      <c r="C3734" s="1">
        <v>1971</v>
      </c>
      <c r="D3734" s="1" t="s">
        <v>14</v>
      </c>
      <c r="E3734" s="1" t="s">
        <v>15</v>
      </c>
      <c r="F3734" s="1">
        <v>12.7905681258</v>
      </c>
      <c r="G3734" s="1">
        <v>5918.4631946628897</v>
      </c>
    </row>
    <row r="3735" spans="1:7" x14ac:dyDescent="0.3">
      <c r="A3735" s="1" t="s">
        <v>59</v>
      </c>
      <c r="B3735" s="1" t="s">
        <v>60</v>
      </c>
      <c r="C3735" s="1">
        <v>1972</v>
      </c>
      <c r="D3735" s="1" t="s">
        <v>9</v>
      </c>
      <c r="E3735" s="1" t="s">
        <v>13</v>
      </c>
      <c r="F3735" s="1">
        <v>1.9230769E-3</v>
      </c>
      <c r="G3735" s="1">
        <v>0.94029576923076796</v>
      </c>
    </row>
    <row r="3736" spans="1:7" x14ac:dyDescent="0.3">
      <c r="A3736" s="1" t="s">
        <v>59</v>
      </c>
      <c r="B3736" s="1" t="s">
        <v>60</v>
      </c>
      <c r="C3736" s="1">
        <v>1972</v>
      </c>
      <c r="D3736" s="1" t="s">
        <v>14</v>
      </c>
      <c r="E3736" s="1" t="s">
        <v>13</v>
      </c>
      <c r="F3736" s="1">
        <v>14.382036550600001</v>
      </c>
      <c r="G3736" s="1">
        <v>7032.1514231419997</v>
      </c>
    </row>
    <row r="3737" spans="1:7" x14ac:dyDescent="0.3">
      <c r="A3737" s="1" t="s">
        <v>59</v>
      </c>
      <c r="B3737" s="1" t="s">
        <v>60</v>
      </c>
      <c r="C3737" s="1">
        <v>1972</v>
      </c>
      <c r="D3737" s="1" t="s">
        <v>14</v>
      </c>
      <c r="E3737" s="1" t="s">
        <v>15</v>
      </c>
      <c r="F3737" s="1">
        <v>12.7706679312</v>
      </c>
      <c r="G3737" s="1">
        <v>6244.2666135046902</v>
      </c>
    </row>
    <row r="3738" spans="1:7" x14ac:dyDescent="0.3">
      <c r="A3738" s="1" t="s">
        <v>59</v>
      </c>
      <c r="B3738" s="1" t="s">
        <v>60</v>
      </c>
      <c r="C3738" s="1">
        <v>1973</v>
      </c>
      <c r="D3738" s="1" t="s">
        <v>9</v>
      </c>
      <c r="E3738" s="1" t="s">
        <v>13</v>
      </c>
      <c r="F3738" s="1">
        <v>1.9230769E-3</v>
      </c>
      <c r="G3738" s="1">
        <v>1.09950942307692</v>
      </c>
    </row>
    <row r="3739" spans="1:7" x14ac:dyDescent="0.3">
      <c r="A3739" s="1" t="s">
        <v>59</v>
      </c>
      <c r="B3739" s="1" t="s">
        <v>60</v>
      </c>
      <c r="C3739" s="1">
        <v>1973</v>
      </c>
      <c r="D3739" s="1" t="s">
        <v>14</v>
      </c>
      <c r="E3739" s="1" t="s">
        <v>13</v>
      </c>
      <c r="F3739" s="1">
        <v>14.4099723912</v>
      </c>
      <c r="G3739" s="1">
        <v>8238.8282237907097</v>
      </c>
    </row>
    <row r="3740" spans="1:7" x14ac:dyDescent="0.3">
      <c r="A3740" s="1" t="s">
        <v>59</v>
      </c>
      <c r="B3740" s="1" t="s">
        <v>60</v>
      </c>
      <c r="C3740" s="1">
        <v>1973</v>
      </c>
      <c r="D3740" s="1" t="s">
        <v>14</v>
      </c>
      <c r="E3740" s="1" t="s">
        <v>15</v>
      </c>
      <c r="F3740" s="1">
        <v>12.738211401599999</v>
      </c>
      <c r="G3740" s="1">
        <v>7283.0074039666997</v>
      </c>
    </row>
    <row r="3741" spans="1:7" x14ac:dyDescent="0.3">
      <c r="A3741" s="1" t="s">
        <v>59</v>
      </c>
      <c r="B3741" s="1" t="s">
        <v>60</v>
      </c>
      <c r="C3741" s="1">
        <v>1974</v>
      </c>
      <c r="D3741" s="1" t="s">
        <v>9</v>
      </c>
      <c r="E3741" s="1" t="s">
        <v>13</v>
      </c>
      <c r="F3741" s="1">
        <v>0.47692307690000002</v>
      </c>
      <c r="G3741" s="1">
        <v>271.08212307692298</v>
      </c>
    </row>
    <row r="3742" spans="1:7" x14ac:dyDescent="0.3">
      <c r="A3742" s="1" t="s">
        <v>59</v>
      </c>
      <c r="B3742" s="1" t="s">
        <v>60</v>
      </c>
      <c r="C3742" s="1">
        <v>1974</v>
      </c>
      <c r="D3742" s="1" t="s">
        <v>14</v>
      </c>
      <c r="E3742" s="1" t="s">
        <v>13</v>
      </c>
      <c r="F3742" s="1">
        <v>14.60841681</v>
      </c>
      <c r="G3742" s="1">
        <v>8303.3948979775996</v>
      </c>
    </row>
    <row r="3743" spans="1:7" x14ac:dyDescent="0.3">
      <c r="A3743" s="1" t="s">
        <v>59</v>
      </c>
      <c r="B3743" s="1" t="s">
        <v>60</v>
      </c>
      <c r="C3743" s="1">
        <v>1974</v>
      </c>
      <c r="D3743" s="1" t="s">
        <v>14</v>
      </c>
      <c r="E3743" s="1" t="s">
        <v>15</v>
      </c>
      <c r="F3743" s="1">
        <v>12.693198536800001</v>
      </c>
      <c r="G3743" s="1">
        <v>7214.7886619294804</v>
      </c>
    </row>
    <row r="3744" spans="1:7" x14ac:dyDescent="0.3">
      <c r="A3744" s="1" t="s">
        <v>59</v>
      </c>
      <c r="B3744" s="1" t="s">
        <v>60</v>
      </c>
      <c r="C3744" s="1">
        <v>1975</v>
      </c>
      <c r="D3744" s="1" t="s">
        <v>9</v>
      </c>
      <c r="E3744" s="1" t="s">
        <v>13</v>
      </c>
      <c r="F3744" s="1">
        <v>0.70769230770000002</v>
      </c>
      <c r="G3744" s="1">
        <v>555.22813846153895</v>
      </c>
    </row>
    <row r="3745" spans="1:7" x14ac:dyDescent="0.3">
      <c r="A3745" s="1" t="s">
        <v>59</v>
      </c>
      <c r="B3745" s="1" t="s">
        <v>60</v>
      </c>
      <c r="C3745" s="1">
        <v>1975</v>
      </c>
      <c r="D3745" s="1" t="s">
        <v>14</v>
      </c>
      <c r="E3745" s="1" t="s">
        <v>13</v>
      </c>
      <c r="F3745" s="1">
        <v>14.7184467302</v>
      </c>
      <c r="G3745" s="1">
        <v>11547.526644305501</v>
      </c>
    </row>
    <row r="3746" spans="1:7" x14ac:dyDescent="0.3">
      <c r="A3746" s="1" t="s">
        <v>59</v>
      </c>
      <c r="B3746" s="1" t="s">
        <v>60</v>
      </c>
      <c r="C3746" s="1">
        <v>1975</v>
      </c>
      <c r="D3746" s="1" t="s">
        <v>14</v>
      </c>
      <c r="E3746" s="1" t="s">
        <v>15</v>
      </c>
      <c r="F3746" s="1">
        <v>12.635629336999999</v>
      </c>
      <c r="G3746" s="1">
        <v>9913.4283060550697</v>
      </c>
    </row>
    <row r="3747" spans="1:7" x14ac:dyDescent="0.3">
      <c r="A3747" s="1" t="s">
        <v>59</v>
      </c>
      <c r="B3747" s="1" t="s">
        <v>60</v>
      </c>
      <c r="C3747" s="1">
        <v>1976</v>
      </c>
      <c r="D3747" s="1" t="s">
        <v>9</v>
      </c>
      <c r="E3747" s="1" t="s">
        <v>13</v>
      </c>
      <c r="F3747" s="1">
        <v>1.4538461538</v>
      </c>
      <c r="G3747" s="1">
        <v>1208.99316461538</v>
      </c>
    </row>
    <row r="3748" spans="1:7" x14ac:dyDescent="0.3">
      <c r="A3748" s="1" t="s">
        <v>59</v>
      </c>
      <c r="B3748" s="1" t="s">
        <v>60</v>
      </c>
      <c r="C3748" s="1">
        <v>1976</v>
      </c>
      <c r="D3748" s="1" t="s">
        <v>14</v>
      </c>
      <c r="E3748" s="1" t="s">
        <v>13</v>
      </c>
      <c r="F3748" s="1">
        <v>15.0135236902</v>
      </c>
      <c r="G3748" s="1">
        <v>12484.985065417701</v>
      </c>
    </row>
    <row r="3749" spans="1:7" x14ac:dyDescent="0.3">
      <c r="A3749" s="1" t="s">
        <v>59</v>
      </c>
      <c r="B3749" s="1" t="s">
        <v>60</v>
      </c>
      <c r="C3749" s="1">
        <v>1976</v>
      </c>
      <c r="D3749" s="1" t="s">
        <v>14</v>
      </c>
      <c r="E3749" s="1" t="s">
        <v>15</v>
      </c>
      <c r="F3749" s="1">
        <v>12.565503802</v>
      </c>
      <c r="G3749" s="1">
        <v>10449.2543219913</v>
      </c>
    </row>
    <row r="3750" spans="1:7" x14ac:dyDescent="0.3">
      <c r="A3750" s="1" t="s">
        <v>59</v>
      </c>
      <c r="B3750" s="1" t="s">
        <v>60</v>
      </c>
      <c r="C3750" s="1">
        <v>1977</v>
      </c>
      <c r="D3750" s="1" t="s">
        <v>9</v>
      </c>
      <c r="E3750" s="1" t="s">
        <v>13</v>
      </c>
      <c r="F3750" s="1">
        <v>3.7692307692</v>
      </c>
      <c r="G3750" s="1">
        <v>3862.7152307692299</v>
      </c>
    </row>
    <row r="3751" spans="1:7" x14ac:dyDescent="0.3">
      <c r="A3751" s="1" t="s">
        <v>59</v>
      </c>
      <c r="B3751" s="1" t="s">
        <v>60</v>
      </c>
      <c r="C3751" s="1">
        <v>1977</v>
      </c>
      <c r="D3751" s="1" t="s">
        <v>14</v>
      </c>
      <c r="E3751" s="1" t="s">
        <v>13</v>
      </c>
      <c r="F3751" s="1">
        <v>14.5161092284</v>
      </c>
      <c r="G3751" s="1">
        <v>14876.137769449901</v>
      </c>
    </row>
    <row r="3752" spans="1:7" x14ac:dyDescent="0.3">
      <c r="A3752" s="1" t="s">
        <v>59</v>
      </c>
      <c r="B3752" s="1" t="s">
        <v>60</v>
      </c>
      <c r="C3752" s="1">
        <v>1977</v>
      </c>
      <c r="D3752" s="1" t="s">
        <v>14</v>
      </c>
      <c r="E3752" s="1" t="s">
        <v>15</v>
      </c>
      <c r="F3752" s="1">
        <v>12.482821932</v>
      </c>
      <c r="G3752" s="1">
        <v>12792.420881522999</v>
      </c>
    </row>
    <row r="3753" spans="1:7" x14ac:dyDescent="0.3">
      <c r="A3753" s="1" t="s">
        <v>59</v>
      </c>
      <c r="B3753" s="1" t="s">
        <v>60</v>
      </c>
      <c r="C3753" s="1">
        <v>1978</v>
      </c>
      <c r="D3753" s="1" t="s">
        <v>9</v>
      </c>
      <c r="E3753" s="1" t="s">
        <v>13</v>
      </c>
      <c r="F3753" s="1">
        <v>3.1</v>
      </c>
      <c r="G3753" s="1">
        <v>3118.5969</v>
      </c>
    </row>
    <row r="3754" spans="1:7" x14ac:dyDescent="0.3">
      <c r="A3754" s="1" t="s">
        <v>59</v>
      </c>
      <c r="B3754" s="1" t="s">
        <v>60</v>
      </c>
      <c r="C3754" s="1">
        <v>1978</v>
      </c>
      <c r="D3754" s="1" t="s">
        <v>14</v>
      </c>
      <c r="E3754" s="1" t="s">
        <v>13</v>
      </c>
      <c r="F3754" s="1">
        <v>14.541587960199999</v>
      </c>
      <c r="G3754" s="1">
        <v>14628.822946394301</v>
      </c>
    </row>
    <row r="3755" spans="1:7" x14ac:dyDescent="0.3">
      <c r="A3755" s="1" t="s">
        <v>59</v>
      </c>
      <c r="B3755" s="1" t="s">
        <v>60</v>
      </c>
      <c r="C3755" s="1">
        <v>1978</v>
      </c>
      <c r="D3755" s="1" t="s">
        <v>14</v>
      </c>
      <c r="E3755" s="1" t="s">
        <v>15</v>
      </c>
      <c r="F3755" s="1">
        <v>12.387583726800001</v>
      </c>
      <c r="G3755" s="1">
        <v>12461.896841592001</v>
      </c>
    </row>
    <row r="3756" spans="1:7" x14ac:dyDescent="0.3">
      <c r="A3756" s="1" t="s">
        <v>59</v>
      </c>
      <c r="B3756" s="1" t="s">
        <v>60</v>
      </c>
      <c r="C3756" s="1">
        <v>1979</v>
      </c>
      <c r="D3756" s="1" t="s">
        <v>9</v>
      </c>
      <c r="E3756" s="1" t="s">
        <v>13</v>
      </c>
      <c r="F3756" s="1">
        <v>2.2769230769000002</v>
      </c>
      <c r="G3756" s="1">
        <v>2064.5544615384601</v>
      </c>
    </row>
    <row r="3757" spans="1:7" x14ac:dyDescent="0.3">
      <c r="A3757" s="1" t="s">
        <v>59</v>
      </c>
      <c r="B3757" s="1" t="s">
        <v>60</v>
      </c>
      <c r="C3757" s="1">
        <v>1979</v>
      </c>
      <c r="D3757" s="1" t="s">
        <v>14</v>
      </c>
      <c r="E3757" s="1" t="s">
        <v>13</v>
      </c>
      <c r="F3757" s="1">
        <v>14.5665752703</v>
      </c>
      <c r="G3757" s="1">
        <v>13207.9507948625</v>
      </c>
    </row>
    <row r="3758" spans="1:7" x14ac:dyDescent="0.3">
      <c r="A3758" s="1" t="s">
        <v>59</v>
      </c>
      <c r="B3758" s="1" t="s">
        <v>60</v>
      </c>
      <c r="C3758" s="1">
        <v>1979</v>
      </c>
      <c r="D3758" s="1" t="s">
        <v>14</v>
      </c>
      <c r="E3758" s="1" t="s">
        <v>15</v>
      </c>
      <c r="F3758" s="1">
        <v>12.2797891866</v>
      </c>
      <c r="G3758" s="1">
        <v>11134.4532491317</v>
      </c>
    </row>
    <row r="3759" spans="1:7" x14ac:dyDescent="0.3">
      <c r="A3759" s="1" t="s">
        <v>59</v>
      </c>
      <c r="B3759" s="1" t="s">
        <v>60</v>
      </c>
      <c r="C3759" s="1">
        <v>1980</v>
      </c>
      <c r="D3759" s="1" t="s">
        <v>9</v>
      </c>
      <c r="E3759" s="1" t="s">
        <v>13</v>
      </c>
      <c r="F3759" s="1">
        <v>2.9230769231</v>
      </c>
      <c r="G3759" s="1">
        <v>4725.7647692307601</v>
      </c>
    </row>
    <row r="3760" spans="1:7" x14ac:dyDescent="0.3">
      <c r="A3760" s="1" t="s">
        <v>59</v>
      </c>
      <c r="B3760" s="1" t="s">
        <v>60</v>
      </c>
      <c r="C3760" s="1">
        <v>1980</v>
      </c>
      <c r="D3760" s="1" t="s">
        <v>14</v>
      </c>
      <c r="E3760" s="1" t="s">
        <v>13</v>
      </c>
      <c r="F3760" s="1">
        <v>14.5910711587</v>
      </c>
      <c r="G3760" s="1">
        <v>23589.516061882601</v>
      </c>
    </row>
    <row r="3761" spans="1:7" x14ac:dyDescent="0.3">
      <c r="A3761" s="1" t="s">
        <v>59</v>
      </c>
      <c r="B3761" s="1" t="s">
        <v>60</v>
      </c>
      <c r="C3761" s="1">
        <v>1980</v>
      </c>
      <c r="D3761" s="1" t="s">
        <v>14</v>
      </c>
      <c r="E3761" s="1" t="s">
        <v>15</v>
      </c>
      <c r="F3761" s="1">
        <v>12.159438311200001</v>
      </c>
      <c r="G3761" s="1">
        <v>19658.273352676701</v>
      </c>
    </row>
    <row r="3762" spans="1:7" x14ac:dyDescent="0.3">
      <c r="A3762" s="1" t="s">
        <v>59</v>
      </c>
      <c r="B3762" s="1" t="s">
        <v>60</v>
      </c>
      <c r="C3762" s="1">
        <v>1981</v>
      </c>
      <c r="D3762" s="1" t="s">
        <v>9</v>
      </c>
      <c r="E3762" s="1" t="s">
        <v>13</v>
      </c>
      <c r="F3762" s="1">
        <v>2.2999999999999998</v>
      </c>
      <c r="G3762" s="1">
        <v>4256.1017000000002</v>
      </c>
    </row>
    <row r="3763" spans="1:7" x14ac:dyDescent="0.3">
      <c r="A3763" s="1" t="s">
        <v>59</v>
      </c>
      <c r="B3763" s="1" t="s">
        <v>60</v>
      </c>
      <c r="C3763" s="1">
        <v>1981</v>
      </c>
      <c r="D3763" s="1" t="s">
        <v>14</v>
      </c>
      <c r="E3763" s="1" t="s">
        <v>13</v>
      </c>
      <c r="F3763" s="1">
        <v>14.6676717021</v>
      </c>
      <c r="G3763" s="1">
        <v>27142.218463709702</v>
      </c>
    </row>
    <row r="3764" spans="1:7" x14ac:dyDescent="0.3">
      <c r="A3764" s="1" t="s">
        <v>59</v>
      </c>
      <c r="B3764" s="1" t="s">
        <v>60</v>
      </c>
      <c r="C3764" s="1">
        <v>1981</v>
      </c>
      <c r="D3764" s="1" t="s">
        <v>14</v>
      </c>
      <c r="E3764" s="1" t="s">
        <v>15</v>
      </c>
      <c r="F3764" s="1">
        <v>12.240426439</v>
      </c>
      <c r="G3764" s="1">
        <v>22650.6520764134</v>
      </c>
    </row>
    <row r="3765" spans="1:7" x14ac:dyDescent="0.3">
      <c r="A3765" s="1" t="s">
        <v>59</v>
      </c>
      <c r="B3765" s="1" t="s">
        <v>60</v>
      </c>
      <c r="C3765" s="1">
        <v>1982</v>
      </c>
      <c r="D3765" s="1" t="s">
        <v>9</v>
      </c>
      <c r="E3765" s="1" t="s">
        <v>13</v>
      </c>
      <c r="F3765" s="1">
        <v>2.9846153846000001</v>
      </c>
      <c r="G3765" s="1">
        <v>4782.4850153846101</v>
      </c>
    </row>
    <row r="3766" spans="1:7" x14ac:dyDescent="0.3">
      <c r="A3766" s="1" t="s">
        <v>59</v>
      </c>
      <c r="B3766" s="1" t="s">
        <v>60</v>
      </c>
      <c r="C3766" s="1">
        <v>1982</v>
      </c>
      <c r="D3766" s="1" t="s">
        <v>14</v>
      </c>
      <c r="E3766" s="1" t="s">
        <v>13</v>
      </c>
      <c r="F3766" s="1">
        <v>14.743426617300001</v>
      </c>
      <c r="G3766" s="1">
        <v>23624.5571995551</v>
      </c>
    </row>
    <row r="3767" spans="1:7" x14ac:dyDescent="0.3">
      <c r="A3767" s="1" t="s">
        <v>59</v>
      </c>
      <c r="B3767" s="1" t="s">
        <v>60</v>
      </c>
      <c r="C3767" s="1">
        <v>1982</v>
      </c>
      <c r="D3767" s="1" t="s">
        <v>14</v>
      </c>
      <c r="E3767" s="1" t="s">
        <v>15</v>
      </c>
      <c r="F3767" s="1">
        <v>12.2978945851</v>
      </c>
      <c r="G3767" s="1">
        <v>19705.8880274158</v>
      </c>
    </row>
    <row r="3768" spans="1:7" x14ac:dyDescent="0.3">
      <c r="A3768" s="1" t="s">
        <v>59</v>
      </c>
      <c r="B3768" s="1" t="s">
        <v>60</v>
      </c>
      <c r="C3768" s="1">
        <v>1983</v>
      </c>
      <c r="D3768" s="1" t="s">
        <v>9</v>
      </c>
      <c r="E3768" s="1" t="s">
        <v>13</v>
      </c>
      <c r="F3768" s="1">
        <v>3.9</v>
      </c>
      <c r="G3768" s="1">
        <v>6777.0690000000004</v>
      </c>
    </row>
    <row r="3769" spans="1:7" x14ac:dyDescent="0.3">
      <c r="A3769" s="1" t="s">
        <v>59</v>
      </c>
      <c r="B3769" s="1" t="s">
        <v>60</v>
      </c>
      <c r="C3769" s="1">
        <v>1983</v>
      </c>
      <c r="D3769" s="1" t="s">
        <v>14</v>
      </c>
      <c r="E3769" s="1" t="s">
        <v>13</v>
      </c>
      <c r="F3769" s="1">
        <v>14.8183359041</v>
      </c>
      <c r="G3769" s="1">
        <v>25749.9704838531</v>
      </c>
    </row>
    <row r="3770" spans="1:7" x14ac:dyDescent="0.3">
      <c r="A3770" s="1" t="s">
        <v>59</v>
      </c>
      <c r="B3770" s="1" t="s">
        <v>60</v>
      </c>
      <c r="C3770" s="1">
        <v>1983</v>
      </c>
      <c r="D3770" s="1" t="s">
        <v>14</v>
      </c>
      <c r="E3770" s="1" t="s">
        <v>15</v>
      </c>
      <c r="F3770" s="1">
        <v>12.3318427496</v>
      </c>
      <c r="G3770" s="1">
        <v>21429.166464375401</v>
      </c>
    </row>
    <row r="3771" spans="1:7" x14ac:dyDescent="0.3">
      <c r="A3771" s="1" t="s">
        <v>59</v>
      </c>
      <c r="B3771" s="1" t="s">
        <v>60</v>
      </c>
      <c r="C3771" s="1">
        <v>1984</v>
      </c>
      <c r="D3771" s="1" t="s">
        <v>9</v>
      </c>
      <c r="E3771" s="1" t="s">
        <v>13</v>
      </c>
      <c r="F3771" s="1">
        <v>2.3307692308000001</v>
      </c>
      <c r="G3771" s="1">
        <v>4218.6200538461499</v>
      </c>
    </row>
    <row r="3772" spans="1:7" x14ac:dyDescent="0.3">
      <c r="A3772" s="1" t="s">
        <v>59</v>
      </c>
      <c r="B3772" s="1" t="s">
        <v>60</v>
      </c>
      <c r="C3772" s="1">
        <v>1984</v>
      </c>
      <c r="D3772" s="1" t="s">
        <v>14</v>
      </c>
      <c r="E3772" s="1" t="s">
        <v>13</v>
      </c>
      <c r="F3772" s="1">
        <v>14.8923995625</v>
      </c>
      <c r="G3772" s="1">
        <v>26954.781543787802</v>
      </c>
    </row>
    <row r="3773" spans="1:7" x14ac:dyDescent="0.3">
      <c r="A3773" s="1" t="s">
        <v>59</v>
      </c>
      <c r="B3773" s="1" t="s">
        <v>60</v>
      </c>
      <c r="C3773" s="1">
        <v>1984</v>
      </c>
      <c r="D3773" s="1" t="s">
        <v>14</v>
      </c>
      <c r="E3773" s="1" t="s">
        <v>15</v>
      </c>
      <c r="F3773" s="1">
        <v>12.3422709324</v>
      </c>
      <c r="G3773" s="1">
        <v>22339.127777196602</v>
      </c>
    </row>
    <row r="3774" spans="1:7" x14ac:dyDescent="0.3">
      <c r="A3774" s="1" t="s">
        <v>59</v>
      </c>
      <c r="B3774" s="1" t="s">
        <v>60</v>
      </c>
      <c r="C3774" s="1">
        <v>1985</v>
      </c>
      <c r="D3774" s="1" t="s">
        <v>9</v>
      </c>
      <c r="E3774" s="1" t="s">
        <v>13</v>
      </c>
      <c r="F3774" s="1">
        <v>2.3384615384999998</v>
      </c>
      <c r="G3774" s="1">
        <v>5406.9276307692298</v>
      </c>
    </row>
    <row r="3775" spans="1:7" x14ac:dyDescent="0.3">
      <c r="A3775" s="1" t="s">
        <v>59</v>
      </c>
      <c r="B3775" s="1" t="s">
        <v>60</v>
      </c>
      <c r="C3775" s="1">
        <v>1985</v>
      </c>
      <c r="D3775" s="1" t="s">
        <v>14</v>
      </c>
      <c r="E3775" s="1" t="s">
        <v>13</v>
      </c>
      <c r="F3775" s="1">
        <v>14.965617592699999</v>
      </c>
      <c r="G3775" s="1">
        <v>34603.096926065402</v>
      </c>
    </row>
    <row r="3776" spans="1:7" x14ac:dyDescent="0.3">
      <c r="A3776" s="1" t="s">
        <v>59</v>
      </c>
      <c r="B3776" s="1" t="s">
        <v>60</v>
      </c>
      <c r="C3776" s="1">
        <v>1985</v>
      </c>
      <c r="D3776" s="1" t="s">
        <v>14</v>
      </c>
      <c r="E3776" s="1" t="s">
        <v>15</v>
      </c>
      <c r="F3776" s="1">
        <v>12.3291791335</v>
      </c>
      <c r="G3776" s="1">
        <v>28507.1951046391</v>
      </c>
    </row>
    <row r="3777" spans="1:7" x14ac:dyDescent="0.3">
      <c r="A3777" s="1" t="s">
        <v>59</v>
      </c>
      <c r="B3777" s="1" t="s">
        <v>60</v>
      </c>
      <c r="C3777" s="1">
        <v>1986</v>
      </c>
      <c r="D3777" s="1" t="s">
        <v>9</v>
      </c>
      <c r="E3777" s="1" t="s">
        <v>13</v>
      </c>
      <c r="F3777" s="1">
        <v>3.1769230769000001</v>
      </c>
      <c r="G3777" s="1">
        <v>7293.2337153846202</v>
      </c>
    </row>
    <row r="3778" spans="1:7" x14ac:dyDescent="0.3">
      <c r="A3778" s="1" t="s">
        <v>59</v>
      </c>
      <c r="B3778" s="1" t="s">
        <v>60</v>
      </c>
      <c r="C3778" s="1">
        <v>1986</v>
      </c>
      <c r="D3778" s="1" t="s">
        <v>14</v>
      </c>
      <c r="E3778" s="1" t="s">
        <v>13</v>
      </c>
      <c r="F3778" s="1">
        <v>15.0379899945</v>
      </c>
      <c r="G3778" s="1">
        <v>34522.578288355799</v>
      </c>
    </row>
    <row r="3779" spans="1:7" x14ac:dyDescent="0.3">
      <c r="A3779" s="1" t="s">
        <v>59</v>
      </c>
      <c r="B3779" s="1" t="s">
        <v>60</v>
      </c>
      <c r="C3779" s="1">
        <v>1986</v>
      </c>
      <c r="D3779" s="1" t="s">
        <v>14</v>
      </c>
      <c r="E3779" s="1" t="s">
        <v>15</v>
      </c>
      <c r="F3779" s="1">
        <v>12.292567353000001</v>
      </c>
      <c r="G3779" s="1">
        <v>28219.936239079299</v>
      </c>
    </row>
    <row r="3780" spans="1:7" x14ac:dyDescent="0.3">
      <c r="A3780" s="1" t="s">
        <v>59</v>
      </c>
      <c r="B3780" s="1" t="s">
        <v>60</v>
      </c>
      <c r="C3780" s="1">
        <v>1987</v>
      </c>
      <c r="D3780" s="1" t="s">
        <v>9</v>
      </c>
      <c r="E3780" s="1" t="s">
        <v>13</v>
      </c>
      <c r="F3780" s="1">
        <v>3.5538461537999999</v>
      </c>
      <c r="G3780" s="1">
        <v>7934.9779384615304</v>
      </c>
    </row>
    <row r="3781" spans="1:7" x14ac:dyDescent="0.3">
      <c r="A3781" s="1" t="s">
        <v>59</v>
      </c>
      <c r="B3781" s="1" t="s">
        <v>60</v>
      </c>
      <c r="C3781" s="1">
        <v>1987</v>
      </c>
      <c r="D3781" s="1" t="s">
        <v>14</v>
      </c>
      <c r="E3781" s="1" t="s">
        <v>13</v>
      </c>
      <c r="F3781" s="1">
        <v>15.109516767900001</v>
      </c>
      <c r="G3781" s="1">
        <v>33736.317506170097</v>
      </c>
    </row>
    <row r="3782" spans="1:7" x14ac:dyDescent="0.3">
      <c r="A3782" s="1" t="s">
        <v>59</v>
      </c>
      <c r="B3782" s="1" t="s">
        <v>60</v>
      </c>
      <c r="C3782" s="1">
        <v>1987</v>
      </c>
      <c r="D3782" s="1" t="s">
        <v>14</v>
      </c>
      <c r="E3782" s="1" t="s">
        <v>15</v>
      </c>
      <c r="F3782" s="1">
        <v>12.2324355908</v>
      </c>
      <c r="G3782" s="1">
        <v>27312.410932930299</v>
      </c>
    </row>
    <row r="3783" spans="1:7" x14ac:dyDescent="0.3">
      <c r="A3783" s="1" t="s">
        <v>59</v>
      </c>
      <c r="B3783" s="1" t="s">
        <v>60</v>
      </c>
      <c r="C3783" s="1">
        <v>1988</v>
      </c>
      <c r="D3783" s="1" t="s">
        <v>9</v>
      </c>
      <c r="E3783" s="1" t="s">
        <v>13</v>
      </c>
      <c r="F3783" s="1">
        <v>3.1846153845999998</v>
      </c>
      <c r="G3783" s="1">
        <v>10632.383030769201</v>
      </c>
    </row>
    <row r="3784" spans="1:7" x14ac:dyDescent="0.3">
      <c r="A3784" s="1" t="s">
        <v>59</v>
      </c>
      <c r="B3784" s="1" t="s">
        <v>60</v>
      </c>
      <c r="C3784" s="1">
        <v>1988</v>
      </c>
      <c r="D3784" s="1" t="s">
        <v>14</v>
      </c>
      <c r="E3784" s="1" t="s">
        <v>13</v>
      </c>
      <c r="F3784" s="1">
        <v>15.180197913000001</v>
      </c>
      <c r="G3784" s="1">
        <v>50681.686546553501</v>
      </c>
    </row>
    <row r="3785" spans="1:7" x14ac:dyDescent="0.3">
      <c r="A3785" s="1" t="s">
        <v>59</v>
      </c>
      <c r="B3785" s="1" t="s">
        <v>60</v>
      </c>
      <c r="C3785" s="1">
        <v>1988</v>
      </c>
      <c r="D3785" s="1" t="s">
        <v>14</v>
      </c>
      <c r="E3785" s="1" t="s">
        <v>15</v>
      </c>
      <c r="F3785" s="1">
        <v>12.148783846900001</v>
      </c>
      <c r="G3785" s="1">
        <v>40560.792314838996</v>
      </c>
    </row>
    <row r="3786" spans="1:7" x14ac:dyDescent="0.3">
      <c r="A3786" s="1" t="s">
        <v>59</v>
      </c>
      <c r="B3786" s="1" t="s">
        <v>60</v>
      </c>
      <c r="C3786" s="1">
        <v>1989</v>
      </c>
      <c r="D3786" s="1" t="s">
        <v>9</v>
      </c>
      <c r="E3786" s="1" t="s">
        <v>13</v>
      </c>
      <c r="F3786" s="1">
        <v>2.3384615384999998</v>
      </c>
      <c r="G3786" s="1">
        <v>8439.1428923077001</v>
      </c>
    </row>
    <row r="3787" spans="1:7" x14ac:dyDescent="0.3">
      <c r="A3787" s="1" t="s">
        <v>59</v>
      </c>
      <c r="B3787" s="1" t="s">
        <v>60</v>
      </c>
      <c r="C3787" s="1">
        <v>1989</v>
      </c>
      <c r="D3787" s="1" t="s">
        <v>14</v>
      </c>
      <c r="E3787" s="1" t="s">
        <v>13</v>
      </c>
      <c r="F3787" s="1">
        <v>15.2500334298</v>
      </c>
      <c r="G3787" s="1">
        <v>55034.991643100198</v>
      </c>
    </row>
    <row r="3788" spans="1:7" x14ac:dyDescent="0.3">
      <c r="A3788" s="1" t="s">
        <v>59</v>
      </c>
      <c r="B3788" s="1" t="s">
        <v>60</v>
      </c>
      <c r="C3788" s="1">
        <v>1989</v>
      </c>
      <c r="D3788" s="1" t="s">
        <v>14</v>
      </c>
      <c r="E3788" s="1" t="s">
        <v>15</v>
      </c>
      <c r="F3788" s="1">
        <v>12.0416121213</v>
      </c>
      <c r="G3788" s="1">
        <v>43456.299654418603</v>
      </c>
    </row>
    <row r="3789" spans="1:7" x14ac:dyDescent="0.3">
      <c r="A3789" s="1" t="s">
        <v>59</v>
      </c>
      <c r="B3789" s="1" t="s">
        <v>60</v>
      </c>
      <c r="C3789" s="1">
        <v>1990</v>
      </c>
      <c r="D3789" s="1" t="s">
        <v>9</v>
      </c>
      <c r="E3789" s="1" t="s">
        <v>13</v>
      </c>
      <c r="F3789" s="1">
        <v>2.2692307692</v>
      </c>
      <c r="G3789" s="1">
        <v>5725.9704230769303</v>
      </c>
    </row>
    <row r="3790" spans="1:7" x14ac:dyDescent="0.3">
      <c r="A3790" s="1" t="s">
        <v>59</v>
      </c>
      <c r="B3790" s="1" t="s">
        <v>60</v>
      </c>
      <c r="C3790" s="1">
        <v>1990</v>
      </c>
      <c r="D3790" s="1" t="s">
        <v>14</v>
      </c>
      <c r="E3790" s="1" t="s">
        <v>13</v>
      </c>
      <c r="F3790" s="1">
        <v>15.319023318299999</v>
      </c>
      <c r="G3790" s="1">
        <v>38654.629410306297</v>
      </c>
    </row>
    <row r="3791" spans="1:7" x14ac:dyDescent="0.3">
      <c r="A3791" s="1" t="s">
        <v>59</v>
      </c>
      <c r="B3791" s="1" t="s">
        <v>60</v>
      </c>
      <c r="C3791" s="1">
        <v>1990</v>
      </c>
      <c r="D3791" s="1" t="s">
        <v>14</v>
      </c>
      <c r="E3791" s="1" t="s">
        <v>15</v>
      </c>
      <c r="F3791" s="1">
        <v>11.9109204141</v>
      </c>
      <c r="G3791" s="1">
        <v>30054.932679264301</v>
      </c>
    </row>
    <row r="3792" spans="1:7" x14ac:dyDescent="0.3">
      <c r="A3792" s="1" t="s">
        <v>59</v>
      </c>
      <c r="B3792" s="1" t="s">
        <v>60</v>
      </c>
      <c r="C3792" s="1">
        <v>1991</v>
      </c>
      <c r="D3792" s="1" t="s">
        <v>9</v>
      </c>
      <c r="E3792" s="1" t="s">
        <v>13</v>
      </c>
      <c r="F3792" s="1">
        <v>3.0307692307999998</v>
      </c>
      <c r="G3792" s="1">
        <v>8492.9548923076909</v>
      </c>
    </row>
    <row r="3793" spans="1:7" x14ac:dyDescent="0.3">
      <c r="A3793" s="1" t="s">
        <v>59</v>
      </c>
      <c r="B3793" s="1" t="s">
        <v>60</v>
      </c>
      <c r="C3793" s="1">
        <v>1991</v>
      </c>
      <c r="D3793" s="1" t="s">
        <v>14</v>
      </c>
      <c r="E3793" s="1" t="s">
        <v>13</v>
      </c>
      <c r="F3793" s="1">
        <v>14.767361093</v>
      </c>
      <c r="G3793" s="1">
        <v>41381.749018650698</v>
      </c>
    </row>
    <row r="3794" spans="1:7" x14ac:dyDescent="0.3">
      <c r="A3794" s="1" t="s">
        <v>59</v>
      </c>
      <c r="B3794" s="1" t="s">
        <v>60</v>
      </c>
      <c r="C3794" s="1">
        <v>1991</v>
      </c>
      <c r="D3794" s="1" t="s">
        <v>14</v>
      </c>
      <c r="E3794" s="1" t="s">
        <v>15</v>
      </c>
      <c r="F3794" s="1">
        <v>11.058301544000001</v>
      </c>
      <c r="G3794" s="1">
        <v>30988.059151855799</v>
      </c>
    </row>
    <row r="3795" spans="1:7" x14ac:dyDescent="0.3">
      <c r="A3795" s="1" t="s">
        <v>59</v>
      </c>
      <c r="B3795" s="1" t="s">
        <v>60</v>
      </c>
      <c r="C3795" s="1">
        <v>1992</v>
      </c>
      <c r="D3795" s="1" t="s">
        <v>9</v>
      </c>
      <c r="E3795" s="1" t="s">
        <v>13</v>
      </c>
      <c r="F3795" s="1">
        <v>2.4384615384999999</v>
      </c>
      <c r="G3795" s="1">
        <v>6206.0650615384702</v>
      </c>
    </row>
    <row r="3796" spans="1:7" x14ac:dyDescent="0.3">
      <c r="A3796" s="1" t="s">
        <v>59</v>
      </c>
      <c r="B3796" s="1" t="s">
        <v>60</v>
      </c>
      <c r="C3796" s="1">
        <v>1992</v>
      </c>
      <c r="D3796" s="1" t="s">
        <v>14</v>
      </c>
      <c r="E3796" s="1" t="s">
        <v>13</v>
      </c>
      <c r="F3796" s="1">
        <v>14.2784729845</v>
      </c>
      <c r="G3796" s="1">
        <v>36339.7703524342</v>
      </c>
    </row>
    <row r="3797" spans="1:7" x14ac:dyDescent="0.3">
      <c r="A3797" s="1" t="s">
        <v>59</v>
      </c>
      <c r="B3797" s="1" t="s">
        <v>60</v>
      </c>
      <c r="C3797" s="1">
        <v>1992</v>
      </c>
      <c r="D3797" s="1" t="s">
        <v>14</v>
      </c>
      <c r="E3797" s="1" t="s">
        <v>15</v>
      </c>
      <c r="F3797" s="1">
        <v>11.423696273199999</v>
      </c>
      <c r="G3797" s="1">
        <v>29074.1523688905</v>
      </c>
    </row>
    <row r="3798" spans="1:7" x14ac:dyDescent="0.3">
      <c r="A3798" s="1" t="s">
        <v>59</v>
      </c>
      <c r="B3798" s="1" t="s">
        <v>60</v>
      </c>
      <c r="C3798" s="1">
        <v>1993</v>
      </c>
      <c r="D3798" s="1" t="s">
        <v>9</v>
      </c>
      <c r="E3798" s="1" t="s">
        <v>13</v>
      </c>
      <c r="F3798" s="1">
        <v>1.6692307691999999</v>
      </c>
      <c r="G3798" s="1">
        <v>4356.0413076923096</v>
      </c>
    </row>
    <row r="3799" spans="1:7" x14ac:dyDescent="0.3">
      <c r="A3799" s="1" t="s">
        <v>59</v>
      </c>
      <c r="B3799" s="1" t="s">
        <v>60</v>
      </c>
      <c r="C3799" s="1">
        <v>1993</v>
      </c>
      <c r="D3799" s="1" t="s">
        <v>14</v>
      </c>
      <c r="E3799" s="1" t="s">
        <v>13</v>
      </c>
      <c r="F3799" s="1">
        <v>14.4967896864</v>
      </c>
      <c r="G3799" s="1">
        <v>37830.967333453496</v>
      </c>
    </row>
    <row r="3800" spans="1:7" x14ac:dyDescent="0.3">
      <c r="A3800" s="1" t="s">
        <v>59</v>
      </c>
      <c r="B3800" s="1" t="s">
        <v>60</v>
      </c>
      <c r="C3800" s="1">
        <v>1993</v>
      </c>
      <c r="D3800" s="1" t="s">
        <v>14</v>
      </c>
      <c r="E3800" s="1" t="s">
        <v>15</v>
      </c>
      <c r="F3800" s="1">
        <v>11.2494455655</v>
      </c>
      <c r="G3800" s="1">
        <v>29356.665642190699</v>
      </c>
    </row>
    <row r="3801" spans="1:7" x14ac:dyDescent="0.3">
      <c r="A3801" s="1" t="s">
        <v>59</v>
      </c>
      <c r="B3801" s="1" t="s">
        <v>60</v>
      </c>
      <c r="C3801" s="1">
        <v>1994</v>
      </c>
      <c r="D3801" s="1" t="s">
        <v>9</v>
      </c>
      <c r="E3801" s="1" t="s">
        <v>13</v>
      </c>
      <c r="F3801" s="1">
        <v>1.1153846154</v>
      </c>
      <c r="G3801" s="1">
        <v>2851.5086538461701</v>
      </c>
    </row>
    <row r="3802" spans="1:7" x14ac:dyDescent="0.3">
      <c r="A3802" s="1" t="s">
        <v>59</v>
      </c>
      <c r="B3802" s="1" t="s">
        <v>60</v>
      </c>
      <c r="C3802" s="1">
        <v>1994</v>
      </c>
      <c r="D3802" s="1" t="s">
        <v>14</v>
      </c>
      <c r="E3802" s="1" t="s">
        <v>13</v>
      </c>
      <c r="F3802" s="1">
        <v>14.160534372000001</v>
      </c>
      <c r="G3802" s="1">
        <v>36201.7601353055</v>
      </c>
    </row>
    <row r="3803" spans="1:7" x14ac:dyDescent="0.3">
      <c r="A3803" s="1" t="s">
        <v>59</v>
      </c>
      <c r="B3803" s="1" t="s">
        <v>60</v>
      </c>
      <c r="C3803" s="1">
        <v>1994</v>
      </c>
      <c r="D3803" s="1" t="s">
        <v>14</v>
      </c>
      <c r="E3803" s="1" t="s">
        <v>15</v>
      </c>
      <c r="F3803" s="1">
        <v>11.3874112525</v>
      </c>
      <c r="G3803" s="1">
        <v>29112.2015522441</v>
      </c>
    </row>
    <row r="3804" spans="1:7" x14ac:dyDescent="0.3">
      <c r="A3804" s="1" t="s">
        <v>59</v>
      </c>
      <c r="B3804" s="1" t="s">
        <v>60</v>
      </c>
      <c r="C3804" s="1">
        <v>1995</v>
      </c>
      <c r="D3804" s="1" t="s">
        <v>9</v>
      </c>
      <c r="E3804" s="1" t="s">
        <v>13</v>
      </c>
      <c r="F3804" s="1">
        <v>1.2769230769</v>
      </c>
      <c r="G3804" s="1">
        <v>3233.3914153846199</v>
      </c>
    </row>
    <row r="3805" spans="1:7" x14ac:dyDescent="0.3">
      <c r="A3805" s="1" t="s">
        <v>59</v>
      </c>
      <c r="B3805" s="1" t="s">
        <v>60</v>
      </c>
      <c r="C3805" s="1">
        <v>1995</v>
      </c>
      <c r="D3805" s="1" t="s">
        <v>14</v>
      </c>
      <c r="E3805" s="1" t="s">
        <v>13</v>
      </c>
      <c r="F3805" s="1">
        <v>13.7829477907</v>
      </c>
      <c r="G3805" s="1">
        <v>34900.822038952298</v>
      </c>
    </row>
    <row r="3806" spans="1:7" x14ac:dyDescent="0.3">
      <c r="A3806" s="1" t="s">
        <v>59</v>
      </c>
      <c r="B3806" s="1" t="s">
        <v>60</v>
      </c>
      <c r="C3806" s="1">
        <v>1995</v>
      </c>
      <c r="D3806" s="1" t="s">
        <v>14</v>
      </c>
      <c r="E3806" s="1" t="s">
        <v>15</v>
      </c>
      <c r="F3806" s="1">
        <v>11.4920153854</v>
      </c>
      <c r="G3806" s="1">
        <v>29099.7825664392</v>
      </c>
    </row>
    <row r="3807" spans="1:7" x14ac:dyDescent="0.3">
      <c r="A3807" s="1" t="s">
        <v>59</v>
      </c>
      <c r="B3807" s="1" t="s">
        <v>60</v>
      </c>
      <c r="C3807" s="1">
        <v>1996</v>
      </c>
      <c r="D3807" s="1" t="s">
        <v>9</v>
      </c>
      <c r="E3807" s="1" t="s">
        <v>13</v>
      </c>
      <c r="F3807" s="1">
        <v>3.0769230769</v>
      </c>
      <c r="G3807" s="1">
        <v>8890.9538461538596</v>
      </c>
    </row>
    <row r="3808" spans="1:7" x14ac:dyDescent="0.3">
      <c r="A3808" s="1" t="s">
        <v>59</v>
      </c>
      <c r="B3808" s="1" t="s">
        <v>60</v>
      </c>
      <c r="C3808" s="1">
        <v>1996</v>
      </c>
      <c r="D3808" s="1" t="s">
        <v>14</v>
      </c>
      <c r="E3808" s="1" t="s">
        <v>13</v>
      </c>
      <c r="F3808" s="1">
        <v>13.3640299425</v>
      </c>
      <c r="G3808" s="1">
        <v>38616.166360759496</v>
      </c>
    </row>
    <row r="3809" spans="1:7" x14ac:dyDescent="0.3">
      <c r="A3809" s="1" t="s">
        <v>59</v>
      </c>
      <c r="B3809" s="1" t="s">
        <v>60</v>
      </c>
      <c r="C3809" s="1">
        <v>1996</v>
      </c>
      <c r="D3809" s="1" t="s">
        <v>14</v>
      </c>
      <c r="E3809" s="1" t="s">
        <v>15</v>
      </c>
      <c r="F3809" s="1">
        <v>11.5632579642</v>
      </c>
      <c r="G3809" s="1">
        <v>33412.727682980301</v>
      </c>
    </row>
    <row r="3810" spans="1:7" x14ac:dyDescent="0.3">
      <c r="A3810" s="1" t="s">
        <v>59</v>
      </c>
      <c r="B3810" s="1" t="s">
        <v>60</v>
      </c>
      <c r="C3810" s="1">
        <v>1997</v>
      </c>
      <c r="D3810" s="1" t="s">
        <v>9</v>
      </c>
      <c r="E3810" s="1" t="s">
        <v>13</v>
      </c>
      <c r="F3810" s="1">
        <v>0.93076923079999996</v>
      </c>
      <c r="G3810" s="1">
        <v>2622.0122923076901</v>
      </c>
    </row>
    <row r="3811" spans="1:7" x14ac:dyDescent="0.3">
      <c r="A3811" s="1" t="s">
        <v>59</v>
      </c>
      <c r="B3811" s="1" t="s">
        <v>60</v>
      </c>
      <c r="C3811" s="1">
        <v>1997</v>
      </c>
      <c r="D3811" s="1" t="s">
        <v>14</v>
      </c>
      <c r="E3811" s="1" t="s">
        <v>13</v>
      </c>
      <c r="F3811" s="1">
        <v>12.9037808275</v>
      </c>
      <c r="G3811" s="1">
        <v>36350.440934749597</v>
      </c>
    </row>
    <row r="3812" spans="1:7" x14ac:dyDescent="0.3">
      <c r="A3812" s="1" t="s">
        <v>59</v>
      </c>
      <c r="B3812" s="1" t="s">
        <v>60</v>
      </c>
      <c r="C3812" s="1">
        <v>1997</v>
      </c>
      <c r="D3812" s="1" t="s">
        <v>14</v>
      </c>
      <c r="E3812" s="1" t="s">
        <v>15</v>
      </c>
      <c r="F3812" s="1">
        <v>11.1237367827</v>
      </c>
      <c r="G3812" s="1">
        <v>31335.989218785598</v>
      </c>
    </row>
    <row r="3813" spans="1:7" x14ac:dyDescent="0.3">
      <c r="A3813" s="1" t="s">
        <v>59</v>
      </c>
      <c r="B3813" s="1" t="s">
        <v>60</v>
      </c>
      <c r="C3813" s="1">
        <v>1998</v>
      </c>
      <c r="D3813" s="1" t="s">
        <v>9</v>
      </c>
      <c r="E3813" s="1" t="s">
        <v>13</v>
      </c>
      <c r="F3813" s="1">
        <v>1.0230769231000001</v>
      </c>
      <c r="G3813" s="1">
        <v>3033.9110846153799</v>
      </c>
    </row>
    <row r="3814" spans="1:7" x14ac:dyDescent="0.3">
      <c r="A3814" s="1" t="s">
        <v>59</v>
      </c>
      <c r="B3814" s="1" t="s">
        <v>60</v>
      </c>
      <c r="C3814" s="1">
        <v>1998</v>
      </c>
      <c r="D3814" s="1" t="s">
        <v>14</v>
      </c>
      <c r="E3814" s="1" t="s">
        <v>13</v>
      </c>
      <c r="F3814" s="1">
        <v>12.5543999204</v>
      </c>
      <c r="G3814" s="1">
        <v>37229.784212689599</v>
      </c>
    </row>
    <row r="3815" spans="1:7" x14ac:dyDescent="0.3">
      <c r="A3815" s="1" t="s">
        <v>59</v>
      </c>
      <c r="B3815" s="1" t="s">
        <v>60</v>
      </c>
      <c r="C3815" s="1">
        <v>1998</v>
      </c>
      <c r="D3815" s="1" t="s">
        <v>14</v>
      </c>
      <c r="E3815" s="1" t="s">
        <v>15</v>
      </c>
      <c r="F3815" s="1">
        <v>10.574835116199999</v>
      </c>
      <c r="G3815" s="1">
        <v>31359.430315838599</v>
      </c>
    </row>
    <row r="3816" spans="1:7" x14ac:dyDescent="0.3">
      <c r="A3816" s="1" t="s">
        <v>59</v>
      </c>
      <c r="B3816" s="1" t="s">
        <v>60</v>
      </c>
      <c r="C3816" s="1">
        <v>1999</v>
      </c>
      <c r="D3816" s="1" t="s">
        <v>9</v>
      </c>
      <c r="E3816" s="1" t="s">
        <v>13</v>
      </c>
      <c r="F3816" s="1">
        <v>1.5538461537999999</v>
      </c>
      <c r="G3816" s="1">
        <v>4593.8451538461404</v>
      </c>
    </row>
    <row r="3817" spans="1:7" x14ac:dyDescent="0.3">
      <c r="A3817" s="1" t="s">
        <v>59</v>
      </c>
      <c r="B3817" s="1" t="s">
        <v>60</v>
      </c>
      <c r="C3817" s="1">
        <v>1999</v>
      </c>
      <c r="D3817" s="1" t="s">
        <v>14</v>
      </c>
      <c r="E3817" s="1" t="s">
        <v>13</v>
      </c>
      <c r="F3817" s="1">
        <v>11.415463598300001</v>
      </c>
      <c r="G3817" s="1">
        <v>33749.076123163497</v>
      </c>
    </row>
    <row r="3818" spans="1:7" x14ac:dyDescent="0.3">
      <c r="A3818" s="1" t="s">
        <v>59</v>
      </c>
      <c r="B3818" s="1" t="s">
        <v>60</v>
      </c>
      <c r="C3818" s="1">
        <v>1999</v>
      </c>
      <c r="D3818" s="1" t="s">
        <v>14</v>
      </c>
      <c r="E3818" s="1" t="s">
        <v>15</v>
      </c>
      <c r="F3818" s="1">
        <v>10.3528237205</v>
      </c>
      <c r="G3818" s="1">
        <v>30607.4503959988</v>
      </c>
    </row>
    <row r="3819" spans="1:7" x14ac:dyDescent="0.3">
      <c r="A3819" s="1" t="s">
        <v>59</v>
      </c>
      <c r="B3819" s="1" t="s">
        <v>60</v>
      </c>
      <c r="C3819" s="1">
        <v>2000</v>
      </c>
      <c r="D3819" s="1" t="s">
        <v>9</v>
      </c>
      <c r="E3819" s="1" t="s">
        <v>13</v>
      </c>
      <c r="F3819" s="1">
        <v>0.91538461540000005</v>
      </c>
      <c r="G3819" s="1">
        <v>2509.49213846154</v>
      </c>
    </row>
    <row r="3820" spans="1:7" x14ac:dyDescent="0.3">
      <c r="A3820" s="1" t="s">
        <v>59</v>
      </c>
      <c r="B3820" s="1" t="s">
        <v>60</v>
      </c>
      <c r="C3820" s="1">
        <v>2000</v>
      </c>
      <c r="D3820" s="1" t="s">
        <v>14</v>
      </c>
      <c r="E3820" s="1" t="s">
        <v>13</v>
      </c>
      <c r="F3820" s="1">
        <v>9.9890137916999997</v>
      </c>
      <c r="G3820" s="1">
        <v>27384.501727395898</v>
      </c>
    </row>
    <row r="3821" spans="1:7" x14ac:dyDescent="0.3">
      <c r="A3821" s="1" t="s">
        <v>59</v>
      </c>
      <c r="B3821" s="1" t="s">
        <v>60</v>
      </c>
      <c r="C3821" s="1">
        <v>2000</v>
      </c>
      <c r="D3821" s="1" t="s">
        <v>14</v>
      </c>
      <c r="E3821" s="1" t="s">
        <v>15</v>
      </c>
      <c r="F3821" s="1">
        <v>10.3731327898</v>
      </c>
      <c r="G3821" s="1">
        <v>28437.5493641463</v>
      </c>
    </row>
    <row r="3822" spans="1:7" x14ac:dyDescent="0.3">
      <c r="A3822" s="1" t="s">
        <v>59</v>
      </c>
      <c r="B3822" s="1" t="s">
        <v>60</v>
      </c>
      <c r="C3822" s="1">
        <v>2001</v>
      </c>
      <c r="D3822" s="1" t="s">
        <v>9</v>
      </c>
      <c r="E3822" s="1" t="s">
        <v>13</v>
      </c>
      <c r="F3822" s="1">
        <v>0.48460937339999999</v>
      </c>
      <c r="G3822" s="1">
        <v>1307.8361542958201</v>
      </c>
    </row>
    <row r="3823" spans="1:7" x14ac:dyDescent="0.3">
      <c r="A3823" s="1" t="s">
        <v>59</v>
      </c>
      <c r="B3823" s="1" t="s">
        <v>60</v>
      </c>
      <c r="C3823" s="1">
        <v>2001</v>
      </c>
      <c r="D3823" s="1" t="s">
        <v>14</v>
      </c>
      <c r="E3823" s="1" t="s">
        <v>13</v>
      </c>
      <c r="F3823" s="1">
        <v>9.1466002480000004</v>
      </c>
      <c r="G3823" s="1">
        <v>24684.323393156101</v>
      </c>
    </row>
    <row r="3824" spans="1:7" x14ac:dyDescent="0.3">
      <c r="A3824" s="1" t="s">
        <v>59</v>
      </c>
      <c r="B3824" s="1" t="s">
        <v>60</v>
      </c>
      <c r="C3824" s="1">
        <v>2001</v>
      </c>
      <c r="D3824" s="1" t="s">
        <v>14</v>
      </c>
      <c r="E3824" s="1" t="s">
        <v>15</v>
      </c>
      <c r="F3824" s="1">
        <v>9.9184444317999994</v>
      </c>
      <c r="G3824" s="1">
        <v>26767.332481334401</v>
      </c>
    </row>
    <row r="3825" spans="1:7" x14ac:dyDescent="0.3">
      <c r="A3825" s="1" t="s">
        <v>59</v>
      </c>
      <c r="B3825" s="1" t="s">
        <v>60</v>
      </c>
      <c r="C3825" s="1">
        <v>2002</v>
      </c>
      <c r="D3825" s="1" t="s">
        <v>9</v>
      </c>
      <c r="E3825" s="1" t="s">
        <v>13</v>
      </c>
      <c r="F3825" s="1">
        <v>0.58039932429999996</v>
      </c>
      <c r="G3825" s="1">
        <v>1574.86249145282</v>
      </c>
    </row>
    <row r="3826" spans="1:7" x14ac:dyDescent="0.3">
      <c r="A3826" s="1" t="s">
        <v>59</v>
      </c>
      <c r="B3826" s="1" t="s">
        <v>60</v>
      </c>
      <c r="C3826" s="1">
        <v>2002</v>
      </c>
      <c r="D3826" s="1" t="s">
        <v>14</v>
      </c>
      <c r="E3826" s="1" t="s">
        <v>13</v>
      </c>
      <c r="F3826" s="1">
        <v>8.2835672517999992</v>
      </c>
      <c r="G3826" s="1">
        <v>22476.730783736399</v>
      </c>
    </row>
    <row r="3827" spans="1:7" x14ac:dyDescent="0.3">
      <c r="A3827" s="1" t="s">
        <v>59</v>
      </c>
      <c r="B3827" s="1" t="s">
        <v>60</v>
      </c>
      <c r="C3827" s="1">
        <v>2002</v>
      </c>
      <c r="D3827" s="1" t="s">
        <v>14</v>
      </c>
      <c r="E3827" s="1" t="s">
        <v>15</v>
      </c>
      <c r="F3827" s="1">
        <v>9.4284976225000001</v>
      </c>
      <c r="G3827" s="1">
        <v>25583.398590885401</v>
      </c>
    </row>
    <row r="3828" spans="1:7" x14ac:dyDescent="0.3">
      <c r="A3828" s="1" t="s">
        <v>59</v>
      </c>
      <c r="B3828" s="1" t="s">
        <v>60</v>
      </c>
      <c r="C3828" s="1">
        <v>2003</v>
      </c>
      <c r="D3828" s="1" t="s">
        <v>9</v>
      </c>
      <c r="E3828" s="1" t="s">
        <v>13</v>
      </c>
      <c r="F3828" s="1">
        <v>0.39857757739999999</v>
      </c>
      <c r="G3828" s="1">
        <v>1109.2956044816499</v>
      </c>
    </row>
    <row r="3829" spans="1:7" x14ac:dyDescent="0.3">
      <c r="A3829" s="1" t="s">
        <v>59</v>
      </c>
      <c r="B3829" s="1" t="s">
        <v>60</v>
      </c>
      <c r="C3829" s="1">
        <v>2003</v>
      </c>
      <c r="D3829" s="1" t="s">
        <v>14</v>
      </c>
      <c r="E3829" s="1" t="s">
        <v>13</v>
      </c>
      <c r="F3829" s="1">
        <v>7.4090364728000004</v>
      </c>
      <c r="G3829" s="1">
        <v>20620.356132768899</v>
      </c>
    </row>
    <row r="3830" spans="1:7" x14ac:dyDescent="0.3">
      <c r="A3830" s="1" t="s">
        <v>59</v>
      </c>
      <c r="B3830" s="1" t="s">
        <v>60</v>
      </c>
      <c r="C3830" s="1">
        <v>2003</v>
      </c>
      <c r="D3830" s="1" t="s">
        <v>14</v>
      </c>
      <c r="E3830" s="1" t="s">
        <v>15</v>
      </c>
      <c r="F3830" s="1">
        <v>8.9081047947999998</v>
      </c>
      <c r="G3830" s="1">
        <v>24792.467146138399</v>
      </c>
    </row>
    <row r="3831" spans="1:7" x14ac:dyDescent="0.3">
      <c r="A3831" s="1" t="s">
        <v>59</v>
      </c>
      <c r="B3831" s="1" t="s">
        <v>60</v>
      </c>
      <c r="C3831" s="1">
        <v>2004</v>
      </c>
      <c r="D3831" s="1" t="s">
        <v>9</v>
      </c>
      <c r="E3831" s="1" t="s">
        <v>13</v>
      </c>
      <c r="F3831" s="1">
        <v>0.27689887730000001</v>
      </c>
      <c r="G3831" s="1">
        <v>769.74426664140401</v>
      </c>
    </row>
    <row r="3832" spans="1:7" x14ac:dyDescent="0.3">
      <c r="A3832" s="1" t="s">
        <v>59</v>
      </c>
      <c r="B3832" s="1" t="s">
        <v>60</v>
      </c>
      <c r="C3832" s="1">
        <v>2004</v>
      </c>
      <c r="D3832" s="1" t="s">
        <v>14</v>
      </c>
      <c r="E3832" s="1" t="s">
        <v>13</v>
      </c>
      <c r="F3832" s="1">
        <v>6.5320291407999997</v>
      </c>
      <c r="G3832" s="1">
        <v>18158.2245077519</v>
      </c>
    </row>
    <row r="3833" spans="1:7" x14ac:dyDescent="0.3">
      <c r="A3833" s="1" t="s">
        <v>59</v>
      </c>
      <c r="B3833" s="1" t="s">
        <v>60</v>
      </c>
      <c r="C3833" s="1">
        <v>2004</v>
      </c>
      <c r="D3833" s="1" t="s">
        <v>14</v>
      </c>
      <c r="E3833" s="1" t="s">
        <v>15</v>
      </c>
      <c r="F3833" s="1">
        <v>8.3621279776000002</v>
      </c>
      <c r="G3833" s="1">
        <v>23245.670511836601</v>
      </c>
    </row>
    <row r="3834" spans="1:7" x14ac:dyDescent="0.3">
      <c r="A3834" s="1" t="s">
        <v>59</v>
      </c>
      <c r="B3834" s="1" t="s">
        <v>60</v>
      </c>
      <c r="C3834" s="1">
        <v>2005</v>
      </c>
      <c r="D3834" s="1" t="s">
        <v>9</v>
      </c>
      <c r="E3834" s="1" t="s">
        <v>13</v>
      </c>
      <c r="F3834" s="1">
        <v>0.32094106109999998</v>
      </c>
      <c r="G3834" s="1">
        <v>849.774582921042</v>
      </c>
    </row>
    <row r="3835" spans="1:7" x14ac:dyDescent="0.3">
      <c r="A3835" s="1" t="s">
        <v>59</v>
      </c>
      <c r="B3835" s="1" t="s">
        <v>60</v>
      </c>
      <c r="C3835" s="1">
        <v>2005</v>
      </c>
      <c r="D3835" s="1" t="s">
        <v>14</v>
      </c>
      <c r="E3835" s="1" t="s">
        <v>13</v>
      </c>
      <c r="F3835" s="1">
        <v>5.6614660451000001</v>
      </c>
      <c r="G3835" s="1">
        <v>14990.197674118101</v>
      </c>
    </row>
    <row r="3836" spans="1:7" x14ac:dyDescent="0.3">
      <c r="A3836" s="1" t="s">
        <v>59</v>
      </c>
      <c r="B3836" s="1" t="s">
        <v>60</v>
      </c>
      <c r="C3836" s="1">
        <v>2005</v>
      </c>
      <c r="D3836" s="1" t="s">
        <v>14</v>
      </c>
      <c r="E3836" s="1" t="s">
        <v>15</v>
      </c>
      <c r="F3836" s="1">
        <v>7.7954787960000003</v>
      </c>
      <c r="G3836" s="1">
        <v>20640.549141354299</v>
      </c>
    </row>
    <row r="3837" spans="1:7" x14ac:dyDescent="0.3">
      <c r="A3837" s="1" t="s">
        <v>59</v>
      </c>
      <c r="B3837" s="1" t="s">
        <v>60</v>
      </c>
      <c r="C3837" s="1">
        <v>2006</v>
      </c>
      <c r="D3837" s="1" t="s">
        <v>9</v>
      </c>
      <c r="E3837" s="1" t="s">
        <v>13</v>
      </c>
      <c r="F3837" s="1">
        <v>0.39154847640000001</v>
      </c>
      <c r="G3837" s="1">
        <v>1017.58828737024</v>
      </c>
    </row>
    <row r="3838" spans="1:7" x14ac:dyDescent="0.3">
      <c r="A3838" s="1" t="s">
        <v>59</v>
      </c>
      <c r="B3838" s="1" t="s">
        <v>60</v>
      </c>
      <c r="C3838" s="1">
        <v>2006</v>
      </c>
      <c r="D3838" s="1" t="s">
        <v>14</v>
      </c>
      <c r="E3838" s="1" t="s">
        <v>13</v>
      </c>
      <c r="F3838" s="1">
        <v>4.8061675349000001</v>
      </c>
      <c r="G3838" s="1">
        <v>12490.662295346699</v>
      </c>
    </row>
    <row r="3839" spans="1:7" x14ac:dyDescent="0.3">
      <c r="A3839" s="1" t="s">
        <v>59</v>
      </c>
      <c r="B3839" s="1" t="s">
        <v>60</v>
      </c>
      <c r="C3839" s="1">
        <v>2006</v>
      </c>
      <c r="D3839" s="1" t="s">
        <v>14</v>
      </c>
      <c r="E3839" s="1" t="s">
        <v>15</v>
      </c>
      <c r="F3839" s="1">
        <v>7.2131184706999996</v>
      </c>
      <c r="G3839" s="1">
        <v>18746.0437572468</v>
      </c>
    </row>
    <row r="3840" spans="1:7" x14ac:dyDescent="0.3">
      <c r="A3840" s="1" t="s">
        <v>59</v>
      </c>
      <c r="B3840" s="1" t="s">
        <v>60</v>
      </c>
      <c r="C3840" s="1">
        <v>2007</v>
      </c>
      <c r="D3840" s="1" t="s">
        <v>9</v>
      </c>
      <c r="E3840" s="1" t="s">
        <v>13</v>
      </c>
      <c r="F3840" s="1">
        <v>0.48766840979999998</v>
      </c>
      <c r="G3840" s="1">
        <v>1401.8438081627901</v>
      </c>
    </row>
    <row r="3841" spans="1:7" x14ac:dyDescent="0.3">
      <c r="A3841" s="1" t="s">
        <v>59</v>
      </c>
      <c r="B3841" s="1" t="s">
        <v>60</v>
      </c>
      <c r="C3841" s="1">
        <v>2007</v>
      </c>
      <c r="D3841" s="1" t="s">
        <v>14</v>
      </c>
      <c r="E3841" s="1" t="s">
        <v>13</v>
      </c>
      <c r="F3841" s="1">
        <v>3.9748535188999998</v>
      </c>
      <c r="G3841" s="1">
        <v>11426.050327871</v>
      </c>
    </row>
    <row r="3842" spans="1:7" x14ac:dyDescent="0.3">
      <c r="A3842" s="1" t="s">
        <v>59</v>
      </c>
      <c r="B3842" s="1" t="s">
        <v>60</v>
      </c>
      <c r="C3842" s="1">
        <v>2007</v>
      </c>
      <c r="D3842" s="1" t="s">
        <v>14</v>
      </c>
      <c r="E3842" s="1" t="s">
        <v>15</v>
      </c>
      <c r="F3842" s="1">
        <v>6.6200578185000003</v>
      </c>
      <c r="G3842" s="1">
        <v>19029.912284046401</v>
      </c>
    </row>
    <row r="3843" spans="1:7" x14ac:dyDescent="0.3">
      <c r="A3843" s="1" t="s">
        <v>59</v>
      </c>
      <c r="B3843" s="1" t="s">
        <v>60</v>
      </c>
      <c r="C3843" s="1">
        <v>2008</v>
      </c>
      <c r="D3843" s="1" t="s">
        <v>9</v>
      </c>
      <c r="E3843" s="1" t="s">
        <v>13</v>
      </c>
      <c r="F3843" s="1">
        <v>0.25448503709999998</v>
      </c>
      <c r="G3843" s="1">
        <v>700.58534642662403</v>
      </c>
    </row>
    <row r="3844" spans="1:7" x14ac:dyDescent="0.3">
      <c r="A3844" s="1" t="s">
        <v>59</v>
      </c>
      <c r="B3844" s="1" t="s">
        <v>60</v>
      </c>
      <c r="C3844" s="1">
        <v>2008</v>
      </c>
      <c r="D3844" s="1" t="s">
        <v>14</v>
      </c>
      <c r="E3844" s="1" t="s">
        <v>13</v>
      </c>
      <c r="F3844" s="1">
        <v>3.1761434659000001</v>
      </c>
      <c r="G3844" s="1">
        <v>8743.7736828985508</v>
      </c>
    </row>
    <row r="3845" spans="1:7" x14ac:dyDescent="0.3">
      <c r="A3845" s="1" t="s">
        <v>59</v>
      </c>
      <c r="B3845" s="1" t="s">
        <v>60</v>
      </c>
      <c r="C3845" s="1">
        <v>2008</v>
      </c>
      <c r="D3845" s="1" t="s">
        <v>14</v>
      </c>
      <c r="E3845" s="1" t="s">
        <v>15</v>
      </c>
      <c r="F3845" s="1">
        <v>6.0213572521999996</v>
      </c>
      <c r="G3845" s="1">
        <v>16576.5135114398</v>
      </c>
    </row>
    <row r="3846" spans="1:7" x14ac:dyDescent="0.3">
      <c r="A3846" s="1" t="s">
        <v>59</v>
      </c>
      <c r="B3846" s="1" t="s">
        <v>60</v>
      </c>
      <c r="C3846" s="1">
        <v>2009</v>
      </c>
      <c r="D3846" s="1" t="s">
        <v>9</v>
      </c>
      <c r="E3846" s="1" t="s">
        <v>13</v>
      </c>
      <c r="F3846" s="1">
        <v>8.6338654299999998E-2</v>
      </c>
      <c r="G3846" s="1">
        <v>254.71457122211999</v>
      </c>
    </row>
    <row r="3847" spans="1:7" x14ac:dyDescent="0.3">
      <c r="A3847" s="1" t="s">
        <v>59</v>
      </c>
      <c r="B3847" s="1" t="s">
        <v>60</v>
      </c>
      <c r="C3847" s="1">
        <v>2009</v>
      </c>
      <c r="D3847" s="1" t="s">
        <v>14</v>
      </c>
      <c r="E3847" s="1" t="s">
        <v>13</v>
      </c>
      <c r="F3847" s="1">
        <v>3.0563070002999999</v>
      </c>
      <c r="G3847" s="1">
        <v>9016.6557860276698</v>
      </c>
    </row>
    <row r="3848" spans="1:7" x14ac:dyDescent="0.3">
      <c r="A3848" s="1" t="s">
        <v>59</v>
      </c>
      <c r="B3848" s="1" t="s">
        <v>60</v>
      </c>
      <c r="C3848" s="1">
        <v>2009</v>
      </c>
      <c r="D3848" s="1" t="s">
        <v>14</v>
      </c>
      <c r="E3848" s="1" t="s">
        <v>15</v>
      </c>
      <c r="F3848" s="1">
        <v>5.5645613634000002</v>
      </c>
      <c r="G3848" s="1">
        <v>16416.457643204001</v>
      </c>
    </row>
    <row r="3849" spans="1:7" x14ac:dyDescent="0.3">
      <c r="A3849" s="1" t="s">
        <v>59</v>
      </c>
      <c r="B3849" s="1" t="s">
        <v>60</v>
      </c>
      <c r="C3849" s="1">
        <v>2010</v>
      </c>
      <c r="D3849" s="1" t="s">
        <v>9</v>
      </c>
      <c r="E3849" s="1" t="s">
        <v>13</v>
      </c>
      <c r="F3849" s="1">
        <v>0.31038089219999998</v>
      </c>
      <c r="G3849" s="1">
        <v>509.64076927755599</v>
      </c>
    </row>
    <row r="3850" spans="1:7" x14ac:dyDescent="0.3">
      <c r="A3850" s="1" t="s">
        <v>59</v>
      </c>
      <c r="B3850" s="1" t="s">
        <v>60</v>
      </c>
      <c r="C3850" s="1">
        <v>2010</v>
      </c>
      <c r="D3850" s="1" t="s">
        <v>14</v>
      </c>
      <c r="E3850" s="1" t="s">
        <v>13</v>
      </c>
      <c r="F3850" s="1">
        <v>2.6254591204</v>
      </c>
      <c r="G3850" s="1">
        <v>4310.9644938005704</v>
      </c>
    </row>
    <row r="3851" spans="1:7" x14ac:dyDescent="0.3">
      <c r="A3851" s="1" t="s">
        <v>59</v>
      </c>
      <c r="B3851" s="1" t="s">
        <v>60</v>
      </c>
      <c r="C3851" s="1">
        <v>2010</v>
      </c>
      <c r="D3851" s="1" t="s">
        <v>14</v>
      </c>
      <c r="E3851" s="1" t="s">
        <v>15</v>
      </c>
      <c r="F3851" s="1">
        <v>5.1118312932999999</v>
      </c>
      <c r="G3851" s="1">
        <v>8393.5503060547198</v>
      </c>
    </row>
    <row r="3852" spans="1:7" x14ac:dyDescent="0.3">
      <c r="A3852" s="1" t="s">
        <v>59</v>
      </c>
      <c r="B3852" s="1" t="s">
        <v>60</v>
      </c>
      <c r="C3852" s="1">
        <v>2011</v>
      </c>
      <c r="D3852" s="1" t="s">
        <v>9</v>
      </c>
      <c r="E3852" s="1" t="s">
        <v>13</v>
      </c>
      <c r="F3852" s="1">
        <v>0.56899089300000005</v>
      </c>
      <c r="G3852" s="1">
        <v>1384.6969364628101</v>
      </c>
    </row>
    <row r="3853" spans="1:7" x14ac:dyDescent="0.3">
      <c r="A3853" s="1" t="s">
        <v>59</v>
      </c>
      <c r="B3853" s="1" t="s">
        <v>60</v>
      </c>
      <c r="C3853" s="1">
        <v>2011</v>
      </c>
      <c r="D3853" s="1" t="s">
        <v>14</v>
      </c>
      <c r="E3853" s="1" t="s">
        <v>13</v>
      </c>
      <c r="F3853" s="1">
        <v>2.1600199577999999</v>
      </c>
      <c r="G3853" s="1">
        <v>5256.6272238659503</v>
      </c>
    </row>
    <row r="3854" spans="1:7" x14ac:dyDescent="0.3">
      <c r="A3854" s="1" t="s">
        <v>59</v>
      </c>
      <c r="B3854" s="1" t="s">
        <v>60</v>
      </c>
      <c r="C3854" s="1">
        <v>2011</v>
      </c>
      <c r="D3854" s="1" t="s">
        <v>14</v>
      </c>
      <c r="E3854" s="1" t="s">
        <v>15</v>
      </c>
      <c r="F3854" s="1">
        <v>4.6236522354999998</v>
      </c>
      <c r="G3854" s="1">
        <v>11252.1257628316</v>
      </c>
    </row>
    <row r="3855" spans="1:7" x14ac:dyDescent="0.3">
      <c r="A3855" s="1" t="s">
        <v>59</v>
      </c>
      <c r="B3855" s="1" t="s">
        <v>60</v>
      </c>
      <c r="C3855" s="1">
        <v>2012</v>
      </c>
      <c r="D3855" s="1" t="s">
        <v>9</v>
      </c>
      <c r="E3855" s="1" t="s">
        <v>13</v>
      </c>
      <c r="F3855" s="1">
        <v>0.72340905629999996</v>
      </c>
      <c r="G3855" s="1">
        <v>1548.0715910849599</v>
      </c>
    </row>
    <row r="3856" spans="1:7" x14ac:dyDescent="0.3">
      <c r="A3856" s="1" t="s">
        <v>59</v>
      </c>
      <c r="B3856" s="1" t="s">
        <v>60</v>
      </c>
      <c r="C3856" s="1">
        <v>2012</v>
      </c>
      <c r="D3856" s="1" t="s">
        <v>14</v>
      </c>
      <c r="E3856" s="1" t="s">
        <v>13</v>
      </c>
      <c r="F3856" s="1">
        <v>1.7927585944</v>
      </c>
      <c r="G3856" s="1">
        <v>3836.4444372017701</v>
      </c>
    </row>
    <row r="3857" spans="1:7" x14ac:dyDescent="0.3">
      <c r="A3857" s="1" t="s">
        <v>59</v>
      </c>
      <c r="B3857" s="1" t="s">
        <v>60</v>
      </c>
      <c r="C3857" s="1">
        <v>2012</v>
      </c>
      <c r="D3857" s="1" t="s">
        <v>14</v>
      </c>
      <c r="E3857" s="1" t="s">
        <v>15</v>
      </c>
      <c r="F3857" s="1">
        <v>4.1362502194999999</v>
      </c>
      <c r="G3857" s="1">
        <v>8851.4394491953099</v>
      </c>
    </row>
    <row r="3858" spans="1:7" x14ac:dyDescent="0.3">
      <c r="A3858" s="1" t="s">
        <v>59</v>
      </c>
      <c r="B3858" s="1" t="s">
        <v>60</v>
      </c>
      <c r="C3858" s="1">
        <v>2013</v>
      </c>
      <c r="D3858" s="1" t="s">
        <v>9</v>
      </c>
      <c r="E3858" s="1" t="s">
        <v>13</v>
      </c>
      <c r="F3858" s="1">
        <v>0.88057939760000004</v>
      </c>
      <c r="G3858" s="1">
        <v>1857.29461648659</v>
      </c>
    </row>
    <row r="3859" spans="1:7" x14ac:dyDescent="0.3">
      <c r="A3859" s="1" t="s">
        <v>59</v>
      </c>
      <c r="B3859" s="1" t="s">
        <v>60</v>
      </c>
      <c r="C3859" s="1">
        <v>2013</v>
      </c>
      <c r="D3859" s="1" t="s">
        <v>14</v>
      </c>
      <c r="E3859" s="1" t="s">
        <v>13</v>
      </c>
      <c r="F3859" s="1">
        <v>1.4164815293999999</v>
      </c>
      <c r="G3859" s="1">
        <v>2987.6051222434899</v>
      </c>
    </row>
    <row r="3860" spans="1:7" x14ac:dyDescent="0.3">
      <c r="A3860" s="1" t="s">
        <v>59</v>
      </c>
      <c r="B3860" s="1" t="s">
        <v>60</v>
      </c>
      <c r="C3860" s="1">
        <v>2013</v>
      </c>
      <c r="D3860" s="1" t="s">
        <v>14</v>
      </c>
      <c r="E3860" s="1" t="s">
        <v>15</v>
      </c>
      <c r="F3860" s="1">
        <v>3.6523601021999998</v>
      </c>
      <c r="G3860" s="1">
        <v>7703.4606688700196</v>
      </c>
    </row>
    <row r="3861" spans="1:7" x14ac:dyDescent="0.3">
      <c r="A3861" s="1" t="s">
        <v>59</v>
      </c>
      <c r="B3861" s="1" t="s">
        <v>60</v>
      </c>
      <c r="C3861" s="1">
        <v>2014</v>
      </c>
      <c r="D3861" s="1" t="s">
        <v>9</v>
      </c>
      <c r="E3861" s="1" t="s">
        <v>13</v>
      </c>
      <c r="F3861" s="1">
        <v>0.505917281</v>
      </c>
      <c r="G3861" s="1">
        <v>1508.24795984664</v>
      </c>
    </row>
    <row r="3862" spans="1:7" x14ac:dyDescent="0.3">
      <c r="A3862" s="1" t="s">
        <v>59</v>
      </c>
      <c r="B3862" s="1" t="s">
        <v>60</v>
      </c>
      <c r="C3862" s="1">
        <v>2014</v>
      </c>
      <c r="D3862" s="1" t="s">
        <v>14</v>
      </c>
      <c r="E3862" s="1" t="s">
        <v>13</v>
      </c>
      <c r="F3862" s="1">
        <v>1.5655173873999999</v>
      </c>
      <c r="G3862" s="1">
        <v>4667.1432151401104</v>
      </c>
    </row>
    <row r="3863" spans="1:7" x14ac:dyDescent="0.3">
      <c r="A3863" s="1" t="s">
        <v>59</v>
      </c>
      <c r="B3863" s="1" t="s">
        <v>60</v>
      </c>
      <c r="C3863" s="1">
        <v>2014</v>
      </c>
      <c r="D3863" s="1" t="s">
        <v>14</v>
      </c>
      <c r="E3863" s="1" t="s">
        <v>15</v>
      </c>
      <c r="F3863" s="1">
        <v>3.1748952879000001</v>
      </c>
      <c r="G3863" s="1">
        <v>9465.0440301950493</v>
      </c>
    </row>
    <row r="3864" spans="1:7" x14ac:dyDescent="0.3">
      <c r="A3864" s="1" t="s">
        <v>59</v>
      </c>
      <c r="B3864" s="1" t="s">
        <v>60</v>
      </c>
      <c r="C3864" s="1">
        <v>2015</v>
      </c>
      <c r="D3864" s="1" t="s">
        <v>9</v>
      </c>
      <c r="E3864" s="1" t="s">
        <v>13</v>
      </c>
      <c r="F3864" s="1">
        <v>0.21763346040000001</v>
      </c>
      <c r="G3864" s="1">
        <v>595.26140157568</v>
      </c>
    </row>
    <row r="3865" spans="1:7" x14ac:dyDescent="0.3">
      <c r="A3865" s="1" t="s">
        <v>59</v>
      </c>
      <c r="B3865" s="1" t="s">
        <v>60</v>
      </c>
      <c r="C3865" s="1">
        <v>2015</v>
      </c>
      <c r="D3865" s="1" t="s">
        <v>14</v>
      </c>
      <c r="E3865" s="1" t="s">
        <v>13</v>
      </c>
      <c r="F3865" s="1">
        <v>1.6238276111000001</v>
      </c>
      <c r="G3865" s="1">
        <v>4441.4213608185401</v>
      </c>
    </row>
    <row r="3866" spans="1:7" x14ac:dyDescent="0.3">
      <c r="A3866" s="1" t="s">
        <v>59</v>
      </c>
      <c r="B3866" s="1" t="s">
        <v>60</v>
      </c>
      <c r="C3866" s="1">
        <v>2015</v>
      </c>
      <c r="D3866" s="1" t="s">
        <v>14</v>
      </c>
      <c r="E3866" s="1" t="s">
        <v>15</v>
      </c>
      <c r="F3866" s="1">
        <v>2.7069207471999999</v>
      </c>
      <c r="G3866" s="1">
        <v>7403.8497355391601</v>
      </c>
    </row>
    <row r="3867" spans="1:7" x14ac:dyDescent="0.3">
      <c r="A3867" s="1" t="s">
        <v>59</v>
      </c>
      <c r="B3867" s="1" t="s">
        <v>60</v>
      </c>
      <c r="C3867" s="1">
        <v>2016</v>
      </c>
      <c r="D3867" s="1" t="s">
        <v>9</v>
      </c>
      <c r="E3867" s="1" t="s">
        <v>13</v>
      </c>
      <c r="F3867" s="1">
        <v>0.1823099319</v>
      </c>
      <c r="G3867" s="1">
        <v>640.52856879007402</v>
      </c>
    </row>
    <row r="3868" spans="1:7" x14ac:dyDescent="0.3">
      <c r="A3868" s="1" t="s">
        <v>59</v>
      </c>
      <c r="B3868" s="1" t="s">
        <v>60</v>
      </c>
      <c r="C3868" s="1">
        <v>2016</v>
      </c>
      <c r="D3868" s="1" t="s">
        <v>14</v>
      </c>
      <c r="E3868" s="1" t="s">
        <v>13</v>
      </c>
      <c r="F3868" s="1">
        <v>1.4172171773</v>
      </c>
      <c r="G3868" s="1">
        <v>4979.2574689468702</v>
      </c>
    </row>
    <row r="3869" spans="1:7" x14ac:dyDescent="0.3">
      <c r="A3869" s="1" t="s">
        <v>59</v>
      </c>
      <c r="B3869" s="1" t="s">
        <v>60</v>
      </c>
      <c r="C3869" s="1">
        <v>2016</v>
      </c>
      <c r="D3869" s="1" t="s">
        <v>14</v>
      </c>
      <c r="E3869" s="1" t="s">
        <v>15</v>
      </c>
      <c r="F3869" s="1">
        <v>2.2517138828999999</v>
      </c>
      <c r="G3869" s="1">
        <v>7911.1821030379697</v>
      </c>
    </row>
    <row r="3870" spans="1:7" x14ac:dyDescent="0.3">
      <c r="A3870" s="1" t="s">
        <v>59</v>
      </c>
      <c r="B3870" s="1" t="s">
        <v>60</v>
      </c>
      <c r="C3870" s="1">
        <v>2017</v>
      </c>
      <c r="D3870" s="1" t="s">
        <v>9</v>
      </c>
      <c r="E3870" s="1" t="s">
        <v>13</v>
      </c>
      <c r="F3870" s="1">
        <v>0.1047427883</v>
      </c>
      <c r="G3870" s="1">
        <v>365.14760949708602</v>
      </c>
    </row>
    <row r="3871" spans="1:7" x14ac:dyDescent="0.3">
      <c r="A3871" s="1" t="s">
        <v>59</v>
      </c>
      <c r="B3871" s="1" t="s">
        <v>60</v>
      </c>
      <c r="C3871" s="1">
        <v>2017</v>
      </c>
      <c r="D3871" s="1" t="s">
        <v>14</v>
      </c>
      <c r="E3871" s="1" t="s">
        <v>13</v>
      </c>
      <c r="F3871" s="1">
        <v>1.2479349433</v>
      </c>
      <c r="G3871" s="1">
        <v>4350.4709838645904</v>
      </c>
    </row>
    <row r="3872" spans="1:7" x14ac:dyDescent="0.3">
      <c r="A3872" s="1" t="s">
        <v>59</v>
      </c>
      <c r="B3872" s="1" t="s">
        <v>60</v>
      </c>
      <c r="C3872" s="1">
        <v>2017</v>
      </c>
      <c r="D3872" s="1" t="s">
        <v>14</v>
      </c>
      <c r="E3872" s="1" t="s">
        <v>15</v>
      </c>
      <c r="F3872" s="1">
        <v>1.8127282042999999</v>
      </c>
      <c r="G3872" s="1">
        <v>6319.4171272571502</v>
      </c>
    </row>
    <row r="3873" spans="1:7" x14ac:dyDescent="0.3">
      <c r="A3873" s="1" t="s">
        <v>59</v>
      </c>
      <c r="B3873" s="1" t="s">
        <v>60</v>
      </c>
      <c r="C3873" s="1">
        <v>2018</v>
      </c>
      <c r="D3873" s="1" t="s">
        <v>9</v>
      </c>
      <c r="E3873" s="1" t="s">
        <v>13</v>
      </c>
      <c r="F3873" s="1">
        <v>6.9795490900000007E-2</v>
      </c>
      <c r="G3873" s="1">
        <v>127.887876599205</v>
      </c>
    </row>
    <row r="3874" spans="1:7" x14ac:dyDescent="0.3">
      <c r="A3874" s="1" t="s">
        <v>59</v>
      </c>
      <c r="B3874" s="1" t="s">
        <v>60</v>
      </c>
      <c r="C3874" s="1">
        <v>2018</v>
      </c>
      <c r="D3874" s="1" t="s">
        <v>14</v>
      </c>
      <c r="E3874" s="1" t="s">
        <v>13</v>
      </c>
      <c r="F3874" s="1">
        <v>1.0283683376999999</v>
      </c>
      <c r="G3874" s="1">
        <v>1884.3028589677699</v>
      </c>
    </row>
    <row r="3875" spans="1:7" x14ac:dyDescent="0.3">
      <c r="A3875" s="1" t="s">
        <v>59</v>
      </c>
      <c r="B3875" s="1" t="s">
        <v>60</v>
      </c>
      <c r="C3875" s="1">
        <v>2018</v>
      </c>
      <c r="D3875" s="1" t="s">
        <v>14</v>
      </c>
      <c r="E3875" s="1" t="s">
        <v>15</v>
      </c>
      <c r="F3875" s="1">
        <v>1.3936336911</v>
      </c>
      <c r="G3875" s="1">
        <v>2553.58693193115</v>
      </c>
    </row>
    <row r="3876" spans="1:7" x14ac:dyDescent="0.3">
      <c r="A3876" s="1" t="s">
        <v>59</v>
      </c>
      <c r="B3876" s="1" t="s">
        <v>60</v>
      </c>
      <c r="C3876" s="1">
        <v>2019</v>
      </c>
      <c r="D3876" s="1" t="s">
        <v>9</v>
      </c>
      <c r="E3876" s="1" t="s">
        <v>13</v>
      </c>
      <c r="F3876" s="1">
        <v>5.2305324899999998E-2</v>
      </c>
      <c r="G3876" s="1">
        <v>100.34544298873</v>
      </c>
    </row>
    <row r="3877" spans="1:7" x14ac:dyDescent="0.3">
      <c r="A3877" s="1" t="s">
        <v>59</v>
      </c>
      <c r="B3877" s="1" t="s">
        <v>60</v>
      </c>
      <c r="C3877" s="1">
        <v>2019</v>
      </c>
      <c r="D3877" s="1" t="s">
        <v>14</v>
      </c>
      <c r="E3877" s="1" t="s">
        <v>13</v>
      </c>
      <c r="F3877" s="1">
        <v>0.78373231089999995</v>
      </c>
      <c r="G3877" s="1">
        <v>1503.5556337657299</v>
      </c>
    </row>
    <row r="3878" spans="1:7" x14ac:dyDescent="0.3">
      <c r="A3878" s="1" t="s">
        <v>59</v>
      </c>
      <c r="B3878" s="1" t="s">
        <v>60</v>
      </c>
      <c r="C3878" s="1">
        <v>2019</v>
      </c>
      <c r="D3878" s="1" t="s">
        <v>14</v>
      </c>
      <c r="E3878" s="1" t="s">
        <v>15</v>
      </c>
      <c r="F3878" s="1">
        <v>0.9809301064</v>
      </c>
      <c r="G3878" s="1">
        <v>1881.87084708157</v>
      </c>
    </row>
    <row r="3879" spans="1:7" x14ac:dyDescent="0.3">
      <c r="A3879" s="1" t="s">
        <v>61</v>
      </c>
      <c r="B3879" s="1" t="s">
        <v>62</v>
      </c>
      <c r="C3879" s="1">
        <v>1950</v>
      </c>
      <c r="D3879" s="1" t="s">
        <v>9</v>
      </c>
      <c r="E3879" s="1" t="s">
        <v>13</v>
      </c>
      <c r="F3879" s="1">
        <v>0.1053432032</v>
      </c>
      <c r="G3879" s="1">
        <v>106.185107210853</v>
      </c>
    </row>
    <row r="3880" spans="1:7" x14ac:dyDescent="0.3">
      <c r="A3880" s="1" t="s">
        <v>61</v>
      </c>
      <c r="B3880" s="1" t="s">
        <v>62</v>
      </c>
      <c r="C3880" s="1">
        <v>1950</v>
      </c>
      <c r="D3880" s="1" t="s">
        <v>14</v>
      </c>
      <c r="E3880" s="1" t="s">
        <v>13</v>
      </c>
      <c r="F3880" s="1">
        <v>1.32732436</v>
      </c>
      <c r="G3880" s="1">
        <v>1337.93235085676</v>
      </c>
    </row>
    <row r="3881" spans="1:7" x14ac:dyDescent="0.3">
      <c r="A3881" s="1" t="s">
        <v>61</v>
      </c>
      <c r="B3881" s="1" t="s">
        <v>62</v>
      </c>
      <c r="C3881" s="1">
        <v>1950</v>
      </c>
      <c r="D3881" s="1" t="s">
        <v>14</v>
      </c>
      <c r="E3881" s="1" t="s">
        <v>15</v>
      </c>
      <c r="F3881" s="1">
        <v>1.5536024436</v>
      </c>
      <c r="G3881" s="1">
        <v>1566.0188514572101</v>
      </c>
    </row>
    <row r="3882" spans="1:7" x14ac:dyDescent="0.3">
      <c r="A3882" s="1" t="s">
        <v>61</v>
      </c>
      <c r="B3882" s="1" t="s">
        <v>62</v>
      </c>
      <c r="C3882" s="1">
        <v>1951</v>
      </c>
      <c r="D3882" s="1" t="s">
        <v>9</v>
      </c>
      <c r="E3882" s="1" t="s">
        <v>13</v>
      </c>
      <c r="F3882" s="1">
        <v>0.1053432032</v>
      </c>
      <c r="G3882" s="1">
        <v>109.330134756812</v>
      </c>
    </row>
    <row r="3883" spans="1:7" x14ac:dyDescent="0.3">
      <c r="A3883" s="1" t="s">
        <v>61</v>
      </c>
      <c r="B3883" s="1" t="s">
        <v>62</v>
      </c>
      <c r="C3883" s="1">
        <v>1951</v>
      </c>
      <c r="D3883" s="1" t="s">
        <v>14</v>
      </c>
      <c r="E3883" s="1" t="s">
        <v>13</v>
      </c>
      <c r="F3883" s="1">
        <v>1.3608542213000001</v>
      </c>
      <c r="G3883" s="1">
        <v>1412.3585662804701</v>
      </c>
    </row>
    <row r="3884" spans="1:7" x14ac:dyDescent="0.3">
      <c r="A3884" s="1" t="s">
        <v>61</v>
      </c>
      <c r="B3884" s="1" t="s">
        <v>62</v>
      </c>
      <c r="C3884" s="1">
        <v>1951</v>
      </c>
      <c r="D3884" s="1" t="s">
        <v>14</v>
      </c>
      <c r="E3884" s="1" t="s">
        <v>15</v>
      </c>
      <c r="F3884" s="1">
        <v>1.5749517578000001</v>
      </c>
      <c r="G3884" s="1">
        <v>1634.5590672414701</v>
      </c>
    </row>
    <row r="3885" spans="1:7" x14ac:dyDescent="0.3">
      <c r="A3885" s="1" t="s">
        <v>61</v>
      </c>
      <c r="B3885" s="1" t="s">
        <v>62</v>
      </c>
      <c r="C3885" s="1">
        <v>1952</v>
      </c>
      <c r="D3885" s="1" t="s">
        <v>9</v>
      </c>
      <c r="E3885" s="1" t="s">
        <v>13</v>
      </c>
      <c r="F3885" s="1">
        <v>0.1053432032</v>
      </c>
      <c r="G3885" s="1">
        <v>114.56229200259401</v>
      </c>
    </row>
    <row r="3886" spans="1:7" x14ac:dyDescent="0.3">
      <c r="A3886" s="1" t="s">
        <v>61</v>
      </c>
      <c r="B3886" s="1" t="s">
        <v>62</v>
      </c>
      <c r="C3886" s="1">
        <v>1952</v>
      </c>
      <c r="D3886" s="1" t="s">
        <v>14</v>
      </c>
      <c r="E3886" s="1" t="s">
        <v>13</v>
      </c>
      <c r="F3886" s="1">
        <v>1.3941549478999999</v>
      </c>
      <c r="G3886" s="1">
        <v>1516.1641323362901</v>
      </c>
    </row>
    <row r="3887" spans="1:7" x14ac:dyDescent="0.3">
      <c r="A3887" s="1" t="s">
        <v>61</v>
      </c>
      <c r="B3887" s="1" t="s">
        <v>62</v>
      </c>
      <c r="C3887" s="1">
        <v>1952</v>
      </c>
      <c r="D3887" s="1" t="s">
        <v>14</v>
      </c>
      <c r="E3887" s="1" t="s">
        <v>15</v>
      </c>
      <c r="F3887" s="1">
        <v>1.5947418984999999</v>
      </c>
      <c r="G3887" s="1">
        <v>1734.30540880183</v>
      </c>
    </row>
    <row r="3888" spans="1:7" x14ac:dyDescent="0.3">
      <c r="A3888" s="1" t="s">
        <v>61</v>
      </c>
      <c r="B3888" s="1" t="s">
        <v>62</v>
      </c>
      <c r="C3888" s="1">
        <v>1953</v>
      </c>
      <c r="D3888" s="1" t="s">
        <v>9</v>
      </c>
      <c r="E3888" s="1" t="s">
        <v>13</v>
      </c>
      <c r="F3888" s="1">
        <v>0.1053432032</v>
      </c>
      <c r="G3888" s="1">
        <v>117.12096389958801</v>
      </c>
    </row>
    <row r="3889" spans="1:7" x14ac:dyDescent="0.3">
      <c r="A3889" s="1" t="s">
        <v>61</v>
      </c>
      <c r="B3889" s="1" t="s">
        <v>62</v>
      </c>
      <c r="C3889" s="1">
        <v>1953</v>
      </c>
      <c r="D3889" s="1" t="s">
        <v>14</v>
      </c>
      <c r="E3889" s="1" t="s">
        <v>13</v>
      </c>
      <c r="F3889" s="1">
        <v>1.4272265396999999</v>
      </c>
      <c r="G3889" s="1">
        <v>1586.7957589667301</v>
      </c>
    </row>
    <row r="3890" spans="1:7" x14ac:dyDescent="0.3">
      <c r="A3890" s="1" t="s">
        <v>61</v>
      </c>
      <c r="B3890" s="1" t="s">
        <v>62</v>
      </c>
      <c r="C3890" s="1">
        <v>1953</v>
      </c>
      <c r="D3890" s="1" t="s">
        <v>14</v>
      </c>
      <c r="E3890" s="1" t="s">
        <v>15</v>
      </c>
      <c r="F3890" s="1">
        <v>1.6129728656</v>
      </c>
      <c r="G3890" s="1">
        <v>1793.3092129035599</v>
      </c>
    </row>
    <row r="3891" spans="1:7" x14ac:dyDescent="0.3">
      <c r="A3891" s="1" t="s">
        <v>61</v>
      </c>
      <c r="B3891" s="1" t="s">
        <v>62</v>
      </c>
      <c r="C3891" s="1">
        <v>1954</v>
      </c>
      <c r="D3891" s="1" t="s">
        <v>9</v>
      </c>
      <c r="E3891" s="1" t="s">
        <v>13</v>
      </c>
      <c r="F3891" s="1">
        <v>0.21068640629999999</v>
      </c>
      <c r="G3891" s="1">
        <v>180.21243176113001</v>
      </c>
    </row>
    <row r="3892" spans="1:7" x14ac:dyDescent="0.3">
      <c r="A3892" s="1" t="s">
        <v>61</v>
      </c>
      <c r="B3892" s="1" t="s">
        <v>62</v>
      </c>
      <c r="C3892" s="1">
        <v>1954</v>
      </c>
      <c r="D3892" s="1" t="s">
        <v>14</v>
      </c>
      <c r="E3892" s="1" t="s">
        <v>13</v>
      </c>
      <c r="F3892" s="1">
        <v>1.4979925498</v>
      </c>
      <c r="G3892" s="1">
        <v>1281.3208258289801</v>
      </c>
    </row>
    <row r="3893" spans="1:7" x14ac:dyDescent="0.3">
      <c r="A3893" s="1" t="s">
        <v>61</v>
      </c>
      <c r="B3893" s="1" t="s">
        <v>62</v>
      </c>
      <c r="C3893" s="1">
        <v>1954</v>
      </c>
      <c r="D3893" s="1" t="s">
        <v>14</v>
      </c>
      <c r="E3893" s="1" t="s">
        <v>15</v>
      </c>
      <c r="F3893" s="1">
        <v>1.6296446593</v>
      </c>
      <c r="G3893" s="1">
        <v>1393.93059118309</v>
      </c>
    </row>
    <row r="3894" spans="1:7" x14ac:dyDescent="0.3">
      <c r="A3894" s="1" t="s">
        <v>61</v>
      </c>
      <c r="B3894" s="1" t="s">
        <v>62</v>
      </c>
      <c r="C3894" s="1">
        <v>1955</v>
      </c>
      <c r="D3894" s="1" t="s">
        <v>9</v>
      </c>
      <c r="E3894" s="1" t="s">
        <v>13</v>
      </c>
      <c r="F3894" s="1">
        <v>0.1053432032</v>
      </c>
      <c r="G3894" s="1">
        <v>100.226554643478</v>
      </c>
    </row>
    <row r="3895" spans="1:7" x14ac:dyDescent="0.3">
      <c r="A3895" s="1" t="s">
        <v>61</v>
      </c>
      <c r="B3895" s="1" t="s">
        <v>62</v>
      </c>
      <c r="C3895" s="1">
        <v>1955</v>
      </c>
      <c r="D3895" s="1" t="s">
        <v>14</v>
      </c>
      <c r="E3895" s="1" t="s">
        <v>13</v>
      </c>
      <c r="F3895" s="1">
        <v>1.492682319</v>
      </c>
      <c r="G3895" s="1">
        <v>1420.1809087115901</v>
      </c>
    </row>
    <row r="3896" spans="1:7" x14ac:dyDescent="0.3">
      <c r="A3896" s="1" t="s">
        <v>61</v>
      </c>
      <c r="B3896" s="1" t="s">
        <v>62</v>
      </c>
      <c r="C3896" s="1">
        <v>1955</v>
      </c>
      <c r="D3896" s="1" t="s">
        <v>14</v>
      </c>
      <c r="E3896" s="1" t="s">
        <v>15</v>
      </c>
      <c r="F3896" s="1">
        <v>1.6447572794</v>
      </c>
      <c r="G3896" s="1">
        <v>1564.86940183143</v>
      </c>
    </row>
    <row r="3897" spans="1:7" x14ac:dyDescent="0.3">
      <c r="A3897" s="1" t="s">
        <v>61</v>
      </c>
      <c r="B3897" s="1" t="s">
        <v>62</v>
      </c>
      <c r="C3897" s="1">
        <v>1956</v>
      </c>
      <c r="D3897" s="1" t="s">
        <v>9</v>
      </c>
      <c r="E3897" s="1" t="s">
        <v>13</v>
      </c>
      <c r="F3897" s="1">
        <v>0.21068640629999999</v>
      </c>
      <c r="G3897" s="1">
        <v>141.26571381757401</v>
      </c>
    </row>
    <row r="3898" spans="1:7" x14ac:dyDescent="0.3">
      <c r="A3898" s="1" t="s">
        <v>61</v>
      </c>
      <c r="B3898" s="1" t="s">
        <v>62</v>
      </c>
      <c r="C3898" s="1">
        <v>1956</v>
      </c>
      <c r="D3898" s="1" t="s">
        <v>14</v>
      </c>
      <c r="E3898" s="1" t="s">
        <v>13</v>
      </c>
      <c r="F3898" s="1">
        <v>1.5629900595999999</v>
      </c>
      <c r="G3898" s="1">
        <v>1047.9883837387399</v>
      </c>
    </row>
    <row r="3899" spans="1:7" x14ac:dyDescent="0.3">
      <c r="A3899" s="1" t="s">
        <v>61</v>
      </c>
      <c r="B3899" s="1" t="s">
        <v>62</v>
      </c>
      <c r="C3899" s="1">
        <v>1956</v>
      </c>
      <c r="D3899" s="1" t="s">
        <v>14</v>
      </c>
      <c r="E3899" s="1" t="s">
        <v>15</v>
      </c>
      <c r="F3899" s="1">
        <v>1.6583107260000001</v>
      </c>
      <c r="G3899" s="1">
        <v>1111.90110694842</v>
      </c>
    </row>
    <row r="3900" spans="1:7" x14ac:dyDescent="0.3">
      <c r="A3900" s="1" t="s">
        <v>61</v>
      </c>
      <c r="B3900" s="1" t="s">
        <v>62</v>
      </c>
      <c r="C3900" s="1">
        <v>1957</v>
      </c>
      <c r="D3900" s="1" t="s">
        <v>9</v>
      </c>
      <c r="E3900" s="1" t="s">
        <v>13</v>
      </c>
      <c r="F3900" s="1">
        <v>0.1053432032</v>
      </c>
      <c r="G3900" s="1">
        <v>63.475158578244503</v>
      </c>
    </row>
    <row r="3901" spans="1:7" x14ac:dyDescent="0.3">
      <c r="A3901" s="1" t="s">
        <v>61</v>
      </c>
      <c r="B3901" s="1" t="s">
        <v>62</v>
      </c>
      <c r="C3901" s="1">
        <v>1957</v>
      </c>
      <c r="D3901" s="1" t="s">
        <v>14</v>
      </c>
      <c r="E3901" s="1" t="s">
        <v>13</v>
      </c>
      <c r="F3901" s="1">
        <v>1.5572215592</v>
      </c>
      <c r="G3901" s="1">
        <v>938.31289001111804</v>
      </c>
    </row>
    <row r="3902" spans="1:7" x14ac:dyDescent="0.3">
      <c r="A3902" s="1" t="s">
        <v>61</v>
      </c>
      <c r="B3902" s="1" t="s">
        <v>62</v>
      </c>
      <c r="C3902" s="1">
        <v>1957</v>
      </c>
      <c r="D3902" s="1" t="s">
        <v>14</v>
      </c>
      <c r="E3902" s="1" t="s">
        <v>15</v>
      </c>
      <c r="F3902" s="1">
        <v>1.6703049990000001</v>
      </c>
      <c r="G3902" s="1">
        <v>1006.45197312133</v>
      </c>
    </row>
    <row r="3903" spans="1:7" x14ac:dyDescent="0.3">
      <c r="A3903" s="1" t="s">
        <v>61</v>
      </c>
      <c r="B3903" s="1" t="s">
        <v>62</v>
      </c>
      <c r="C3903" s="1">
        <v>1958</v>
      </c>
      <c r="D3903" s="1" t="s">
        <v>9</v>
      </c>
      <c r="E3903" s="1" t="s">
        <v>13</v>
      </c>
      <c r="F3903" s="1">
        <v>0.21068640629999999</v>
      </c>
      <c r="G3903" s="1">
        <v>121.326266445337</v>
      </c>
    </row>
    <row r="3904" spans="1:7" x14ac:dyDescent="0.3">
      <c r="A3904" s="1" t="s">
        <v>61</v>
      </c>
      <c r="B3904" s="1" t="s">
        <v>62</v>
      </c>
      <c r="C3904" s="1">
        <v>1958</v>
      </c>
      <c r="D3904" s="1" t="s">
        <v>14</v>
      </c>
      <c r="E3904" s="1" t="s">
        <v>13</v>
      </c>
      <c r="F3904" s="1">
        <v>1.6270710303</v>
      </c>
      <c r="G3904" s="1">
        <v>936.96815458124195</v>
      </c>
    </row>
    <row r="3905" spans="1:7" x14ac:dyDescent="0.3">
      <c r="A3905" s="1" t="s">
        <v>61</v>
      </c>
      <c r="B3905" s="1" t="s">
        <v>62</v>
      </c>
      <c r="C3905" s="1">
        <v>1958</v>
      </c>
      <c r="D3905" s="1" t="s">
        <v>14</v>
      </c>
      <c r="E3905" s="1" t="s">
        <v>15</v>
      </c>
      <c r="F3905" s="1">
        <v>1.6807400986000001</v>
      </c>
      <c r="G3905" s="1">
        <v>967.87412422715101</v>
      </c>
    </row>
    <row r="3906" spans="1:7" x14ac:dyDescent="0.3">
      <c r="A3906" s="1" t="s">
        <v>61</v>
      </c>
      <c r="B3906" s="1" t="s">
        <v>62</v>
      </c>
      <c r="C3906" s="1">
        <v>1959</v>
      </c>
      <c r="D3906" s="1" t="s">
        <v>9</v>
      </c>
      <c r="E3906" s="1" t="s">
        <v>10</v>
      </c>
      <c r="F3906" s="1">
        <v>35.852014726699998</v>
      </c>
      <c r="G3906" s="1">
        <v>4.5596912846414197</v>
      </c>
    </row>
    <row r="3907" spans="1:7" x14ac:dyDescent="0.3">
      <c r="A3907" s="1" t="s">
        <v>61</v>
      </c>
      <c r="B3907" s="1" t="s">
        <v>62</v>
      </c>
      <c r="C3907" s="1">
        <v>1959</v>
      </c>
      <c r="D3907" s="1" t="s">
        <v>9</v>
      </c>
      <c r="E3907" s="1" t="s">
        <v>13</v>
      </c>
      <c r="F3907" s="1">
        <v>0.1053432032</v>
      </c>
      <c r="G3907" s="1">
        <v>64.505703714043605</v>
      </c>
    </row>
    <row r="3908" spans="1:7" x14ac:dyDescent="0.3">
      <c r="A3908" s="1" t="s">
        <v>61</v>
      </c>
      <c r="B3908" s="1" t="s">
        <v>62</v>
      </c>
      <c r="C3908" s="1">
        <v>1959</v>
      </c>
      <c r="D3908" s="1" t="s">
        <v>14</v>
      </c>
      <c r="E3908" s="1" t="s">
        <v>13</v>
      </c>
      <c r="F3908" s="1">
        <v>1.6208442604</v>
      </c>
      <c r="G3908" s="1">
        <v>992.50541540958295</v>
      </c>
    </row>
    <row r="3909" spans="1:7" x14ac:dyDescent="0.3">
      <c r="A3909" s="1" t="s">
        <v>61</v>
      </c>
      <c r="B3909" s="1" t="s">
        <v>62</v>
      </c>
      <c r="C3909" s="1">
        <v>1959</v>
      </c>
      <c r="D3909" s="1" t="s">
        <v>14</v>
      </c>
      <c r="E3909" s="1" t="s">
        <v>15</v>
      </c>
      <c r="F3909" s="1">
        <v>1.6896160246</v>
      </c>
      <c r="G3909" s="1">
        <v>1034.6170174593799</v>
      </c>
    </row>
    <row r="3910" spans="1:7" x14ac:dyDescent="0.3">
      <c r="A3910" s="1" t="s">
        <v>61</v>
      </c>
      <c r="B3910" s="1" t="s">
        <v>62</v>
      </c>
      <c r="C3910" s="1">
        <v>1960</v>
      </c>
      <c r="D3910" s="1" t="s">
        <v>9</v>
      </c>
      <c r="E3910" s="1" t="s">
        <v>10</v>
      </c>
      <c r="F3910" s="1">
        <v>175.86700879430001</v>
      </c>
      <c r="G3910" s="1">
        <v>173803.17434308899</v>
      </c>
    </row>
    <row r="3911" spans="1:7" x14ac:dyDescent="0.3">
      <c r="A3911" s="1" t="s">
        <v>61</v>
      </c>
      <c r="B3911" s="1" t="s">
        <v>62</v>
      </c>
      <c r="C3911" s="1">
        <v>1960</v>
      </c>
      <c r="D3911" s="1" t="s">
        <v>9</v>
      </c>
      <c r="E3911" s="1" t="s">
        <v>13</v>
      </c>
      <c r="F3911" s="1">
        <v>0.1053432032</v>
      </c>
      <c r="G3911" s="1">
        <v>79.937790062801696</v>
      </c>
    </row>
    <row r="3912" spans="1:7" x14ac:dyDescent="0.3">
      <c r="A3912" s="1" t="s">
        <v>61</v>
      </c>
      <c r="B3912" s="1" t="s">
        <v>62</v>
      </c>
      <c r="C3912" s="1">
        <v>1960</v>
      </c>
      <c r="D3912" s="1" t="s">
        <v>14</v>
      </c>
      <c r="E3912" s="1" t="s">
        <v>13</v>
      </c>
      <c r="F3912" s="1">
        <v>1.6523119088</v>
      </c>
      <c r="G3912" s="1">
        <v>1253.8270956737599</v>
      </c>
    </row>
    <row r="3913" spans="1:7" x14ac:dyDescent="0.3">
      <c r="A3913" s="1" t="s">
        <v>61</v>
      </c>
      <c r="B3913" s="1" t="s">
        <v>62</v>
      </c>
      <c r="C3913" s="1">
        <v>1960</v>
      </c>
      <c r="D3913" s="1" t="s">
        <v>14</v>
      </c>
      <c r="E3913" s="1" t="s">
        <v>15</v>
      </c>
      <c r="F3913" s="1">
        <v>1.6969327772</v>
      </c>
      <c r="G3913" s="1">
        <v>1287.68683699242</v>
      </c>
    </row>
    <row r="3914" spans="1:7" x14ac:dyDescent="0.3">
      <c r="A3914" s="1" t="s">
        <v>61</v>
      </c>
      <c r="B3914" s="1" t="s">
        <v>62</v>
      </c>
      <c r="C3914" s="1">
        <v>1961</v>
      </c>
      <c r="D3914" s="1" t="s">
        <v>9</v>
      </c>
      <c r="E3914" s="1" t="s">
        <v>10</v>
      </c>
      <c r="F3914" s="1">
        <v>195.91417993019999</v>
      </c>
      <c r="G3914" s="1">
        <v>165704.29014417401</v>
      </c>
    </row>
    <row r="3915" spans="1:7" x14ac:dyDescent="0.3">
      <c r="A3915" s="1" t="s">
        <v>61</v>
      </c>
      <c r="B3915" s="1" t="s">
        <v>62</v>
      </c>
      <c r="C3915" s="1">
        <v>1961</v>
      </c>
      <c r="D3915" s="1" t="s">
        <v>9</v>
      </c>
      <c r="E3915" s="1" t="s">
        <v>13</v>
      </c>
      <c r="F3915" s="1">
        <v>5.26716016E-2</v>
      </c>
      <c r="G3915" s="1">
        <v>32.859822322834802</v>
      </c>
    </row>
    <row r="3916" spans="1:7" x14ac:dyDescent="0.3">
      <c r="A3916" s="1" t="s">
        <v>61</v>
      </c>
      <c r="B3916" s="1" t="s">
        <v>62</v>
      </c>
      <c r="C3916" s="1">
        <v>1961</v>
      </c>
      <c r="D3916" s="1" t="s">
        <v>14</v>
      </c>
      <c r="E3916" s="1" t="s">
        <v>13</v>
      </c>
      <c r="F3916" s="1">
        <v>1.6645886459000001</v>
      </c>
      <c r="G3916" s="1">
        <v>1038.4739688319</v>
      </c>
    </row>
    <row r="3917" spans="1:7" x14ac:dyDescent="0.3">
      <c r="A3917" s="1" t="s">
        <v>61</v>
      </c>
      <c r="B3917" s="1" t="s">
        <v>62</v>
      </c>
      <c r="C3917" s="1">
        <v>1961</v>
      </c>
      <c r="D3917" s="1" t="s">
        <v>14</v>
      </c>
      <c r="E3917" s="1" t="s">
        <v>15</v>
      </c>
      <c r="F3917" s="1">
        <v>1.7151316728999999</v>
      </c>
      <c r="G3917" s="1">
        <v>1070.0058539266699</v>
      </c>
    </row>
    <row r="3918" spans="1:7" x14ac:dyDescent="0.3">
      <c r="A3918" s="1" t="s">
        <v>61</v>
      </c>
      <c r="B3918" s="1" t="s">
        <v>62</v>
      </c>
      <c r="C3918" s="1">
        <v>1962</v>
      </c>
      <c r="D3918" s="1" t="s">
        <v>9</v>
      </c>
      <c r="E3918" s="1" t="s">
        <v>10</v>
      </c>
      <c r="F3918" s="1">
        <v>216.38223080259999</v>
      </c>
      <c r="G3918" s="1">
        <v>238162.385263078</v>
      </c>
    </row>
    <row r="3919" spans="1:7" x14ac:dyDescent="0.3">
      <c r="A3919" s="1" t="s">
        <v>61</v>
      </c>
      <c r="B3919" s="1" t="s">
        <v>62</v>
      </c>
      <c r="C3919" s="1">
        <v>1962</v>
      </c>
      <c r="D3919" s="1" t="s">
        <v>9</v>
      </c>
      <c r="E3919" s="1" t="s">
        <v>13</v>
      </c>
      <c r="F3919" s="1">
        <v>0.1053432032</v>
      </c>
      <c r="G3919" s="1">
        <v>83.560261880109394</v>
      </c>
    </row>
    <row r="3920" spans="1:7" x14ac:dyDescent="0.3">
      <c r="A3920" s="1" t="s">
        <v>61</v>
      </c>
      <c r="B3920" s="1" t="s">
        <v>62</v>
      </c>
      <c r="C3920" s="1">
        <v>1962</v>
      </c>
      <c r="D3920" s="1" t="s">
        <v>14</v>
      </c>
      <c r="E3920" s="1" t="s">
        <v>13</v>
      </c>
      <c r="F3920" s="1">
        <v>1.7172812024999999</v>
      </c>
      <c r="G3920" s="1">
        <v>1362.18059331892</v>
      </c>
    </row>
    <row r="3921" spans="1:7" x14ac:dyDescent="0.3">
      <c r="A3921" s="1" t="s">
        <v>61</v>
      </c>
      <c r="B3921" s="1" t="s">
        <v>62</v>
      </c>
      <c r="C3921" s="1">
        <v>1962</v>
      </c>
      <c r="D3921" s="1" t="s">
        <v>14</v>
      </c>
      <c r="E3921" s="1" t="s">
        <v>15</v>
      </c>
      <c r="F3921" s="1">
        <v>1.7289001214999999</v>
      </c>
      <c r="G3921" s="1">
        <v>1371.3969441413301</v>
      </c>
    </row>
    <row r="3922" spans="1:7" x14ac:dyDescent="0.3">
      <c r="A3922" s="1" t="s">
        <v>61</v>
      </c>
      <c r="B3922" s="1" t="s">
        <v>62</v>
      </c>
      <c r="C3922" s="1">
        <v>1963</v>
      </c>
      <c r="D3922" s="1" t="s">
        <v>9</v>
      </c>
      <c r="E3922" s="1" t="s">
        <v>10</v>
      </c>
      <c r="F3922" s="1">
        <v>172.26516464619999</v>
      </c>
      <c r="G3922" s="1">
        <v>169981.15250774199</v>
      </c>
    </row>
    <row r="3923" spans="1:7" x14ac:dyDescent="0.3">
      <c r="A3923" s="1" t="s">
        <v>61</v>
      </c>
      <c r="B3923" s="1" t="s">
        <v>62</v>
      </c>
      <c r="C3923" s="1">
        <v>1963</v>
      </c>
      <c r="D3923" s="1" t="s">
        <v>9</v>
      </c>
      <c r="E3923" s="1" t="s">
        <v>13</v>
      </c>
      <c r="F3923" s="1">
        <v>0.1053432032</v>
      </c>
      <c r="G3923" s="1">
        <v>74.428660053358598</v>
      </c>
    </row>
    <row r="3924" spans="1:7" x14ac:dyDescent="0.3">
      <c r="A3924" s="1" t="s">
        <v>61</v>
      </c>
      <c r="B3924" s="1" t="s">
        <v>62</v>
      </c>
      <c r="C3924" s="1">
        <v>1963</v>
      </c>
      <c r="D3924" s="1" t="s">
        <v>14</v>
      </c>
      <c r="E3924" s="1" t="s">
        <v>13</v>
      </c>
      <c r="F3924" s="1">
        <v>1.7507656224999999</v>
      </c>
      <c r="G3924" s="1">
        <v>1236.9771891253799</v>
      </c>
    </row>
    <row r="3925" spans="1:7" x14ac:dyDescent="0.3">
      <c r="A3925" s="1" t="s">
        <v>61</v>
      </c>
      <c r="B3925" s="1" t="s">
        <v>62</v>
      </c>
      <c r="C3925" s="1">
        <v>1963</v>
      </c>
      <c r="D3925" s="1" t="s">
        <v>14</v>
      </c>
      <c r="E3925" s="1" t="s">
        <v>15</v>
      </c>
      <c r="F3925" s="1">
        <v>1.7407644798999999</v>
      </c>
      <c r="G3925" s="1">
        <v>1229.9110317961599</v>
      </c>
    </row>
    <row r="3926" spans="1:7" x14ac:dyDescent="0.3">
      <c r="A3926" s="1" t="s">
        <v>61</v>
      </c>
      <c r="B3926" s="1" t="s">
        <v>62</v>
      </c>
      <c r="C3926" s="1">
        <v>1964</v>
      </c>
      <c r="D3926" s="1" t="s">
        <v>9</v>
      </c>
      <c r="E3926" s="1" t="s">
        <v>10</v>
      </c>
      <c r="F3926" s="1">
        <v>130.54259272100001</v>
      </c>
      <c r="G3926" s="1">
        <v>135929.693894803</v>
      </c>
    </row>
    <row r="3927" spans="1:7" x14ac:dyDescent="0.3">
      <c r="A3927" s="1" t="s">
        <v>61</v>
      </c>
      <c r="B3927" s="1" t="s">
        <v>62</v>
      </c>
      <c r="C3927" s="1">
        <v>1964</v>
      </c>
      <c r="D3927" s="1" t="s">
        <v>9</v>
      </c>
      <c r="E3927" s="1" t="s">
        <v>13</v>
      </c>
      <c r="F3927" s="1">
        <v>0.1053432032</v>
      </c>
      <c r="G3927" s="1">
        <v>76.112023371411794</v>
      </c>
    </row>
    <row r="3928" spans="1:7" x14ac:dyDescent="0.3">
      <c r="A3928" s="1" t="s">
        <v>61</v>
      </c>
      <c r="B3928" s="1" t="s">
        <v>62</v>
      </c>
      <c r="C3928" s="1">
        <v>1964</v>
      </c>
      <c r="D3928" s="1" t="s">
        <v>14</v>
      </c>
      <c r="E3928" s="1" t="s">
        <v>13</v>
      </c>
      <c r="F3928" s="1">
        <v>1.7840036827000001</v>
      </c>
      <c r="G3928" s="1">
        <v>1288.96906400325</v>
      </c>
    </row>
    <row r="3929" spans="1:7" x14ac:dyDescent="0.3">
      <c r="A3929" s="1" t="s">
        <v>61</v>
      </c>
      <c r="B3929" s="1" t="s">
        <v>62</v>
      </c>
      <c r="C3929" s="1">
        <v>1964</v>
      </c>
      <c r="D3929" s="1" t="s">
        <v>14</v>
      </c>
      <c r="E3929" s="1" t="s">
        <v>15</v>
      </c>
      <c r="F3929" s="1">
        <v>1.7507247480999999</v>
      </c>
      <c r="G3929" s="1">
        <v>1264.92454123582</v>
      </c>
    </row>
    <row r="3930" spans="1:7" x14ac:dyDescent="0.3">
      <c r="A3930" s="1" t="s">
        <v>61</v>
      </c>
      <c r="B3930" s="1" t="s">
        <v>62</v>
      </c>
      <c r="C3930" s="1">
        <v>1965</v>
      </c>
      <c r="D3930" s="1" t="s">
        <v>9</v>
      </c>
      <c r="E3930" s="1" t="s">
        <v>13</v>
      </c>
      <c r="F3930" s="1">
        <v>0.1053432032</v>
      </c>
      <c r="G3930" s="1">
        <v>89.491042081430095</v>
      </c>
    </row>
    <row r="3931" spans="1:7" x14ac:dyDescent="0.3">
      <c r="A3931" s="1" t="s">
        <v>61</v>
      </c>
      <c r="B3931" s="1" t="s">
        <v>62</v>
      </c>
      <c r="C3931" s="1">
        <v>1965</v>
      </c>
      <c r="D3931" s="1" t="s">
        <v>14</v>
      </c>
      <c r="E3931" s="1" t="s">
        <v>13</v>
      </c>
      <c r="F3931" s="1">
        <v>1.8169953829000001</v>
      </c>
      <c r="G3931" s="1">
        <v>1543.57191899897</v>
      </c>
    </row>
    <row r="3932" spans="1:7" x14ac:dyDescent="0.3">
      <c r="A3932" s="1" t="s">
        <v>61</v>
      </c>
      <c r="B3932" s="1" t="s">
        <v>62</v>
      </c>
      <c r="C3932" s="1">
        <v>1965</v>
      </c>
      <c r="D3932" s="1" t="s">
        <v>14</v>
      </c>
      <c r="E3932" s="1" t="s">
        <v>15</v>
      </c>
      <c r="F3932" s="1">
        <v>1.7587809262</v>
      </c>
      <c r="G3932" s="1">
        <v>1494.11763773807</v>
      </c>
    </row>
    <row r="3933" spans="1:7" x14ac:dyDescent="0.3">
      <c r="A3933" s="1" t="s">
        <v>61</v>
      </c>
      <c r="B3933" s="1" t="s">
        <v>62</v>
      </c>
      <c r="C3933" s="1">
        <v>1966</v>
      </c>
      <c r="D3933" s="1" t="s">
        <v>9</v>
      </c>
      <c r="E3933" s="1" t="s">
        <v>13</v>
      </c>
      <c r="F3933" s="1">
        <v>0.1053432032</v>
      </c>
      <c r="G3933" s="1">
        <v>90.264197986792993</v>
      </c>
    </row>
    <row r="3934" spans="1:7" x14ac:dyDescent="0.3">
      <c r="A3934" s="1" t="s">
        <v>61</v>
      </c>
      <c r="B3934" s="1" t="s">
        <v>62</v>
      </c>
      <c r="C3934" s="1">
        <v>1966</v>
      </c>
      <c r="D3934" s="1" t="s">
        <v>14</v>
      </c>
      <c r="E3934" s="1" t="s">
        <v>13</v>
      </c>
      <c r="F3934" s="1">
        <v>1.8540523418999999</v>
      </c>
      <c r="G3934" s="1">
        <v>1588.66013780608</v>
      </c>
    </row>
    <row r="3935" spans="1:7" x14ac:dyDescent="0.3">
      <c r="A3935" s="1" t="s">
        <v>61</v>
      </c>
      <c r="B3935" s="1" t="s">
        <v>62</v>
      </c>
      <c r="C3935" s="1">
        <v>1966</v>
      </c>
      <c r="D3935" s="1" t="s">
        <v>14</v>
      </c>
      <c r="E3935" s="1" t="s">
        <v>15</v>
      </c>
      <c r="F3935" s="1">
        <v>1.7611663843000001</v>
      </c>
      <c r="G3935" s="1">
        <v>1509.0700340661101</v>
      </c>
    </row>
    <row r="3936" spans="1:7" x14ac:dyDescent="0.3">
      <c r="A3936" s="1" t="s">
        <v>61</v>
      </c>
      <c r="B3936" s="1" t="s">
        <v>62</v>
      </c>
      <c r="C3936" s="1">
        <v>1967</v>
      </c>
      <c r="D3936" s="1" t="s">
        <v>9</v>
      </c>
      <c r="E3936" s="1" t="s">
        <v>13</v>
      </c>
      <c r="F3936" s="1">
        <v>0.1053432032</v>
      </c>
      <c r="G3936" s="1">
        <v>80.0422834728883</v>
      </c>
    </row>
    <row r="3937" spans="1:7" x14ac:dyDescent="0.3">
      <c r="A3937" s="1" t="s">
        <v>61</v>
      </c>
      <c r="B3937" s="1" t="s">
        <v>62</v>
      </c>
      <c r="C3937" s="1">
        <v>1967</v>
      </c>
      <c r="D3937" s="1" t="s">
        <v>14</v>
      </c>
      <c r="E3937" s="1" t="s">
        <v>13</v>
      </c>
      <c r="F3937" s="1">
        <v>1.8908353006</v>
      </c>
      <c r="G3937" s="1">
        <v>1436.70185236158</v>
      </c>
    </row>
    <row r="3938" spans="1:7" x14ac:dyDescent="0.3">
      <c r="A3938" s="1" t="s">
        <v>61</v>
      </c>
      <c r="B3938" s="1" t="s">
        <v>62</v>
      </c>
      <c r="C3938" s="1">
        <v>1967</v>
      </c>
      <c r="D3938" s="1" t="s">
        <v>14</v>
      </c>
      <c r="E3938" s="1" t="s">
        <v>15</v>
      </c>
      <c r="F3938" s="1">
        <v>1.7617435162999999</v>
      </c>
      <c r="G3938" s="1">
        <v>1338.6148293266599</v>
      </c>
    </row>
    <row r="3939" spans="1:7" x14ac:dyDescent="0.3">
      <c r="A3939" s="1" t="s">
        <v>61</v>
      </c>
      <c r="B3939" s="1" t="s">
        <v>62</v>
      </c>
      <c r="C3939" s="1">
        <v>1968</v>
      </c>
      <c r="D3939" s="1" t="s">
        <v>9</v>
      </c>
      <c r="E3939" s="1" t="s">
        <v>13</v>
      </c>
      <c r="F3939" s="1">
        <v>0.21068640629999999</v>
      </c>
      <c r="G3939" s="1">
        <v>164.94661928227401</v>
      </c>
    </row>
    <row r="3940" spans="1:7" x14ac:dyDescent="0.3">
      <c r="A3940" s="1" t="s">
        <v>61</v>
      </c>
      <c r="B3940" s="1" t="s">
        <v>62</v>
      </c>
      <c r="C3940" s="1">
        <v>1968</v>
      </c>
      <c r="D3940" s="1" t="s">
        <v>14</v>
      </c>
      <c r="E3940" s="1" t="s">
        <v>13</v>
      </c>
      <c r="F3940" s="1">
        <v>1.9652678121</v>
      </c>
      <c r="G3940" s="1">
        <v>1538.6103318984001</v>
      </c>
    </row>
    <row r="3941" spans="1:7" x14ac:dyDescent="0.3">
      <c r="A3941" s="1" t="s">
        <v>61</v>
      </c>
      <c r="B3941" s="1" t="s">
        <v>62</v>
      </c>
      <c r="C3941" s="1">
        <v>1968</v>
      </c>
      <c r="D3941" s="1" t="s">
        <v>14</v>
      </c>
      <c r="E3941" s="1" t="s">
        <v>15</v>
      </c>
      <c r="F3941" s="1">
        <v>1.7605123221000001</v>
      </c>
      <c r="G3941" s="1">
        <v>1378.3070335073201</v>
      </c>
    </row>
    <row r="3942" spans="1:7" x14ac:dyDescent="0.3">
      <c r="A3942" s="1" t="s">
        <v>61</v>
      </c>
      <c r="B3942" s="1" t="s">
        <v>62</v>
      </c>
      <c r="C3942" s="1">
        <v>1969</v>
      </c>
      <c r="D3942" s="1" t="s">
        <v>9</v>
      </c>
      <c r="E3942" s="1" t="s">
        <v>13</v>
      </c>
      <c r="F3942" s="1">
        <v>0.1053432032</v>
      </c>
      <c r="G3942" s="1">
        <v>84.285086323856902</v>
      </c>
    </row>
    <row r="3943" spans="1:7" x14ac:dyDescent="0.3">
      <c r="A3943" s="1" t="s">
        <v>61</v>
      </c>
      <c r="B3943" s="1" t="s">
        <v>62</v>
      </c>
      <c r="C3943" s="1">
        <v>1969</v>
      </c>
      <c r="D3943" s="1" t="s">
        <v>14</v>
      </c>
      <c r="E3943" s="1" t="s">
        <v>13</v>
      </c>
      <c r="F3943" s="1">
        <v>1.9635792169999999</v>
      </c>
      <c r="G3943" s="1">
        <v>1571.05953518306</v>
      </c>
    </row>
    <row r="3944" spans="1:7" x14ac:dyDescent="0.3">
      <c r="A3944" s="1" t="s">
        <v>61</v>
      </c>
      <c r="B3944" s="1" t="s">
        <v>62</v>
      </c>
      <c r="C3944" s="1">
        <v>1969</v>
      </c>
      <c r="D3944" s="1" t="s">
        <v>14</v>
      </c>
      <c r="E3944" s="1" t="s">
        <v>15</v>
      </c>
      <c r="F3944" s="1">
        <v>1.7574728017000001</v>
      </c>
      <c r="G3944" s="1">
        <v>1406.15381289271</v>
      </c>
    </row>
    <row r="3945" spans="1:7" x14ac:dyDescent="0.3">
      <c r="A3945" s="1" t="s">
        <v>61</v>
      </c>
      <c r="B3945" s="1" t="s">
        <v>62</v>
      </c>
      <c r="C3945" s="1">
        <v>1970</v>
      </c>
      <c r="D3945" s="1" t="s">
        <v>9</v>
      </c>
      <c r="E3945" s="1" t="s">
        <v>13</v>
      </c>
      <c r="F3945" s="1">
        <v>0.1053432032</v>
      </c>
      <c r="G3945" s="1">
        <v>90.385026640831697</v>
      </c>
    </row>
    <row r="3946" spans="1:7" x14ac:dyDescent="0.3">
      <c r="A3946" s="1" t="s">
        <v>61</v>
      </c>
      <c r="B3946" s="1" t="s">
        <v>62</v>
      </c>
      <c r="C3946" s="1">
        <v>1970</v>
      </c>
      <c r="D3946" s="1" t="s">
        <v>14</v>
      </c>
      <c r="E3946" s="1" t="s">
        <v>13</v>
      </c>
      <c r="F3946" s="1">
        <v>1.9995401747999999</v>
      </c>
      <c r="G3946" s="1">
        <v>1715.61606750699</v>
      </c>
    </row>
    <row r="3947" spans="1:7" x14ac:dyDescent="0.3">
      <c r="A3947" s="1" t="s">
        <v>61</v>
      </c>
      <c r="B3947" s="1" t="s">
        <v>62</v>
      </c>
      <c r="C3947" s="1">
        <v>1970</v>
      </c>
      <c r="D3947" s="1" t="s">
        <v>14</v>
      </c>
      <c r="E3947" s="1" t="s">
        <v>15</v>
      </c>
      <c r="F3947" s="1">
        <v>1.7526249551999999</v>
      </c>
      <c r="G3947" s="1">
        <v>1503.76150044883</v>
      </c>
    </row>
    <row r="3948" spans="1:7" x14ac:dyDescent="0.3">
      <c r="A3948" s="1" t="s">
        <v>61</v>
      </c>
      <c r="B3948" s="1" t="s">
        <v>62</v>
      </c>
      <c r="C3948" s="1">
        <v>1971</v>
      </c>
      <c r="D3948" s="1" t="s">
        <v>9</v>
      </c>
      <c r="E3948" s="1" t="s">
        <v>13</v>
      </c>
      <c r="F3948" s="1">
        <v>0.1053432032</v>
      </c>
      <c r="G3948" s="1">
        <v>91.252454178713506</v>
      </c>
    </row>
    <row r="3949" spans="1:7" x14ac:dyDescent="0.3">
      <c r="A3949" s="1" t="s">
        <v>61</v>
      </c>
      <c r="B3949" s="1" t="s">
        <v>62</v>
      </c>
      <c r="C3949" s="1">
        <v>1971</v>
      </c>
      <c r="D3949" s="1" t="s">
        <v>14</v>
      </c>
      <c r="E3949" s="1" t="s">
        <v>13</v>
      </c>
      <c r="F3949" s="1">
        <v>2.0035004775999998</v>
      </c>
      <c r="G3949" s="1">
        <v>1735.51145233124</v>
      </c>
    </row>
    <row r="3950" spans="1:7" x14ac:dyDescent="0.3">
      <c r="A3950" s="1" t="s">
        <v>61</v>
      </c>
      <c r="B3950" s="1" t="s">
        <v>62</v>
      </c>
      <c r="C3950" s="1">
        <v>1971</v>
      </c>
      <c r="D3950" s="1" t="s">
        <v>14</v>
      </c>
      <c r="E3950" s="1" t="s">
        <v>15</v>
      </c>
      <c r="F3950" s="1">
        <v>1.7516192418000001</v>
      </c>
      <c r="G3950" s="1">
        <v>1517.3219513603001</v>
      </c>
    </row>
    <row r="3951" spans="1:7" x14ac:dyDescent="0.3">
      <c r="A3951" s="1" t="s">
        <v>61</v>
      </c>
      <c r="B3951" s="1" t="s">
        <v>62</v>
      </c>
      <c r="C3951" s="1">
        <v>1972</v>
      </c>
      <c r="D3951" s="1" t="s">
        <v>9</v>
      </c>
      <c r="E3951" s="1" t="s">
        <v>13</v>
      </c>
      <c r="F3951" s="1">
        <v>2.6335799999999999E-4</v>
      </c>
      <c r="G3951" s="1">
        <v>0.26026054905632301</v>
      </c>
    </row>
    <row r="3952" spans="1:7" x14ac:dyDescent="0.3">
      <c r="A3952" s="1" t="s">
        <v>61</v>
      </c>
      <c r="B3952" s="1" t="s">
        <v>62</v>
      </c>
      <c r="C3952" s="1">
        <v>1972</v>
      </c>
      <c r="D3952" s="1" t="s">
        <v>14</v>
      </c>
      <c r="E3952" s="1" t="s">
        <v>13</v>
      </c>
      <c r="F3952" s="1">
        <v>1.9695647379000001</v>
      </c>
      <c r="G3952" s="1">
        <v>1946.39989918434</v>
      </c>
    </row>
    <row r="3953" spans="1:7" x14ac:dyDescent="0.3">
      <c r="A3953" s="1" t="s">
        <v>61</v>
      </c>
      <c r="B3953" s="1" t="s">
        <v>62</v>
      </c>
      <c r="C3953" s="1">
        <v>1972</v>
      </c>
      <c r="D3953" s="1" t="s">
        <v>14</v>
      </c>
      <c r="E3953" s="1" t="s">
        <v>15</v>
      </c>
      <c r="F3953" s="1">
        <v>1.7488939864999999</v>
      </c>
      <c r="G3953" s="1">
        <v>1728.32454474867</v>
      </c>
    </row>
    <row r="3954" spans="1:7" x14ac:dyDescent="0.3">
      <c r="A3954" s="1" t="s">
        <v>61</v>
      </c>
      <c r="B3954" s="1" t="s">
        <v>62</v>
      </c>
      <c r="C3954" s="1">
        <v>1973</v>
      </c>
      <c r="D3954" s="1" t="s">
        <v>9</v>
      </c>
      <c r="E3954" s="1" t="s">
        <v>13</v>
      </c>
      <c r="F3954" s="1">
        <v>2.6335799999999999E-4</v>
      </c>
      <c r="G3954" s="1">
        <v>0.47156858564288301</v>
      </c>
    </row>
    <row r="3955" spans="1:7" x14ac:dyDescent="0.3">
      <c r="A3955" s="1" t="s">
        <v>61</v>
      </c>
      <c r="B3955" s="1" t="s">
        <v>62</v>
      </c>
      <c r="C3955" s="1">
        <v>1973</v>
      </c>
      <c r="D3955" s="1" t="s">
        <v>14</v>
      </c>
      <c r="E3955" s="1" t="s">
        <v>13</v>
      </c>
      <c r="F3955" s="1">
        <v>1.9733904441000001</v>
      </c>
      <c r="G3955" s="1">
        <v>3533.5509558211802</v>
      </c>
    </row>
    <row r="3956" spans="1:7" x14ac:dyDescent="0.3">
      <c r="A3956" s="1" t="s">
        <v>61</v>
      </c>
      <c r="B3956" s="1" t="s">
        <v>62</v>
      </c>
      <c r="C3956" s="1">
        <v>1973</v>
      </c>
      <c r="D3956" s="1" t="s">
        <v>14</v>
      </c>
      <c r="E3956" s="1" t="s">
        <v>15</v>
      </c>
      <c r="F3956" s="1">
        <v>1.7444491892</v>
      </c>
      <c r="G3956" s="1">
        <v>3123.6089738133401</v>
      </c>
    </row>
    <row r="3957" spans="1:7" x14ac:dyDescent="0.3">
      <c r="A3957" s="1" t="s">
        <v>61</v>
      </c>
      <c r="B3957" s="1" t="s">
        <v>62</v>
      </c>
      <c r="C3957" s="1">
        <v>1974</v>
      </c>
      <c r="D3957" s="1" t="s">
        <v>9</v>
      </c>
      <c r="E3957" s="1" t="s">
        <v>13</v>
      </c>
      <c r="F3957" s="1">
        <v>6.5312785999999998E-2</v>
      </c>
      <c r="G3957" s="1">
        <v>107.510789164945</v>
      </c>
    </row>
    <row r="3958" spans="1:7" x14ac:dyDescent="0.3">
      <c r="A3958" s="1" t="s">
        <v>61</v>
      </c>
      <c r="B3958" s="1" t="s">
        <v>62</v>
      </c>
      <c r="C3958" s="1">
        <v>1974</v>
      </c>
      <c r="D3958" s="1" t="s">
        <v>14</v>
      </c>
      <c r="E3958" s="1" t="s">
        <v>13</v>
      </c>
      <c r="F3958" s="1">
        <v>2.0005666460999998</v>
      </c>
      <c r="G3958" s="1">
        <v>3293.11475097318</v>
      </c>
    </row>
    <row r="3959" spans="1:7" x14ac:dyDescent="0.3">
      <c r="A3959" s="1" t="s">
        <v>61</v>
      </c>
      <c r="B3959" s="1" t="s">
        <v>62</v>
      </c>
      <c r="C3959" s="1">
        <v>1974</v>
      </c>
      <c r="D3959" s="1" t="s">
        <v>14</v>
      </c>
      <c r="E3959" s="1" t="s">
        <v>15</v>
      </c>
      <c r="F3959" s="1">
        <v>1.7382848500999999</v>
      </c>
      <c r="G3959" s="1">
        <v>2861.3750471558401</v>
      </c>
    </row>
    <row r="3960" spans="1:7" x14ac:dyDescent="0.3">
      <c r="A3960" s="1" t="s">
        <v>61</v>
      </c>
      <c r="B3960" s="1" t="s">
        <v>62</v>
      </c>
      <c r="C3960" s="1">
        <v>1975</v>
      </c>
      <c r="D3960" s="1" t="s">
        <v>9</v>
      </c>
      <c r="E3960" s="1" t="s">
        <v>13</v>
      </c>
      <c r="F3960" s="1">
        <v>9.6915746900000002E-2</v>
      </c>
      <c r="G3960" s="1">
        <v>158.09206767742299</v>
      </c>
    </row>
    <row r="3961" spans="1:7" x14ac:dyDescent="0.3">
      <c r="A3961" s="1" t="s">
        <v>61</v>
      </c>
      <c r="B3961" s="1" t="s">
        <v>62</v>
      </c>
      <c r="C3961" s="1">
        <v>1975</v>
      </c>
      <c r="D3961" s="1" t="s">
        <v>14</v>
      </c>
      <c r="E3961" s="1" t="s">
        <v>13</v>
      </c>
      <c r="F3961" s="1">
        <v>2.0156348216</v>
      </c>
      <c r="G3961" s="1">
        <v>3287.9680212476301</v>
      </c>
    </row>
    <row r="3962" spans="1:7" x14ac:dyDescent="0.3">
      <c r="A3962" s="1" t="s">
        <v>61</v>
      </c>
      <c r="B3962" s="1" t="s">
        <v>62</v>
      </c>
      <c r="C3962" s="1">
        <v>1975</v>
      </c>
      <c r="D3962" s="1" t="s">
        <v>14</v>
      </c>
      <c r="E3962" s="1" t="s">
        <v>15</v>
      </c>
      <c r="F3962" s="1">
        <v>1.730400969</v>
      </c>
      <c r="G3962" s="1">
        <v>2822.6854334485602</v>
      </c>
    </row>
    <row r="3963" spans="1:7" x14ac:dyDescent="0.3">
      <c r="A3963" s="1" t="s">
        <v>61</v>
      </c>
      <c r="B3963" s="1" t="s">
        <v>62</v>
      </c>
      <c r="C3963" s="1">
        <v>1976</v>
      </c>
      <c r="D3963" s="1" t="s">
        <v>9</v>
      </c>
      <c r="E3963" s="1" t="s">
        <v>13</v>
      </c>
      <c r="F3963" s="1">
        <v>0.19909865400000001</v>
      </c>
      <c r="G3963" s="1">
        <v>301.59603476325702</v>
      </c>
    </row>
    <row r="3964" spans="1:7" x14ac:dyDescent="0.3">
      <c r="A3964" s="1" t="s">
        <v>61</v>
      </c>
      <c r="B3964" s="1" t="s">
        <v>62</v>
      </c>
      <c r="C3964" s="1">
        <v>1976</v>
      </c>
      <c r="D3964" s="1" t="s">
        <v>14</v>
      </c>
      <c r="E3964" s="1" t="s">
        <v>13</v>
      </c>
      <c r="F3964" s="1">
        <v>2.0560444794000001</v>
      </c>
      <c r="G3964" s="1">
        <v>3114.5105696328301</v>
      </c>
    </row>
    <row r="3965" spans="1:7" x14ac:dyDescent="0.3">
      <c r="A3965" s="1" t="s">
        <v>61</v>
      </c>
      <c r="B3965" s="1" t="s">
        <v>62</v>
      </c>
      <c r="C3965" s="1">
        <v>1976</v>
      </c>
      <c r="D3965" s="1" t="s">
        <v>14</v>
      </c>
      <c r="E3965" s="1" t="s">
        <v>15</v>
      </c>
      <c r="F3965" s="1">
        <v>1.720797546</v>
      </c>
      <c r="G3965" s="1">
        <v>2606.67616822134</v>
      </c>
    </row>
    <row r="3966" spans="1:7" x14ac:dyDescent="0.3">
      <c r="A3966" s="1" t="s">
        <v>61</v>
      </c>
      <c r="B3966" s="1" t="s">
        <v>62</v>
      </c>
      <c r="C3966" s="1">
        <v>1977</v>
      </c>
      <c r="D3966" s="1" t="s">
        <v>9</v>
      </c>
      <c r="E3966" s="1" t="s">
        <v>13</v>
      </c>
      <c r="F3966" s="1">
        <v>0.51618169550000004</v>
      </c>
      <c r="G3966" s="1">
        <v>769.37243048078903</v>
      </c>
    </row>
    <row r="3967" spans="1:7" x14ac:dyDescent="0.3">
      <c r="A3967" s="1" t="s">
        <v>61</v>
      </c>
      <c r="B3967" s="1" t="s">
        <v>62</v>
      </c>
      <c r="C3967" s="1">
        <v>1977</v>
      </c>
      <c r="D3967" s="1" t="s">
        <v>14</v>
      </c>
      <c r="E3967" s="1" t="s">
        <v>13</v>
      </c>
      <c r="F3967" s="1">
        <v>1.9879254768000001</v>
      </c>
      <c r="G3967" s="1">
        <v>2963.0168386939099</v>
      </c>
    </row>
    <row r="3968" spans="1:7" x14ac:dyDescent="0.3">
      <c r="A3968" s="1" t="s">
        <v>61</v>
      </c>
      <c r="B3968" s="1" t="s">
        <v>62</v>
      </c>
      <c r="C3968" s="1">
        <v>1977</v>
      </c>
      <c r="D3968" s="1" t="s">
        <v>14</v>
      </c>
      <c r="E3968" s="1" t="s">
        <v>15</v>
      </c>
      <c r="F3968" s="1">
        <v>1.709474581</v>
      </c>
      <c r="G3968" s="1">
        <v>2547.98382934136</v>
      </c>
    </row>
    <row r="3969" spans="1:7" x14ac:dyDescent="0.3">
      <c r="A3969" s="1" t="s">
        <v>61</v>
      </c>
      <c r="B3969" s="1" t="s">
        <v>62</v>
      </c>
      <c r="C3969" s="1">
        <v>1978</v>
      </c>
      <c r="D3969" s="1" t="s">
        <v>9</v>
      </c>
      <c r="E3969" s="1" t="s">
        <v>13</v>
      </c>
      <c r="F3969" s="1">
        <v>0.4245331088</v>
      </c>
      <c r="G3969" s="1">
        <v>535.722575306213</v>
      </c>
    </row>
    <row r="3970" spans="1:7" x14ac:dyDescent="0.3">
      <c r="A3970" s="1" t="s">
        <v>61</v>
      </c>
      <c r="B3970" s="1" t="s">
        <v>62</v>
      </c>
      <c r="C3970" s="1">
        <v>1978</v>
      </c>
      <c r="D3970" s="1" t="s">
        <v>14</v>
      </c>
      <c r="E3970" s="1" t="s">
        <v>13</v>
      </c>
      <c r="F3970" s="1">
        <v>1.9914146913999999</v>
      </c>
      <c r="G3970" s="1">
        <v>2512.9861132552801</v>
      </c>
    </row>
    <row r="3971" spans="1:7" x14ac:dyDescent="0.3">
      <c r="A3971" s="1" t="s">
        <v>61</v>
      </c>
      <c r="B3971" s="1" t="s">
        <v>62</v>
      </c>
      <c r="C3971" s="1">
        <v>1978</v>
      </c>
      <c r="D3971" s="1" t="s">
        <v>14</v>
      </c>
      <c r="E3971" s="1" t="s">
        <v>15</v>
      </c>
      <c r="F3971" s="1">
        <v>1.6964320742000001</v>
      </c>
      <c r="G3971" s="1">
        <v>2140.74459869372</v>
      </c>
    </row>
    <row r="3972" spans="1:7" x14ac:dyDescent="0.3">
      <c r="A3972" s="1" t="s">
        <v>61</v>
      </c>
      <c r="B3972" s="1" t="s">
        <v>62</v>
      </c>
      <c r="C3972" s="1">
        <v>1979</v>
      </c>
      <c r="D3972" s="1" t="s">
        <v>9</v>
      </c>
      <c r="E3972" s="1" t="s">
        <v>13</v>
      </c>
      <c r="F3972" s="1">
        <v>0.31181588139999999</v>
      </c>
      <c r="G3972" s="1">
        <v>425.740931814764</v>
      </c>
    </row>
    <row r="3973" spans="1:7" x14ac:dyDescent="0.3">
      <c r="A3973" s="1" t="s">
        <v>61</v>
      </c>
      <c r="B3973" s="1" t="s">
        <v>62</v>
      </c>
      <c r="C3973" s="1">
        <v>1979</v>
      </c>
      <c r="D3973" s="1" t="s">
        <v>14</v>
      </c>
      <c r="E3973" s="1" t="s">
        <v>13</v>
      </c>
      <c r="F3973" s="1">
        <v>1.9948366076999999</v>
      </c>
      <c r="G3973" s="1">
        <v>2723.6701106823998</v>
      </c>
    </row>
    <row r="3974" spans="1:7" x14ac:dyDescent="0.3">
      <c r="A3974" s="1" t="s">
        <v>61</v>
      </c>
      <c r="B3974" s="1" t="s">
        <v>62</v>
      </c>
      <c r="C3974" s="1">
        <v>1979</v>
      </c>
      <c r="D3974" s="1" t="s">
        <v>14</v>
      </c>
      <c r="E3974" s="1" t="s">
        <v>15</v>
      </c>
      <c r="F3974" s="1">
        <v>1.6816700254000001</v>
      </c>
      <c r="G3974" s="1">
        <v>2296.0849858137499</v>
      </c>
    </row>
    <row r="3975" spans="1:7" x14ac:dyDescent="0.3">
      <c r="A3975" s="1" t="s">
        <v>61</v>
      </c>
      <c r="B3975" s="1" t="s">
        <v>62</v>
      </c>
      <c r="C3975" s="1">
        <v>1980</v>
      </c>
      <c r="D3975" s="1" t="s">
        <v>9</v>
      </c>
      <c r="E3975" s="1" t="s">
        <v>13</v>
      </c>
      <c r="F3975" s="1">
        <v>0.40030417210000002</v>
      </c>
      <c r="G3975" s="1">
        <v>620.56673907794595</v>
      </c>
    </row>
    <row r="3976" spans="1:7" x14ac:dyDescent="0.3">
      <c r="A3976" s="1" t="s">
        <v>61</v>
      </c>
      <c r="B3976" s="1" t="s">
        <v>62</v>
      </c>
      <c r="C3976" s="1">
        <v>1980</v>
      </c>
      <c r="D3976" s="1" t="s">
        <v>14</v>
      </c>
      <c r="E3976" s="1" t="s">
        <v>13</v>
      </c>
      <c r="F3976" s="1">
        <v>1.9981912256000001</v>
      </c>
      <c r="G3976" s="1">
        <v>3097.6719692571901</v>
      </c>
    </row>
    <row r="3977" spans="1:7" x14ac:dyDescent="0.3">
      <c r="A3977" s="1" t="s">
        <v>61</v>
      </c>
      <c r="B3977" s="1" t="s">
        <v>62</v>
      </c>
      <c r="C3977" s="1">
        <v>1980</v>
      </c>
      <c r="D3977" s="1" t="s">
        <v>14</v>
      </c>
      <c r="E3977" s="1" t="s">
        <v>15</v>
      </c>
      <c r="F3977" s="1">
        <v>1.6651884346000001</v>
      </c>
      <c r="G3977" s="1">
        <v>2581.43838851275</v>
      </c>
    </row>
    <row r="3978" spans="1:7" x14ac:dyDescent="0.3">
      <c r="A3978" s="1" t="s">
        <v>61</v>
      </c>
      <c r="B3978" s="1" t="s">
        <v>62</v>
      </c>
      <c r="C3978" s="1">
        <v>1981</v>
      </c>
      <c r="D3978" s="1" t="s">
        <v>9</v>
      </c>
      <c r="E3978" s="1" t="s">
        <v>13</v>
      </c>
      <c r="F3978" s="1">
        <v>0.31497617750000001</v>
      </c>
      <c r="G3978" s="1">
        <v>571.601758186653</v>
      </c>
    </row>
    <row r="3979" spans="1:7" x14ac:dyDescent="0.3">
      <c r="A3979" s="1" t="s">
        <v>61</v>
      </c>
      <c r="B3979" s="1" t="s">
        <v>62</v>
      </c>
      <c r="C3979" s="1">
        <v>1981</v>
      </c>
      <c r="D3979" s="1" t="s">
        <v>14</v>
      </c>
      <c r="E3979" s="1" t="s">
        <v>13</v>
      </c>
      <c r="F3979" s="1">
        <v>2.0086813762000002</v>
      </c>
      <c r="G3979" s="1">
        <v>3645.24649280413</v>
      </c>
    </row>
    <row r="3980" spans="1:7" x14ac:dyDescent="0.3">
      <c r="A3980" s="1" t="s">
        <v>61</v>
      </c>
      <c r="B3980" s="1" t="s">
        <v>62</v>
      </c>
      <c r="C3980" s="1">
        <v>1981</v>
      </c>
      <c r="D3980" s="1" t="s">
        <v>14</v>
      </c>
      <c r="E3980" s="1" t="s">
        <v>15</v>
      </c>
      <c r="F3980" s="1">
        <v>1.6762794481000001</v>
      </c>
      <c r="G3980" s="1">
        <v>3042.0214232550102</v>
      </c>
    </row>
    <row r="3981" spans="1:7" x14ac:dyDescent="0.3">
      <c r="A3981" s="1" t="s">
        <v>61</v>
      </c>
      <c r="B3981" s="1" t="s">
        <v>62</v>
      </c>
      <c r="C3981" s="1">
        <v>1982</v>
      </c>
      <c r="D3981" s="1" t="s">
        <v>9</v>
      </c>
      <c r="E3981" s="1" t="s">
        <v>13</v>
      </c>
      <c r="F3981" s="1">
        <v>0.40873162829999998</v>
      </c>
      <c r="G3981" s="1">
        <v>637.95772629154999</v>
      </c>
    </row>
    <row r="3982" spans="1:7" x14ac:dyDescent="0.3">
      <c r="A3982" s="1" t="s">
        <v>61</v>
      </c>
      <c r="B3982" s="1" t="s">
        <v>62</v>
      </c>
      <c r="C3982" s="1">
        <v>1982</v>
      </c>
      <c r="D3982" s="1" t="s">
        <v>14</v>
      </c>
      <c r="E3982" s="1" t="s">
        <v>13</v>
      </c>
      <c r="F3982" s="1">
        <v>2.0190557213</v>
      </c>
      <c r="G3982" s="1">
        <v>3151.3886080541702</v>
      </c>
    </row>
    <row r="3983" spans="1:7" x14ac:dyDescent="0.3">
      <c r="A3983" s="1" t="s">
        <v>61</v>
      </c>
      <c r="B3983" s="1" t="s">
        <v>62</v>
      </c>
      <c r="C3983" s="1">
        <v>1982</v>
      </c>
      <c r="D3983" s="1" t="s">
        <v>14</v>
      </c>
      <c r="E3983" s="1" t="s">
        <v>15</v>
      </c>
      <c r="F3983" s="1">
        <v>1.6841494902</v>
      </c>
      <c r="G3983" s="1">
        <v>2628.6592597959402</v>
      </c>
    </row>
    <row r="3984" spans="1:7" x14ac:dyDescent="0.3">
      <c r="A3984" s="1" t="s">
        <v>61</v>
      </c>
      <c r="B3984" s="1" t="s">
        <v>62</v>
      </c>
      <c r="C3984" s="1">
        <v>1983</v>
      </c>
      <c r="D3984" s="1" t="s">
        <v>9</v>
      </c>
      <c r="E3984" s="1" t="s">
        <v>13</v>
      </c>
      <c r="F3984" s="1">
        <v>0.53409004010000005</v>
      </c>
      <c r="G3984" s="1">
        <v>789.52287447403501</v>
      </c>
    </row>
    <row r="3985" spans="1:7" x14ac:dyDescent="0.3">
      <c r="A3985" s="1" t="s">
        <v>61</v>
      </c>
      <c r="B3985" s="1" t="s">
        <v>62</v>
      </c>
      <c r="C3985" s="1">
        <v>1983</v>
      </c>
      <c r="D3985" s="1" t="s">
        <v>14</v>
      </c>
      <c r="E3985" s="1" t="s">
        <v>13</v>
      </c>
      <c r="F3985" s="1">
        <v>2.0293142608000001</v>
      </c>
      <c r="G3985" s="1">
        <v>2999.8500404870101</v>
      </c>
    </row>
    <row r="3986" spans="1:7" x14ac:dyDescent="0.3">
      <c r="A3986" s="1" t="s">
        <v>61</v>
      </c>
      <c r="B3986" s="1" t="s">
        <v>62</v>
      </c>
      <c r="C3986" s="1">
        <v>1983</v>
      </c>
      <c r="D3986" s="1" t="s">
        <v>14</v>
      </c>
      <c r="E3986" s="1" t="s">
        <v>15</v>
      </c>
      <c r="F3986" s="1">
        <v>1.6887985611</v>
      </c>
      <c r="G3986" s="1">
        <v>2496.47998338754</v>
      </c>
    </row>
    <row r="3987" spans="1:7" x14ac:dyDescent="0.3">
      <c r="A3987" s="1" t="s">
        <v>61</v>
      </c>
      <c r="B3987" s="1" t="s">
        <v>62</v>
      </c>
      <c r="C3987" s="1">
        <v>1984</v>
      </c>
      <c r="D3987" s="1" t="s">
        <v>9</v>
      </c>
      <c r="E3987" s="1" t="s">
        <v>13</v>
      </c>
      <c r="F3987" s="1">
        <v>0.31918990559999999</v>
      </c>
      <c r="G3987" s="1">
        <v>472.10006422498401</v>
      </c>
    </row>
    <row r="3988" spans="1:7" x14ac:dyDescent="0.3">
      <c r="A3988" s="1" t="s">
        <v>61</v>
      </c>
      <c r="B3988" s="1" t="s">
        <v>62</v>
      </c>
      <c r="C3988" s="1">
        <v>1984</v>
      </c>
      <c r="D3988" s="1" t="s">
        <v>14</v>
      </c>
      <c r="E3988" s="1" t="s">
        <v>13</v>
      </c>
      <c r="F3988" s="1">
        <v>2.0394569947000001</v>
      </c>
      <c r="G3988" s="1">
        <v>3016.4731441957701</v>
      </c>
    </row>
    <row r="3989" spans="1:7" x14ac:dyDescent="0.3">
      <c r="A3989" s="1" t="s">
        <v>61</v>
      </c>
      <c r="B3989" s="1" t="s">
        <v>62</v>
      </c>
      <c r="C3989" s="1">
        <v>1984</v>
      </c>
      <c r="D3989" s="1" t="s">
        <v>14</v>
      </c>
      <c r="E3989" s="1" t="s">
        <v>15</v>
      </c>
      <c r="F3989" s="1">
        <v>1.6902266608000001</v>
      </c>
      <c r="G3989" s="1">
        <v>2499.9415741954499</v>
      </c>
    </row>
    <row r="3990" spans="1:7" x14ac:dyDescent="0.3">
      <c r="A3990" s="1" t="s">
        <v>61</v>
      </c>
      <c r="B3990" s="1" t="s">
        <v>62</v>
      </c>
      <c r="C3990" s="1">
        <v>1985</v>
      </c>
      <c r="D3990" s="1" t="s">
        <v>9</v>
      </c>
      <c r="E3990" s="1" t="s">
        <v>13</v>
      </c>
      <c r="F3990" s="1">
        <v>0.32024333760000001</v>
      </c>
      <c r="G3990" s="1">
        <v>561.90888777339899</v>
      </c>
    </row>
    <row r="3991" spans="1:7" x14ac:dyDescent="0.3">
      <c r="A3991" s="1" t="s">
        <v>61</v>
      </c>
      <c r="B3991" s="1" t="s">
        <v>62</v>
      </c>
      <c r="C3991" s="1">
        <v>1985</v>
      </c>
      <c r="D3991" s="1" t="s">
        <v>14</v>
      </c>
      <c r="E3991" s="1" t="s">
        <v>13</v>
      </c>
      <c r="F3991" s="1">
        <v>2.0494839230999999</v>
      </c>
      <c r="G3991" s="1">
        <v>3596.0880254049698</v>
      </c>
    </row>
    <row r="3992" spans="1:7" x14ac:dyDescent="0.3">
      <c r="A3992" s="1" t="s">
        <v>61</v>
      </c>
      <c r="B3992" s="1" t="s">
        <v>62</v>
      </c>
      <c r="C3992" s="1">
        <v>1985</v>
      </c>
      <c r="D3992" s="1" t="s">
        <v>14</v>
      </c>
      <c r="E3992" s="1" t="s">
        <v>15</v>
      </c>
      <c r="F3992" s="1">
        <v>1.6884337891000001</v>
      </c>
      <c r="G3992" s="1">
        <v>2962.5782678559999</v>
      </c>
    </row>
    <row r="3993" spans="1:7" x14ac:dyDescent="0.3">
      <c r="A3993" s="1" t="s">
        <v>61</v>
      </c>
      <c r="B3993" s="1" t="s">
        <v>62</v>
      </c>
      <c r="C3993" s="1">
        <v>1986</v>
      </c>
      <c r="D3993" s="1" t="s">
        <v>9</v>
      </c>
      <c r="E3993" s="1" t="s">
        <v>13</v>
      </c>
      <c r="F3993" s="1">
        <v>0.43506742910000001</v>
      </c>
      <c r="G3993" s="1">
        <v>830.16434335697602</v>
      </c>
    </row>
    <row r="3994" spans="1:7" x14ac:dyDescent="0.3">
      <c r="A3994" s="1" t="s">
        <v>61</v>
      </c>
      <c r="B3994" s="1" t="s">
        <v>62</v>
      </c>
      <c r="C3994" s="1">
        <v>1986</v>
      </c>
      <c r="D3994" s="1" t="s">
        <v>14</v>
      </c>
      <c r="E3994" s="1" t="s">
        <v>13</v>
      </c>
      <c r="F3994" s="1">
        <v>2.0593950459000001</v>
      </c>
      <c r="G3994" s="1">
        <v>3929.58935009686</v>
      </c>
    </row>
    <row r="3995" spans="1:7" x14ac:dyDescent="0.3">
      <c r="A3995" s="1" t="s">
        <v>61</v>
      </c>
      <c r="B3995" s="1" t="s">
        <v>62</v>
      </c>
      <c r="C3995" s="1">
        <v>1986</v>
      </c>
      <c r="D3995" s="1" t="s">
        <v>14</v>
      </c>
      <c r="E3995" s="1" t="s">
        <v>15</v>
      </c>
      <c r="F3995" s="1">
        <v>1.6834199461999999</v>
      </c>
      <c r="G3995" s="1">
        <v>3212.1807351480902</v>
      </c>
    </row>
    <row r="3996" spans="1:7" x14ac:dyDescent="0.3">
      <c r="A3996" s="1" t="s">
        <v>61</v>
      </c>
      <c r="B3996" s="1" t="s">
        <v>62</v>
      </c>
      <c r="C3996" s="1">
        <v>1987</v>
      </c>
      <c r="D3996" s="1" t="s">
        <v>9</v>
      </c>
      <c r="E3996" s="1" t="s">
        <v>13</v>
      </c>
      <c r="F3996" s="1">
        <v>0.4866855987</v>
      </c>
      <c r="G3996" s="1">
        <v>975.09844450191895</v>
      </c>
    </row>
    <row r="3997" spans="1:7" x14ac:dyDescent="0.3">
      <c r="A3997" s="1" t="s">
        <v>61</v>
      </c>
      <c r="B3997" s="1" t="s">
        <v>62</v>
      </c>
      <c r="C3997" s="1">
        <v>1987</v>
      </c>
      <c r="D3997" s="1" t="s">
        <v>14</v>
      </c>
      <c r="E3997" s="1" t="s">
        <v>13</v>
      </c>
      <c r="F3997" s="1">
        <v>2.0691903631000002</v>
      </c>
      <c r="G3997" s="1">
        <v>4145.7242828664002</v>
      </c>
    </row>
    <row r="3998" spans="1:7" x14ac:dyDescent="0.3">
      <c r="A3998" s="1" t="s">
        <v>61</v>
      </c>
      <c r="B3998" s="1" t="s">
        <v>62</v>
      </c>
      <c r="C3998" s="1">
        <v>1987</v>
      </c>
      <c r="D3998" s="1" t="s">
        <v>14</v>
      </c>
      <c r="E3998" s="1" t="s">
        <v>15</v>
      </c>
      <c r="F3998" s="1">
        <v>1.675185132</v>
      </c>
      <c r="G3998" s="1">
        <v>3356.31549612866</v>
      </c>
    </row>
    <row r="3999" spans="1:7" x14ac:dyDescent="0.3">
      <c r="A3999" s="1" t="s">
        <v>61</v>
      </c>
      <c r="B3999" s="1" t="s">
        <v>62</v>
      </c>
      <c r="C3999" s="1">
        <v>1988</v>
      </c>
      <c r="D3999" s="1" t="s">
        <v>9</v>
      </c>
      <c r="E3999" s="1" t="s">
        <v>13</v>
      </c>
      <c r="F3999" s="1">
        <v>0.43612086109999998</v>
      </c>
      <c r="G3999" s="1">
        <v>785.73409661501296</v>
      </c>
    </row>
    <row r="4000" spans="1:7" x14ac:dyDescent="0.3">
      <c r="A4000" s="1" t="s">
        <v>61</v>
      </c>
      <c r="B4000" s="1" t="s">
        <v>62</v>
      </c>
      <c r="C4000" s="1">
        <v>1988</v>
      </c>
      <c r="D4000" s="1" t="s">
        <v>14</v>
      </c>
      <c r="E4000" s="1" t="s">
        <v>13</v>
      </c>
      <c r="F4000" s="1">
        <v>2.0788698748000001</v>
      </c>
      <c r="G4000" s="1">
        <v>3745.3813579081102</v>
      </c>
    </row>
    <row r="4001" spans="1:7" x14ac:dyDescent="0.3">
      <c r="A4001" s="1" t="s">
        <v>61</v>
      </c>
      <c r="B4001" s="1" t="s">
        <v>62</v>
      </c>
      <c r="C4001" s="1">
        <v>1988</v>
      </c>
      <c r="D4001" s="1" t="s">
        <v>14</v>
      </c>
      <c r="E4001" s="1" t="s">
        <v>15</v>
      </c>
      <c r="F4001" s="1">
        <v>1.6637293466</v>
      </c>
      <c r="G4001" s="1">
        <v>2997.4463311996901</v>
      </c>
    </row>
    <row r="4002" spans="1:7" x14ac:dyDescent="0.3">
      <c r="A4002" s="1" t="s">
        <v>61</v>
      </c>
      <c r="B4002" s="1" t="s">
        <v>62</v>
      </c>
      <c r="C4002" s="1">
        <v>1989</v>
      </c>
      <c r="D4002" s="1" t="s">
        <v>9</v>
      </c>
      <c r="E4002" s="1" t="s">
        <v>10</v>
      </c>
      <c r="F4002" s="1">
        <v>187.73025885850001</v>
      </c>
      <c r="G4002" s="1">
        <v>388390.81475641503</v>
      </c>
    </row>
    <row r="4003" spans="1:7" x14ac:dyDescent="0.3">
      <c r="A4003" s="1" t="s">
        <v>61</v>
      </c>
      <c r="B4003" s="1" t="s">
        <v>62</v>
      </c>
      <c r="C4003" s="1">
        <v>1989</v>
      </c>
      <c r="D4003" s="1" t="s">
        <v>9</v>
      </c>
      <c r="E4003" s="1" t="s">
        <v>13</v>
      </c>
      <c r="F4003" s="1">
        <v>0.32024333760000001</v>
      </c>
      <c r="G4003" s="1">
        <v>628.10959053114004</v>
      </c>
    </row>
    <row r="4004" spans="1:7" x14ac:dyDescent="0.3">
      <c r="A4004" s="1" t="s">
        <v>61</v>
      </c>
      <c r="B4004" s="1" t="s">
        <v>62</v>
      </c>
      <c r="C4004" s="1">
        <v>1989</v>
      </c>
      <c r="D4004" s="1" t="s">
        <v>14</v>
      </c>
      <c r="E4004" s="1" t="s">
        <v>13</v>
      </c>
      <c r="F4004" s="1">
        <v>2.0884335809999999</v>
      </c>
      <c r="G4004" s="1">
        <v>4096.1512924898198</v>
      </c>
    </row>
    <row r="4005" spans="1:7" x14ac:dyDescent="0.3">
      <c r="A4005" s="1" t="s">
        <v>61</v>
      </c>
      <c r="B4005" s="1" t="s">
        <v>62</v>
      </c>
      <c r="C4005" s="1">
        <v>1989</v>
      </c>
      <c r="D4005" s="1" t="s">
        <v>14</v>
      </c>
      <c r="E4005" s="1" t="s">
        <v>15</v>
      </c>
      <c r="F4005" s="1">
        <v>1.6490525898999999</v>
      </c>
      <c r="G4005" s="1">
        <v>3234.3709462266902</v>
      </c>
    </row>
    <row r="4006" spans="1:7" x14ac:dyDescent="0.3">
      <c r="A4006" s="1" t="s">
        <v>61</v>
      </c>
      <c r="B4006" s="1" t="s">
        <v>62</v>
      </c>
      <c r="C4006" s="1">
        <v>1990</v>
      </c>
      <c r="D4006" s="1" t="s">
        <v>9</v>
      </c>
      <c r="E4006" s="1" t="s">
        <v>10</v>
      </c>
      <c r="F4006" s="1">
        <v>663.76315575770002</v>
      </c>
      <c r="G4006" s="1">
        <v>1065468.63504335</v>
      </c>
    </row>
    <row r="4007" spans="1:7" x14ac:dyDescent="0.3">
      <c r="A4007" s="1" t="s">
        <v>61</v>
      </c>
      <c r="B4007" s="1" t="s">
        <v>62</v>
      </c>
      <c r="C4007" s="1">
        <v>1990</v>
      </c>
      <c r="D4007" s="1" t="s">
        <v>9</v>
      </c>
      <c r="E4007" s="1" t="s">
        <v>13</v>
      </c>
      <c r="F4007" s="1">
        <v>0.31076244939999997</v>
      </c>
      <c r="G4007" s="1">
        <v>413.16178404643301</v>
      </c>
    </row>
    <row r="4008" spans="1:7" x14ac:dyDescent="0.3">
      <c r="A4008" s="1" t="s">
        <v>61</v>
      </c>
      <c r="B4008" s="1" t="s">
        <v>62</v>
      </c>
      <c r="C4008" s="1">
        <v>1990</v>
      </c>
      <c r="D4008" s="1" t="s">
        <v>14</v>
      </c>
      <c r="E4008" s="1" t="s">
        <v>13</v>
      </c>
      <c r="F4008" s="1">
        <v>2.0978814816</v>
      </c>
      <c r="G4008" s="1">
        <v>2789.1544085611699</v>
      </c>
    </row>
    <row r="4009" spans="1:7" x14ac:dyDescent="0.3">
      <c r="A4009" s="1" t="s">
        <v>61</v>
      </c>
      <c r="B4009" s="1" t="s">
        <v>62</v>
      </c>
      <c r="C4009" s="1">
        <v>1990</v>
      </c>
      <c r="D4009" s="1" t="s">
        <v>14</v>
      </c>
      <c r="E4009" s="1" t="s">
        <v>15</v>
      </c>
      <c r="F4009" s="1">
        <v>1.6311548619</v>
      </c>
      <c r="G4009" s="1">
        <v>2168.63670044729</v>
      </c>
    </row>
    <row r="4010" spans="1:7" x14ac:dyDescent="0.3">
      <c r="A4010" s="1" t="s">
        <v>61</v>
      </c>
      <c r="B4010" s="1" t="s">
        <v>62</v>
      </c>
      <c r="C4010" s="1">
        <v>1991</v>
      </c>
      <c r="D4010" s="1" t="s">
        <v>9</v>
      </c>
      <c r="E4010" s="1" t="s">
        <v>13</v>
      </c>
      <c r="F4010" s="1">
        <v>0.41505222050000001</v>
      </c>
      <c r="G4010" s="1">
        <v>586.13301031865001</v>
      </c>
    </row>
    <row r="4011" spans="1:7" x14ac:dyDescent="0.3">
      <c r="A4011" s="1" t="s">
        <v>61</v>
      </c>
      <c r="B4011" s="1" t="s">
        <v>62</v>
      </c>
      <c r="C4011" s="1">
        <v>1991</v>
      </c>
      <c r="D4011" s="1" t="s">
        <v>14</v>
      </c>
      <c r="E4011" s="1" t="s">
        <v>13</v>
      </c>
      <c r="F4011" s="1">
        <v>2.0223334559000001</v>
      </c>
      <c r="G4011" s="1">
        <v>2855.9211054471998</v>
      </c>
    </row>
    <row r="4012" spans="1:7" x14ac:dyDescent="0.3">
      <c r="A4012" s="1" t="s">
        <v>61</v>
      </c>
      <c r="B4012" s="1" t="s">
        <v>62</v>
      </c>
      <c r="C4012" s="1">
        <v>1991</v>
      </c>
      <c r="D4012" s="1" t="s">
        <v>14</v>
      </c>
      <c r="E4012" s="1" t="s">
        <v>15</v>
      </c>
      <c r="F4012" s="1">
        <v>1.5143919781999999</v>
      </c>
      <c r="G4012" s="1">
        <v>2138.6107220539402</v>
      </c>
    </row>
    <row r="4013" spans="1:7" x14ac:dyDescent="0.3">
      <c r="A4013" s="1" t="s">
        <v>61</v>
      </c>
      <c r="B4013" s="1" t="s">
        <v>62</v>
      </c>
      <c r="C4013" s="1">
        <v>1992</v>
      </c>
      <c r="D4013" s="1" t="s">
        <v>9</v>
      </c>
      <c r="E4013" s="1" t="s">
        <v>13</v>
      </c>
      <c r="F4013" s="1">
        <v>0.33393795409999999</v>
      </c>
      <c r="G4013" s="1">
        <v>394.20607419048599</v>
      </c>
    </row>
    <row r="4014" spans="1:7" x14ac:dyDescent="0.3">
      <c r="A4014" s="1" t="s">
        <v>61</v>
      </c>
      <c r="B4014" s="1" t="s">
        <v>62</v>
      </c>
      <c r="C4014" s="1">
        <v>1992</v>
      </c>
      <c r="D4014" s="1" t="s">
        <v>14</v>
      </c>
      <c r="E4014" s="1" t="s">
        <v>13</v>
      </c>
      <c r="F4014" s="1">
        <v>1.9553821048</v>
      </c>
      <c r="G4014" s="1">
        <v>2308.2836008918198</v>
      </c>
    </row>
    <row r="4015" spans="1:7" x14ac:dyDescent="0.3">
      <c r="A4015" s="1" t="s">
        <v>61</v>
      </c>
      <c r="B4015" s="1" t="s">
        <v>62</v>
      </c>
      <c r="C4015" s="1">
        <v>1992</v>
      </c>
      <c r="D4015" s="1" t="s">
        <v>14</v>
      </c>
      <c r="E4015" s="1" t="s">
        <v>15</v>
      </c>
      <c r="F4015" s="1">
        <v>1.5644313847</v>
      </c>
      <c r="G4015" s="1">
        <v>1846.77526775962</v>
      </c>
    </row>
    <row r="4016" spans="1:7" x14ac:dyDescent="0.3">
      <c r="A4016" s="1" t="s">
        <v>61</v>
      </c>
      <c r="B4016" s="1" t="s">
        <v>62</v>
      </c>
      <c r="C4016" s="1">
        <v>1993</v>
      </c>
      <c r="D4016" s="1" t="s">
        <v>9</v>
      </c>
      <c r="E4016" s="1" t="s">
        <v>13</v>
      </c>
      <c r="F4016" s="1">
        <v>0.2285947509</v>
      </c>
      <c r="G4016" s="1">
        <v>465.67402454170099</v>
      </c>
    </row>
    <row r="4017" spans="1:7" x14ac:dyDescent="0.3">
      <c r="A4017" s="1" t="s">
        <v>61</v>
      </c>
      <c r="B4017" s="1" t="s">
        <v>62</v>
      </c>
      <c r="C4017" s="1">
        <v>1993</v>
      </c>
      <c r="D4017" s="1" t="s">
        <v>14</v>
      </c>
      <c r="E4017" s="1" t="s">
        <v>13</v>
      </c>
      <c r="F4017" s="1">
        <v>1.9852797396999999</v>
      </c>
      <c r="G4017" s="1">
        <v>4044.2451221399901</v>
      </c>
    </row>
    <row r="4018" spans="1:7" x14ac:dyDescent="0.3">
      <c r="A4018" s="1" t="s">
        <v>61</v>
      </c>
      <c r="B4018" s="1" t="s">
        <v>62</v>
      </c>
      <c r="C4018" s="1">
        <v>1993</v>
      </c>
      <c r="D4018" s="1" t="s">
        <v>14</v>
      </c>
      <c r="E4018" s="1" t="s">
        <v>15</v>
      </c>
      <c r="F4018" s="1">
        <v>1.5405684186999999</v>
      </c>
      <c r="G4018" s="1">
        <v>3138.31657486424</v>
      </c>
    </row>
    <row r="4019" spans="1:7" x14ac:dyDescent="0.3">
      <c r="A4019" s="1" t="s">
        <v>61</v>
      </c>
      <c r="B4019" s="1" t="s">
        <v>62</v>
      </c>
      <c r="C4019" s="1">
        <v>1994</v>
      </c>
      <c r="D4019" s="1" t="s">
        <v>9</v>
      </c>
      <c r="E4019" s="1" t="s">
        <v>13</v>
      </c>
      <c r="F4019" s="1">
        <v>0.15274764460000001</v>
      </c>
      <c r="G4019" s="1">
        <v>255.641512955238</v>
      </c>
    </row>
    <row r="4020" spans="1:7" x14ac:dyDescent="0.3">
      <c r="A4020" s="1" t="s">
        <v>61</v>
      </c>
      <c r="B4020" s="1" t="s">
        <v>62</v>
      </c>
      <c r="C4020" s="1">
        <v>1994</v>
      </c>
      <c r="D4020" s="1" t="s">
        <v>14</v>
      </c>
      <c r="E4020" s="1" t="s">
        <v>13</v>
      </c>
      <c r="F4020" s="1">
        <v>1.9392308642</v>
      </c>
      <c r="G4020" s="1">
        <v>3245.5355589221999</v>
      </c>
    </row>
    <row r="4021" spans="1:7" x14ac:dyDescent="0.3">
      <c r="A4021" s="1" t="s">
        <v>61</v>
      </c>
      <c r="B4021" s="1" t="s">
        <v>62</v>
      </c>
      <c r="C4021" s="1">
        <v>1994</v>
      </c>
      <c r="D4021" s="1" t="s">
        <v>14</v>
      </c>
      <c r="E4021" s="1" t="s">
        <v>15</v>
      </c>
      <c r="F4021" s="1">
        <v>1.5594622902999999</v>
      </c>
      <c r="G4021" s="1">
        <v>2609.94727834168</v>
      </c>
    </row>
    <row r="4022" spans="1:7" x14ac:dyDescent="0.3">
      <c r="A4022" s="1" t="s">
        <v>61</v>
      </c>
      <c r="B4022" s="1" t="s">
        <v>62</v>
      </c>
      <c r="C4022" s="1">
        <v>1995</v>
      </c>
      <c r="D4022" s="1" t="s">
        <v>9</v>
      </c>
      <c r="E4022" s="1" t="s">
        <v>13</v>
      </c>
      <c r="F4022" s="1">
        <v>0.1748697173</v>
      </c>
      <c r="G4022" s="1">
        <v>301.72720495955099</v>
      </c>
    </row>
    <row r="4023" spans="1:7" x14ac:dyDescent="0.3">
      <c r="A4023" s="1" t="s">
        <v>61</v>
      </c>
      <c r="B4023" s="1" t="s">
        <v>62</v>
      </c>
      <c r="C4023" s="1">
        <v>1995</v>
      </c>
      <c r="D4023" s="1" t="s">
        <v>14</v>
      </c>
      <c r="E4023" s="1" t="s">
        <v>13</v>
      </c>
      <c r="F4023" s="1">
        <v>1.8875218303000001</v>
      </c>
      <c r="G4023" s="1">
        <v>3256.8056667989699</v>
      </c>
    </row>
    <row r="4024" spans="1:7" x14ac:dyDescent="0.3">
      <c r="A4024" s="1" t="s">
        <v>61</v>
      </c>
      <c r="B4024" s="1" t="s">
        <v>62</v>
      </c>
      <c r="C4024" s="1">
        <v>1995</v>
      </c>
      <c r="D4024" s="1" t="s">
        <v>14</v>
      </c>
      <c r="E4024" s="1" t="s">
        <v>15</v>
      </c>
      <c r="F4024" s="1">
        <v>1.5737874250999999</v>
      </c>
      <c r="G4024" s="1">
        <v>2715.4757747317099</v>
      </c>
    </row>
    <row r="4025" spans="1:7" x14ac:dyDescent="0.3">
      <c r="A4025" s="1" t="s">
        <v>61</v>
      </c>
      <c r="B4025" s="1" t="s">
        <v>62</v>
      </c>
      <c r="C4025" s="1">
        <v>1996</v>
      </c>
      <c r="D4025" s="1" t="s">
        <v>9</v>
      </c>
      <c r="E4025" s="1" t="s">
        <v>13</v>
      </c>
      <c r="F4025" s="1">
        <v>0.42137281269999999</v>
      </c>
      <c r="G4025" s="1">
        <v>910.88287330890205</v>
      </c>
    </row>
    <row r="4026" spans="1:7" x14ac:dyDescent="0.3">
      <c r="A4026" s="1" t="s">
        <v>61</v>
      </c>
      <c r="B4026" s="1" t="s">
        <v>62</v>
      </c>
      <c r="C4026" s="1">
        <v>1996</v>
      </c>
      <c r="D4026" s="1" t="s">
        <v>14</v>
      </c>
      <c r="E4026" s="1" t="s">
        <v>13</v>
      </c>
      <c r="F4026" s="1">
        <v>1.8301526378999999</v>
      </c>
      <c r="G4026" s="1">
        <v>3956.2464477396302</v>
      </c>
    </row>
    <row r="4027" spans="1:7" x14ac:dyDescent="0.3">
      <c r="A4027" s="1" t="s">
        <v>61</v>
      </c>
      <c r="B4027" s="1" t="s">
        <v>62</v>
      </c>
      <c r="C4027" s="1">
        <v>1996</v>
      </c>
      <c r="D4027" s="1" t="s">
        <v>14</v>
      </c>
      <c r="E4027" s="1" t="s">
        <v>15</v>
      </c>
      <c r="F4027" s="1">
        <v>1.5835438230000001</v>
      </c>
      <c r="G4027" s="1">
        <v>3423.1514327483601</v>
      </c>
    </row>
    <row r="4028" spans="1:7" x14ac:dyDescent="0.3">
      <c r="A4028" s="1" t="s">
        <v>61</v>
      </c>
      <c r="B4028" s="1" t="s">
        <v>62</v>
      </c>
      <c r="C4028" s="1">
        <v>1997</v>
      </c>
      <c r="D4028" s="1" t="s">
        <v>9</v>
      </c>
      <c r="E4028" s="1" t="s">
        <v>13</v>
      </c>
      <c r="F4028" s="1">
        <v>0.1274652758</v>
      </c>
      <c r="G4028" s="1">
        <v>287.00999257785799</v>
      </c>
    </row>
    <row r="4029" spans="1:7" x14ac:dyDescent="0.3">
      <c r="A4029" s="1" t="s">
        <v>61</v>
      </c>
      <c r="B4029" s="1" t="s">
        <v>62</v>
      </c>
      <c r="C4029" s="1">
        <v>1997</v>
      </c>
      <c r="D4029" s="1" t="s">
        <v>14</v>
      </c>
      <c r="E4029" s="1" t="s">
        <v>13</v>
      </c>
      <c r="F4029" s="1">
        <v>1.767123287</v>
      </c>
      <c r="G4029" s="1">
        <v>3978.98202593936</v>
      </c>
    </row>
    <row r="4030" spans="1:7" x14ac:dyDescent="0.3">
      <c r="A4030" s="1" t="s">
        <v>61</v>
      </c>
      <c r="B4030" s="1" t="s">
        <v>62</v>
      </c>
      <c r="C4030" s="1">
        <v>1997</v>
      </c>
      <c r="D4030" s="1" t="s">
        <v>14</v>
      </c>
      <c r="E4030" s="1" t="s">
        <v>15</v>
      </c>
      <c r="F4030" s="1">
        <v>1.5233530830999999</v>
      </c>
      <c r="G4030" s="1">
        <v>3430.0914833575698</v>
      </c>
    </row>
    <row r="4031" spans="1:7" x14ac:dyDescent="0.3">
      <c r="A4031" s="1" t="s">
        <v>61</v>
      </c>
      <c r="B4031" s="1" t="s">
        <v>62</v>
      </c>
      <c r="C4031" s="1">
        <v>1998</v>
      </c>
      <c r="D4031" s="1" t="s">
        <v>9</v>
      </c>
      <c r="E4031" s="1" t="s">
        <v>13</v>
      </c>
      <c r="F4031" s="1">
        <v>0.1401064602</v>
      </c>
      <c r="G4031" s="1">
        <v>297.47417644385098</v>
      </c>
    </row>
    <row r="4032" spans="1:7" x14ac:dyDescent="0.3">
      <c r="A4032" s="1" t="s">
        <v>61</v>
      </c>
      <c r="B4032" s="1" t="s">
        <v>62</v>
      </c>
      <c r="C4032" s="1">
        <v>1998</v>
      </c>
      <c r="D4032" s="1" t="s">
        <v>14</v>
      </c>
      <c r="E4032" s="1" t="s">
        <v>13</v>
      </c>
      <c r="F4032" s="1">
        <v>1.719276912</v>
      </c>
      <c r="G4032" s="1">
        <v>3650.3704587822699</v>
      </c>
    </row>
    <row r="4033" spans="1:7" x14ac:dyDescent="0.3">
      <c r="A4033" s="1" t="s">
        <v>61</v>
      </c>
      <c r="B4033" s="1" t="s">
        <v>62</v>
      </c>
      <c r="C4033" s="1">
        <v>1998</v>
      </c>
      <c r="D4033" s="1" t="s">
        <v>14</v>
      </c>
      <c r="E4033" s="1" t="s">
        <v>15</v>
      </c>
      <c r="F4033" s="1">
        <v>1.4481831054000001</v>
      </c>
      <c r="G4033" s="1">
        <v>3074.7838175801498</v>
      </c>
    </row>
    <row r="4034" spans="1:7" x14ac:dyDescent="0.3">
      <c r="A4034" s="1" t="s">
        <v>61</v>
      </c>
      <c r="B4034" s="1" t="s">
        <v>62</v>
      </c>
      <c r="C4034" s="1">
        <v>1999</v>
      </c>
      <c r="D4034" s="1" t="s">
        <v>9</v>
      </c>
      <c r="E4034" s="1" t="s">
        <v>13</v>
      </c>
      <c r="F4034" s="1">
        <v>0.21279327040000001</v>
      </c>
      <c r="G4034" s="1">
        <v>434.942848122768</v>
      </c>
    </row>
    <row r="4035" spans="1:7" x14ac:dyDescent="0.3">
      <c r="A4035" s="1" t="s">
        <v>61</v>
      </c>
      <c r="B4035" s="1" t="s">
        <v>62</v>
      </c>
      <c r="C4035" s="1">
        <v>1999</v>
      </c>
      <c r="D4035" s="1" t="s">
        <v>14</v>
      </c>
      <c r="E4035" s="1" t="s">
        <v>13</v>
      </c>
      <c r="F4035" s="1">
        <v>1.5633039515</v>
      </c>
      <c r="G4035" s="1">
        <v>3195.3448144047902</v>
      </c>
    </row>
    <row r="4036" spans="1:7" x14ac:dyDescent="0.3">
      <c r="A4036" s="1" t="s">
        <v>61</v>
      </c>
      <c r="B4036" s="1" t="s">
        <v>62</v>
      </c>
      <c r="C4036" s="1">
        <v>1999</v>
      </c>
      <c r="D4036" s="1" t="s">
        <v>14</v>
      </c>
      <c r="E4036" s="1" t="s">
        <v>15</v>
      </c>
      <c r="F4036" s="1">
        <v>1.4177794963999999</v>
      </c>
      <c r="G4036" s="1">
        <v>2897.89733941432</v>
      </c>
    </row>
    <row r="4037" spans="1:7" x14ac:dyDescent="0.3">
      <c r="A4037" s="1" t="s">
        <v>61</v>
      </c>
      <c r="B4037" s="1" t="s">
        <v>62</v>
      </c>
      <c r="C4037" s="1">
        <v>2000</v>
      </c>
      <c r="D4037" s="1" t="s">
        <v>9</v>
      </c>
      <c r="E4037" s="1" t="s">
        <v>13</v>
      </c>
      <c r="F4037" s="1">
        <v>0.12535841180000001</v>
      </c>
      <c r="G4037" s="1">
        <v>194.371476775948</v>
      </c>
    </row>
    <row r="4038" spans="1:7" x14ac:dyDescent="0.3">
      <c r="A4038" s="1" t="s">
        <v>61</v>
      </c>
      <c r="B4038" s="1" t="s">
        <v>62</v>
      </c>
      <c r="C4038" s="1">
        <v>2000</v>
      </c>
      <c r="D4038" s="1" t="s">
        <v>14</v>
      </c>
      <c r="E4038" s="1" t="s">
        <v>13</v>
      </c>
      <c r="F4038" s="1">
        <v>1.3679571222</v>
      </c>
      <c r="G4038" s="1">
        <v>2121.05308478495</v>
      </c>
    </row>
    <row r="4039" spans="1:7" x14ac:dyDescent="0.3">
      <c r="A4039" s="1" t="s">
        <v>61</v>
      </c>
      <c r="B4039" s="1" t="s">
        <v>62</v>
      </c>
      <c r="C4039" s="1">
        <v>2000</v>
      </c>
      <c r="D4039" s="1" t="s">
        <v>14</v>
      </c>
      <c r="E4039" s="1" t="s">
        <v>15</v>
      </c>
      <c r="F4039" s="1">
        <v>1.4205607455</v>
      </c>
      <c r="G4039" s="1">
        <v>2202.6163704926698</v>
      </c>
    </row>
    <row r="4040" spans="1:7" x14ac:dyDescent="0.3">
      <c r="A4040" s="1" t="s">
        <v>61</v>
      </c>
      <c r="B4040" s="1" t="s">
        <v>62</v>
      </c>
      <c r="C4040" s="1">
        <v>2001</v>
      </c>
      <c r="D4040" s="1" t="s">
        <v>9</v>
      </c>
      <c r="E4040" s="1" t="s">
        <v>13</v>
      </c>
      <c r="F4040" s="1">
        <v>0.101004105</v>
      </c>
      <c r="G4040" s="1">
        <v>167.77680769692699</v>
      </c>
    </row>
    <row r="4041" spans="1:7" x14ac:dyDescent="0.3">
      <c r="A4041" s="1" t="s">
        <v>61</v>
      </c>
      <c r="B4041" s="1" t="s">
        <v>62</v>
      </c>
      <c r="C4041" s="1">
        <v>2001</v>
      </c>
      <c r="D4041" s="1" t="s">
        <v>14</v>
      </c>
      <c r="E4041" s="1" t="s">
        <v>13</v>
      </c>
      <c r="F4041" s="1">
        <v>1.9063687623000001</v>
      </c>
      <c r="G4041" s="1">
        <v>3166.6481810118098</v>
      </c>
    </row>
    <row r="4042" spans="1:7" x14ac:dyDescent="0.3">
      <c r="A4042" s="1" t="s">
        <v>61</v>
      </c>
      <c r="B4042" s="1" t="s">
        <v>62</v>
      </c>
      <c r="C4042" s="1">
        <v>2001</v>
      </c>
      <c r="D4042" s="1" t="s">
        <v>14</v>
      </c>
      <c r="E4042" s="1" t="s">
        <v>15</v>
      </c>
      <c r="F4042" s="1">
        <v>2.0672394247999999</v>
      </c>
      <c r="G4042" s="1">
        <v>3433.8686688919602</v>
      </c>
    </row>
    <row r="4043" spans="1:7" x14ac:dyDescent="0.3">
      <c r="A4043" s="1" t="s">
        <v>61</v>
      </c>
      <c r="B4043" s="1" t="s">
        <v>62</v>
      </c>
      <c r="C4043" s="1">
        <v>2002</v>
      </c>
      <c r="D4043" s="1" t="s">
        <v>9</v>
      </c>
      <c r="E4043" s="1" t="s">
        <v>13</v>
      </c>
      <c r="F4043" s="1">
        <v>0.16660506550000001</v>
      </c>
      <c r="G4043" s="1">
        <v>267.76816105967998</v>
      </c>
    </row>
    <row r="4044" spans="1:7" x14ac:dyDescent="0.3">
      <c r="A4044" s="1" t="s">
        <v>61</v>
      </c>
      <c r="B4044" s="1" t="s">
        <v>62</v>
      </c>
      <c r="C4044" s="1">
        <v>2002</v>
      </c>
      <c r="D4044" s="1" t="s">
        <v>14</v>
      </c>
      <c r="E4044" s="1" t="s">
        <v>13</v>
      </c>
      <c r="F4044" s="1">
        <v>2.3778185234999998</v>
      </c>
      <c r="G4044" s="1">
        <v>3821.6370643524901</v>
      </c>
    </row>
    <row r="4045" spans="1:7" x14ac:dyDescent="0.3">
      <c r="A4045" s="1" t="s">
        <v>61</v>
      </c>
      <c r="B4045" s="1" t="s">
        <v>62</v>
      </c>
      <c r="C4045" s="1">
        <v>2002</v>
      </c>
      <c r="D4045" s="1" t="s">
        <v>14</v>
      </c>
      <c r="E4045" s="1" t="s">
        <v>15</v>
      </c>
      <c r="F4045" s="1">
        <v>2.7064736259000002</v>
      </c>
      <c r="G4045" s="1">
        <v>4349.8525309461402</v>
      </c>
    </row>
    <row r="4046" spans="1:7" x14ac:dyDescent="0.3">
      <c r="A4046" s="1" t="s">
        <v>61</v>
      </c>
      <c r="B4046" s="1" t="s">
        <v>62</v>
      </c>
      <c r="C4046" s="1">
        <v>2003</v>
      </c>
      <c r="D4046" s="1" t="s">
        <v>9</v>
      </c>
      <c r="E4046" s="1" t="s">
        <v>13</v>
      </c>
      <c r="F4046" s="1">
        <v>0.14905287989999999</v>
      </c>
      <c r="G4046" s="1">
        <v>175.771950066626</v>
      </c>
    </row>
    <row r="4047" spans="1:7" x14ac:dyDescent="0.3">
      <c r="A4047" s="1" t="s">
        <v>61</v>
      </c>
      <c r="B4047" s="1" t="s">
        <v>62</v>
      </c>
      <c r="C4047" s="1">
        <v>2003</v>
      </c>
      <c r="D4047" s="1" t="s">
        <v>14</v>
      </c>
      <c r="E4047" s="1" t="s">
        <v>13</v>
      </c>
      <c r="F4047" s="1">
        <v>2.7706983181</v>
      </c>
      <c r="G4047" s="1">
        <v>3267.37092789503</v>
      </c>
    </row>
    <row r="4048" spans="1:7" x14ac:dyDescent="0.3">
      <c r="A4048" s="1" t="s">
        <v>61</v>
      </c>
      <c r="B4048" s="1" t="s">
        <v>62</v>
      </c>
      <c r="C4048" s="1">
        <v>2003</v>
      </c>
      <c r="D4048" s="1" t="s">
        <v>14</v>
      </c>
      <c r="E4048" s="1" t="s">
        <v>15</v>
      </c>
      <c r="F4048" s="1">
        <v>3.3312929506</v>
      </c>
      <c r="G4048" s="1">
        <v>3928.45719358622</v>
      </c>
    </row>
    <row r="4049" spans="1:7" x14ac:dyDescent="0.3">
      <c r="A4049" s="1" t="s">
        <v>61</v>
      </c>
      <c r="B4049" s="1" t="s">
        <v>62</v>
      </c>
      <c r="C4049" s="1">
        <v>2004</v>
      </c>
      <c r="D4049" s="1" t="s">
        <v>9</v>
      </c>
      <c r="E4049" s="1" t="s">
        <v>13</v>
      </c>
      <c r="F4049" s="1">
        <v>0.13029013289999999</v>
      </c>
      <c r="G4049" s="1">
        <v>201.936546653563</v>
      </c>
    </row>
    <row r="4050" spans="1:7" x14ac:dyDescent="0.3">
      <c r="A4050" s="1" t="s">
        <v>61</v>
      </c>
      <c r="B4050" s="1" t="s">
        <v>62</v>
      </c>
      <c r="C4050" s="1">
        <v>2004</v>
      </c>
      <c r="D4050" s="1" t="s">
        <v>14</v>
      </c>
      <c r="E4050" s="1" t="s">
        <v>13</v>
      </c>
      <c r="F4050" s="1">
        <v>3.0735369997999999</v>
      </c>
      <c r="G4050" s="1">
        <v>4763.6719224356902</v>
      </c>
    </row>
    <row r="4051" spans="1:7" x14ac:dyDescent="0.3">
      <c r="A4051" s="1" t="s">
        <v>61</v>
      </c>
      <c r="B4051" s="1" t="s">
        <v>62</v>
      </c>
      <c r="C4051" s="1">
        <v>2004</v>
      </c>
      <c r="D4051" s="1" t="s">
        <v>14</v>
      </c>
      <c r="E4051" s="1" t="s">
        <v>15</v>
      </c>
      <c r="F4051" s="1">
        <v>3.9346593810999999</v>
      </c>
      <c r="G4051" s="1">
        <v>6098.3246400634498</v>
      </c>
    </row>
    <row r="4052" spans="1:7" x14ac:dyDescent="0.3">
      <c r="A4052" s="1" t="s">
        <v>61</v>
      </c>
      <c r="B4052" s="1" t="s">
        <v>62</v>
      </c>
      <c r="C4052" s="1">
        <v>2005</v>
      </c>
      <c r="D4052" s="1" t="s">
        <v>9</v>
      </c>
      <c r="E4052" s="1" t="s">
        <v>13</v>
      </c>
      <c r="F4052" s="1">
        <v>0.18565546150000001</v>
      </c>
      <c r="G4052" s="1">
        <v>332.07078472095498</v>
      </c>
    </row>
    <row r="4053" spans="1:7" x14ac:dyDescent="0.3">
      <c r="A4053" s="1" t="s">
        <v>61</v>
      </c>
      <c r="B4053" s="1" t="s">
        <v>62</v>
      </c>
      <c r="C4053" s="1">
        <v>2005</v>
      </c>
      <c r="D4053" s="1" t="s">
        <v>14</v>
      </c>
      <c r="E4053" s="1" t="s">
        <v>13</v>
      </c>
      <c r="F4053" s="1">
        <v>3.2750003632000002</v>
      </c>
      <c r="G4053" s="1">
        <v>5857.7966496194304</v>
      </c>
    </row>
    <row r="4054" spans="1:7" x14ac:dyDescent="0.3">
      <c r="A4054" s="1" t="s">
        <v>61</v>
      </c>
      <c r="B4054" s="1" t="s">
        <v>62</v>
      </c>
      <c r="C4054" s="1">
        <v>2005</v>
      </c>
      <c r="D4054" s="1" t="s">
        <v>14</v>
      </c>
      <c r="E4054" s="1" t="s">
        <v>15</v>
      </c>
      <c r="F4054" s="1">
        <v>4.5094672801</v>
      </c>
      <c r="G4054" s="1">
        <v>8065.8135559672501</v>
      </c>
    </row>
    <row r="4055" spans="1:7" x14ac:dyDescent="0.3">
      <c r="A4055" s="1" t="s">
        <v>61</v>
      </c>
      <c r="B4055" s="1" t="s">
        <v>62</v>
      </c>
      <c r="C4055" s="1">
        <v>2006</v>
      </c>
      <c r="D4055" s="1" t="s">
        <v>9</v>
      </c>
      <c r="E4055" s="1" t="s">
        <v>13</v>
      </c>
      <c r="F4055" s="1">
        <v>0.2740492175</v>
      </c>
      <c r="G4055" s="1">
        <v>390.94408908281599</v>
      </c>
    </row>
    <row r="4056" spans="1:7" x14ac:dyDescent="0.3">
      <c r="A4056" s="1" t="s">
        <v>61</v>
      </c>
      <c r="B4056" s="1" t="s">
        <v>62</v>
      </c>
      <c r="C4056" s="1">
        <v>2006</v>
      </c>
      <c r="D4056" s="1" t="s">
        <v>14</v>
      </c>
      <c r="E4056" s="1" t="s">
        <v>13</v>
      </c>
      <c r="F4056" s="1">
        <v>3.3638911440000001</v>
      </c>
      <c r="G4056" s="1">
        <v>4798.74881983455</v>
      </c>
    </row>
    <row r="4057" spans="1:7" x14ac:dyDescent="0.3">
      <c r="A4057" s="1" t="s">
        <v>61</v>
      </c>
      <c r="B4057" s="1" t="s">
        <v>62</v>
      </c>
      <c r="C4057" s="1">
        <v>2006</v>
      </c>
      <c r="D4057" s="1" t="s">
        <v>14</v>
      </c>
      <c r="E4057" s="1" t="s">
        <v>15</v>
      </c>
      <c r="F4057" s="1">
        <v>5.0485433909999999</v>
      </c>
      <c r="G4057" s="1">
        <v>7201.9844288135</v>
      </c>
    </row>
    <row r="4058" spans="1:7" x14ac:dyDescent="0.3">
      <c r="A4058" s="1" t="s">
        <v>61</v>
      </c>
      <c r="B4058" s="1" t="s">
        <v>62</v>
      </c>
      <c r="C4058" s="1">
        <v>2007</v>
      </c>
      <c r="D4058" s="1" t="s">
        <v>9</v>
      </c>
      <c r="E4058" s="1" t="s">
        <v>13</v>
      </c>
      <c r="F4058" s="1">
        <v>0.4084479593</v>
      </c>
      <c r="G4058" s="1">
        <v>646.51430300742004</v>
      </c>
    </row>
    <row r="4059" spans="1:7" x14ac:dyDescent="0.3">
      <c r="A4059" s="1" t="s">
        <v>61</v>
      </c>
      <c r="B4059" s="1" t="s">
        <v>62</v>
      </c>
      <c r="C4059" s="1">
        <v>2007</v>
      </c>
      <c r="D4059" s="1" t="s">
        <v>14</v>
      </c>
      <c r="E4059" s="1" t="s">
        <v>13</v>
      </c>
      <c r="F4059" s="1">
        <v>3.3291490190999999</v>
      </c>
      <c r="G4059" s="1">
        <v>5269.5634997543102</v>
      </c>
    </row>
    <row r="4060" spans="1:7" x14ac:dyDescent="0.3">
      <c r="A4060" s="1" t="s">
        <v>61</v>
      </c>
      <c r="B4060" s="1" t="s">
        <v>62</v>
      </c>
      <c r="C4060" s="1">
        <v>2007</v>
      </c>
      <c r="D4060" s="1" t="s">
        <v>14</v>
      </c>
      <c r="E4060" s="1" t="s">
        <v>15</v>
      </c>
      <c r="F4060" s="1">
        <v>5.5446468373000002</v>
      </c>
      <c r="G4060" s="1">
        <v>8776.3775143656203</v>
      </c>
    </row>
    <row r="4061" spans="1:7" x14ac:dyDescent="0.3">
      <c r="A4061" s="1" t="s">
        <v>61</v>
      </c>
      <c r="B4061" s="1" t="s">
        <v>62</v>
      </c>
      <c r="C4061" s="1">
        <v>2008</v>
      </c>
      <c r="D4061" s="1" t="s">
        <v>9</v>
      </c>
      <c r="E4061" s="1" t="s">
        <v>13</v>
      </c>
      <c r="F4061" s="1">
        <v>0.25317958950000002</v>
      </c>
      <c r="G4061" s="1">
        <v>474.185623108507</v>
      </c>
    </row>
    <row r="4062" spans="1:7" x14ac:dyDescent="0.3">
      <c r="A4062" s="1" t="s">
        <v>61</v>
      </c>
      <c r="B4062" s="1" t="s">
        <v>62</v>
      </c>
      <c r="C4062" s="1">
        <v>2008</v>
      </c>
      <c r="D4062" s="1" t="s">
        <v>14</v>
      </c>
      <c r="E4062" s="1" t="s">
        <v>13</v>
      </c>
      <c r="F4062" s="1">
        <v>3.1598506063</v>
      </c>
      <c r="G4062" s="1">
        <v>5918.15371716353</v>
      </c>
    </row>
    <row r="4063" spans="1:7" x14ac:dyDescent="0.3">
      <c r="A4063" s="1" t="s">
        <v>61</v>
      </c>
      <c r="B4063" s="1" t="s">
        <v>62</v>
      </c>
      <c r="C4063" s="1">
        <v>2008</v>
      </c>
      <c r="D4063" s="1" t="s">
        <v>14</v>
      </c>
      <c r="E4063" s="1" t="s">
        <v>15</v>
      </c>
      <c r="F4063" s="1">
        <v>5.9904691232999996</v>
      </c>
      <c r="G4063" s="1">
        <v>11219.6814113809</v>
      </c>
    </row>
    <row r="4064" spans="1:7" x14ac:dyDescent="0.3">
      <c r="A4064" s="1" t="s">
        <v>61</v>
      </c>
      <c r="B4064" s="1" t="s">
        <v>62</v>
      </c>
      <c r="C4064" s="1">
        <v>2009</v>
      </c>
      <c r="D4064" s="1" t="s">
        <v>9</v>
      </c>
      <c r="E4064" s="1" t="s">
        <v>13</v>
      </c>
      <c r="F4064" s="1">
        <v>0.1015694966</v>
      </c>
      <c r="G4064" s="1">
        <v>129.95227985601699</v>
      </c>
    </row>
    <row r="4065" spans="1:7" x14ac:dyDescent="0.3">
      <c r="A4065" s="1" t="s">
        <v>61</v>
      </c>
      <c r="B4065" s="1" t="s">
        <v>62</v>
      </c>
      <c r="C4065" s="1">
        <v>2009</v>
      </c>
      <c r="D4065" s="1" t="s">
        <v>14</v>
      </c>
      <c r="E4065" s="1" t="s">
        <v>13</v>
      </c>
      <c r="F4065" s="1">
        <v>3.5954644632999999</v>
      </c>
      <c r="G4065" s="1">
        <v>4600.1882438419498</v>
      </c>
    </row>
    <row r="4066" spans="1:7" x14ac:dyDescent="0.3">
      <c r="A4066" s="1" t="s">
        <v>61</v>
      </c>
      <c r="B4066" s="1" t="s">
        <v>62</v>
      </c>
      <c r="C4066" s="1">
        <v>2009</v>
      </c>
      <c r="D4066" s="1" t="s">
        <v>14</v>
      </c>
      <c r="E4066" s="1" t="s">
        <v>15</v>
      </c>
      <c r="F4066" s="1">
        <v>6.5461953378000004</v>
      </c>
      <c r="G4066" s="1">
        <v>8375.4772554167303</v>
      </c>
    </row>
    <row r="4067" spans="1:7" x14ac:dyDescent="0.3">
      <c r="A4067" s="1" t="s">
        <v>61</v>
      </c>
      <c r="B4067" s="1" t="s">
        <v>62</v>
      </c>
      <c r="C4067" s="1">
        <v>2010</v>
      </c>
      <c r="D4067" s="1" t="s">
        <v>9</v>
      </c>
      <c r="E4067" s="1" t="s">
        <v>13</v>
      </c>
      <c r="F4067" s="1">
        <v>0.43087888959999998</v>
      </c>
      <c r="G4067" s="1">
        <v>789.64287209747499</v>
      </c>
    </row>
    <row r="4068" spans="1:7" x14ac:dyDescent="0.3">
      <c r="A4068" s="1" t="s">
        <v>61</v>
      </c>
      <c r="B4068" s="1" t="s">
        <v>62</v>
      </c>
      <c r="C4068" s="1">
        <v>2010</v>
      </c>
      <c r="D4068" s="1" t="s">
        <v>14</v>
      </c>
      <c r="E4068" s="1" t="s">
        <v>13</v>
      </c>
      <c r="F4068" s="1">
        <v>3.644731164</v>
      </c>
      <c r="G4068" s="1">
        <v>6679.4546072529902</v>
      </c>
    </row>
    <row r="4069" spans="1:7" x14ac:dyDescent="0.3">
      <c r="A4069" s="1" t="s">
        <v>61</v>
      </c>
      <c r="B4069" s="1" t="s">
        <v>62</v>
      </c>
      <c r="C4069" s="1">
        <v>2010</v>
      </c>
      <c r="D4069" s="1" t="s">
        <v>14</v>
      </c>
      <c r="E4069" s="1" t="s">
        <v>15</v>
      </c>
      <c r="F4069" s="1">
        <v>7.0963781819999996</v>
      </c>
      <c r="G4069" s="1">
        <v>13005.056836726701</v>
      </c>
    </row>
    <row r="4070" spans="1:7" x14ac:dyDescent="0.3">
      <c r="A4070" s="1" t="s">
        <v>61</v>
      </c>
      <c r="B4070" s="1" t="s">
        <v>62</v>
      </c>
      <c r="C4070" s="1">
        <v>2011</v>
      </c>
      <c r="D4070" s="1" t="s">
        <v>9</v>
      </c>
      <c r="E4070" s="1" t="s">
        <v>13</v>
      </c>
      <c r="F4070" s="1">
        <v>0.93234263760000002</v>
      </c>
      <c r="G4070" s="1">
        <v>2048.87750686754</v>
      </c>
    </row>
    <row r="4071" spans="1:7" x14ac:dyDescent="0.3">
      <c r="A4071" s="1" t="s">
        <v>61</v>
      </c>
      <c r="B4071" s="1" t="s">
        <v>62</v>
      </c>
      <c r="C4071" s="1">
        <v>2011</v>
      </c>
      <c r="D4071" s="1" t="s">
        <v>14</v>
      </c>
      <c r="E4071" s="1" t="s">
        <v>13</v>
      </c>
      <c r="F4071" s="1">
        <v>3.5393865342000002</v>
      </c>
      <c r="G4071" s="1">
        <v>7778.0090338603404</v>
      </c>
    </row>
    <row r="4072" spans="1:7" x14ac:dyDescent="0.3">
      <c r="A4072" s="1" t="s">
        <v>61</v>
      </c>
      <c r="B4072" s="1" t="s">
        <v>62</v>
      </c>
      <c r="C4072" s="1">
        <v>2011</v>
      </c>
      <c r="D4072" s="1" t="s">
        <v>14</v>
      </c>
      <c r="E4072" s="1" t="s">
        <v>15</v>
      </c>
      <c r="F4072" s="1">
        <v>7.5762691000000002</v>
      </c>
      <c r="G4072" s="1">
        <v>16649.294710510501</v>
      </c>
    </row>
    <row r="4073" spans="1:7" x14ac:dyDescent="0.3">
      <c r="A4073" s="1" t="s">
        <v>61</v>
      </c>
      <c r="B4073" s="1" t="s">
        <v>62</v>
      </c>
      <c r="C4073" s="1">
        <v>2012</v>
      </c>
      <c r="D4073" s="1" t="s">
        <v>9</v>
      </c>
      <c r="E4073" s="1" t="s">
        <v>13</v>
      </c>
      <c r="F4073" s="1">
        <v>1.402743187</v>
      </c>
      <c r="G4073" s="1">
        <v>3587.9009165190701</v>
      </c>
    </row>
    <row r="4074" spans="1:7" x14ac:dyDescent="0.3">
      <c r="A4074" s="1" t="s">
        <v>61</v>
      </c>
      <c r="B4074" s="1" t="s">
        <v>62</v>
      </c>
      <c r="C4074" s="1">
        <v>2012</v>
      </c>
      <c r="D4074" s="1" t="s">
        <v>14</v>
      </c>
      <c r="E4074" s="1" t="s">
        <v>13</v>
      </c>
      <c r="F4074" s="1">
        <v>3.4762903264</v>
      </c>
      <c r="G4074" s="1">
        <v>8891.5671546971098</v>
      </c>
    </row>
    <row r="4075" spans="1:7" x14ac:dyDescent="0.3">
      <c r="A4075" s="1" t="s">
        <v>61</v>
      </c>
      <c r="B4075" s="1" t="s">
        <v>62</v>
      </c>
      <c r="C4075" s="1">
        <v>2012</v>
      </c>
      <c r="D4075" s="1" t="s">
        <v>14</v>
      </c>
      <c r="E4075" s="1" t="s">
        <v>15</v>
      </c>
      <c r="F4075" s="1">
        <v>8.0204923687999994</v>
      </c>
      <c r="G4075" s="1">
        <v>20514.611788737398</v>
      </c>
    </row>
    <row r="4076" spans="1:7" x14ac:dyDescent="0.3">
      <c r="A4076" s="1" t="s">
        <v>61</v>
      </c>
      <c r="B4076" s="1" t="s">
        <v>62</v>
      </c>
      <c r="C4076" s="1">
        <v>2013</v>
      </c>
      <c r="D4076" s="1" t="s">
        <v>9</v>
      </c>
      <c r="E4076" s="1" t="s">
        <v>13</v>
      </c>
      <c r="F4076" s="1">
        <v>2.0309693192</v>
      </c>
      <c r="G4076" s="1">
        <v>6395.6949312556699</v>
      </c>
    </row>
    <row r="4077" spans="1:7" x14ac:dyDescent="0.3">
      <c r="A4077" s="1" t="s">
        <v>61</v>
      </c>
      <c r="B4077" s="1" t="s">
        <v>62</v>
      </c>
      <c r="C4077" s="1">
        <v>2013</v>
      </c>
      <c r="D4077" s="1" t="s">
        <v>14</v>
      </c>
      <c r="E4077" s="1" t="s">
        <v>13</v>
      </c>
      <c r="F4077" s="1">
        <v>3.2669746023999999</v>
      </c>
      <c r="G4077" s="1">
        <v>10287.9805752477</v>
      </c>
    </row>
    <row r="4078" spans="1:7" x14ac:dyDescent="0.3">
      <c r="A4078" s="1" t="s">
        <v>61</v>
      </c>
      <c r="B4078" s="1" t="s">
        <v>62</v>
      </c>
      <c r="C4078" s="1">
        <v>2013</v>
      </c>
      <c r="D4078" s="1" t="s">
        <v>14</v>
      </c>
      <c r="E4078" s="1" t="s">
        <v>15</v>
      </c>
      <c r="F4078" s="1">
        <v>8.4238074732000001</v>
      </c>
      <c r="G4078" s="1">
        <v>26527.285394398401</v>
      </c>
    </row>
    <row r="4079" spans="1:7" x14ac:dyDescent="0.3">
      <c r="A4079" s="1" t="s">
        <v>61</v>
      </c>
      <c r="B4079" s="1" t="s">
        <v>62</v>
      </c>
      <c r="C4079" s="1">
        <v>2014</v>
      </c>
      <c r="D4079" s="1" t="s">
        <v>9</v>
      </c>
      <c r="E4079" s="1" t="s">
        <v>13</v>
      </c>
      <c r="F4079" s="1">
        <v>1.3991999697999999</v>
      </c>
      <c r="G4079" s="1">
        <v>3966.90429572737</v>
      </c>
    </row>
    <row r="4080" spans="1:7" x14ac:dyDescent="0.3">
      <c r="A4080" s="1" t="s">
        <v>61</v>
      </c>
      <c r="B4080" s="1" t="s">
        <v>62</v>
      </c>
      <c r="C4080" s="1">
        <v>2014</v>
      </c>
      <c r="D4080" s="1" t="s">
        <v>14</v>
      </c>
      <c r="E4080" s="1" t="s">
        <v>13</v>
      </c>
      <c r="F4080" s="1">
        <v>4.3297036159999998</v>
      </c>
      <c r="G4080" s="1">
        <v>12275.243170756001</v>
      </c>
    </row>
    <row r="4081" spans="1:7" x14ac:dyDescent="0.3">
      <c r="A4081" s="1" t="s">
        <v>61</v>
      </c>
      <c r="B4081" s="1" t="s">
        <v>62</v>
      </c>
      <c r="C4081" s="1">
        <v>2014</v>
      </c>
      <c r="D4081" s="1" t="s">
        <v>14</v>
      </c>
      <c r="E4081" s="1" t="s">
        <v>15</v>
      </c>
      <c r="F4081" s="1">
        <v>8.7807109132000001</v>
      </c>
      <c r="G4081" s="1">
        <v>24894.397222620501</v>
      </c>
    </row>
    <row r="4082" spans="1:7" x14ac:dyDescent="0.3">
      <c r="A4082" s="1" t="s">
        <v>61</v>
      </c>
      <c r="B4082" s="1" t="s">
        <v>62</v>
      </c>
      <c r="C4082" s="1">
        <v>2015</v>
      </c>
      <c r="D4082" s="1" t="s">
        <v>9</v>
      </c>
      <c r="E4082" s="1" t="s">
        <v>13</v>
      </c>
      <c r="F4082" s="1">
        <v>0.73045070499999998</v>
      </c>
      <c r="G4082" s="1">
        <v>2569.97410805236</v>
      </c>
    </row>
    <row r="4083" spans="1:7" x14ac:dyDescent="0.3">
      <c r="A4083" s="1" t="s">
        <v>61</v>
      </c>
      <c r="B4083" s="1" t="s">
        <v>62</v>
      </c>
      <c r="C4083" s="1">
        <v>2015</v>
      </c>
      <c r="D4083" s="1" t="s">
        <v>14</v>
      </c>
      <c r="E4083" s="1" t="s">
        <v>13</v>
      </c>
      <c r="F4083" s="1">
        <v>5.4501087348999997</v>
      </c>
      <c r="G4083" s="1">
        <v>19175.336868878301</v>
      </c>
    </row>
    <row r="4084" spans="1:7" x14ac:dyDescent="0.3">
      <c r="A4084" s="1" t="s">
        <v>61</v>
      </c>
      <c r="B4084" s="1" t="s">
        <v>62</v>
      </c>
      <c r="C4084" s="1">
        <v>2015</v>
      </c>
      <c r="D4084" s="1" t="s">
        <v>14</v>
      </c>
      <c r="E4084" s="1" t="s">
        <v>15</v>
      </c>
      <c r="F4084" s="1">
        <v>9.0853316623999998</v>
      </c>
      <c r="G4084" s="1">
        <v>31965.287972441802</v>
      </c>
    </row>
    <row r="4085" spans="1:7" x14ac:dyDescent="0.3">
      <c r="A4085" s="1" t="s">
        <v>61</v>
      </c>
      <c r="B4085" s="1" t="s">
        <v>62</v>
      </c>
      <c r="C4085" s="1">
        <v>2016</v>
      </c>
      <c r="D4085" s="1" t="s">
        <v>9</v>
      </c>
      <c r="E4085" s="1" t="s">
        <v>13</v>
      </c>
      <c r="F4085" s="1">
        <v>0.755528533</v>
      </c>
      <c r="G4085" s="1">
        <v>3120.2798756318198</v>
      </c>
    </row>
    <row r="4086" spans="1:7" x14ac:dyDescent="0.3">
      <c r="A4086" s="1" t="s">
        <v>61</v>
      </c>
      <c r="B4086" s="1" t="s">
        <v>62</v>
      </c>
      <c r="C4086" s="1">
        <v>2016</v>
      </c>
      <c r="D4086" s="1" t="s">
        <v>14</v>
      </c>
      <c r="E4086" s="1" t="s">
        <v>13</v>
      </c>
      <c r="F4086" s="1">
        <v>5.8732291955999996</v>
      </c>
      <c r="G4086" s="1">
        <v>24256.024841003298</v>
      </c>
    </row>
    <row r="4087" spans="1:7" x14ac:dyDescent="0.3">
      <c r="A4087" s="1" t="s">
        <v>61</v>
      </c>
      <c r="B4087" s="1" t="s">
        <v>62</v>
      </c>
      <c r="C4087" s="1">
        <v>2016</v>
      </c>
      <c r="D4087" s="1" t="s">
        <v>14</v>
      </c>
      <c r="E4087" s="1" t="s">
        <v>15</v>
      </c>
      <c r="F4087" s="1">
        <v>9.3315491294000008</v>
      </c>
      <c r="G4087" s="1">
        <v>38538.6437254419</v>
      </c>
    </row>
    <row r="4088" spans="1:7" x14ac:dyDescent="0.3">
      <c r="A4088" s="1" t="s">
        <v>61</v>
      </c>
      <c r="B4088" s="1" t="s">
        <v>62</v>
      </c>
      <c r="C4088" s="1">
        <v>2017</v>
      </c>
      <c r="D4088" s="1" t="s">
        <v>9</v>
      </c>
      <c r="E4088" s="1" t="s">
        <v>13</v>
      </c>
      <c r="F4088" s="1">
        <v>0.54966964380000005</v>
      </c>
      <c r="G4088" s="1">
        <v>2599.58255511383</v>
      </c>
    </row>
    <row r="4089" spans="1:7" x14ac:dyDescent="0.3">
      <c r="A4089" s="1" t="s">
        <v>61</v>
      </c>
      <c r="B4089" s="1" t="s">
        <v>62</v>
      </c>
      <c r="C4089" s="1">
        <v>2017</v>
      </c>
      <c r="D4089" s="1" t="s">
        <v>14</v>
      </c>
      <c r="E4089" s="1" t="s">
        <v>13</v>
      </c>
      <c r="F4089" s="1">
        <v>6.5489182289999999</v>
      </c>
      <c r="G4089" s="1">
        <v>30972.155320308899</v>
      </c>
    </row>
    <row r="4090" spans="1:7" x14ac:dyDescent="0.3">
      <c r="A4090" s="1" t="s">
        <v>61</v>
      </c>
      <c r="B4090" s="1" t="s">
        <v>62</v>
      </c>
      <c r="C4090" s="1">
        <v>2017</v>
      </c>
      <c r="D4090" s="1" t="s">
        <v>14</v>
      </c>
      <c r="E4090" s="1" t="s">
        <v>15</v>
      </c>
      <c r="F4090" s="1">
        <v>9.5128426726999997</v>
      </c>
      <c r="G4090" s="1">
        <v>44989.604464701399</v>
      </c>
    </row>
    <row r="4091" spans="1:7" x14ac:dyDescent="0.3">
      <c r="A4091" s="1" t="s">
        <v>61</v>
      </c>
      <c r="B4091" s="1" t="s">
        <v>62</v>
      </c>
      <c r="C4091" s="1">
        <v>2018</v>
      </c>
      <c r="D4091" s="1" t="s">
        <v>9</v>
      </c>
      <c r="E4091" s="1" t="s">
        <v>13</v>
      </c>
      <c r="F4091" s="1">
        <v>0.48190427250000001</v>
      </c>
      <c r="G4091" s="1">
        <v>1156.36044242291</v>
      </c>
    </row>
    <row r="4092" spans="1:7" x14ac:dyDescent="0.3">
      <c r="A4092" s="1" t="s">
        <v>61</v>
      </c>
      <c r="B4092" s="1" t="s">
        <v>62</v>
      </c>
      <c r="C4092" s="1">
        <v>2018</v>
      </c>
      <c r="D4092" s="1" t="s">
        <v>14</v>
      </c>
      <c r="E4092" s="1" t="s">
        <v>13</v>
      </c>
      <c r="F4092" s="1">
        <v>7.1003884222</v>
      </c>
      <c r="G4092" s="1">
        <v>17037.840846192201</v>
      </c>
    </row>
    <row r="4093" spans="1:7" x14ac:dyDescent="0.3">
      <c r="A4093" s="1" t="s">
        <v>61</v>
      </c>
      <c r="B4093" s="1" t="s">
        <v>62</v>
      </c>
      <c r="C4093" s="1">
        <v>2018</v>
      </c>
      <c r="D4093" s="1" t="s">
        <v>14</v>
      </c>
      <c r="E4093" s="1" t="s">
        <v>15</v>
      </c>
      <c r="F4093" s="1">
        <v>9.6223698861999996</v>
      </c>
      <c r="G4093" s="1">
        <v>23089.498339451002</v>
      </c>
    </row>
    <row r="4094" spans="1:7" x14ac:dyDescent="0.3">
      <c r="A4094" s="1" t="s">
        <v>61</v>
      </c>
      <c r="B4094" s="1" t="s">
        <v>62</v>
      </c>
      <c r="C4094" s="1">
        <v>2019</v>
      </c>
      <c r="D4094" s="1" t="s">
        <v>9</v>
      </c>
      <c r="E4094" s="1" t="s">
        <v>13</v>
      </c>
      <c r="F4094" s="1">
        <v>0.50575050840000002</v>
      </c>
      <c r="G4094" s="1">
        <v>1270.6282829455799</v>
      </c>
    </row>
    <row r="4095" spans="1:7" x14ac:dyDescent="0.3">
      <c r="A4095" s="1" t="s">
        <v>61</v>
      </c>
      <c r="B4095" s="1" t="s">
        <v>62</v>
      </c>
      <c r="C4095" s="1">
        <v>2019</v>
      </c>
      <c r="D4095" s="1" t="s">
        <v>14</v>
      </c>
      <c r="E4095" s="1" t="s">
        <v>13</v>
      </c>
      <c r="F4095" s="1">
        <v>7.5780623768000002</v>
      </c>
      <c r="G4095" s="1">
        <v>19038.834812453399</v>
      </c>
    </row>
    <row r="4096" spans="1:7" x14ac:dyDescent="0.3">
      <c r="A4096" s="1" t="s">
        <v>61</v>
      </c>
      <c r="B4096" s="1" t="s">
        <v>62</v>
      </c>
      <c r="C4096" s="1">
        <v>2019</v>
      </c>
      <c r="D4096" s="1" t="s">
        <v>14</v>
      </c>
      <c r="E4096" s="1" t="s">
        <v>15</v>
      </c>
      <c r="F4096" s="1">
        <v>9.4848067766999993</v>
      </c>
      <c r="G4096" s="1">
        <v>23829.266700443499</v>
      </c>
    </row>
    <row r="4097" spans="1:7" x14ac:dyDescent="0.3">
      <c r="A4097" s="1" t="s">
        <v>63</v>
      </c>
      <c r="B4097" s="1" t="s">
        <v>64</v>
      </c>
      <c r="C4097" s="1">
        <v>2001</v>
      </c>
      <c r="D4097" s="1" t="s">
        <v>9</v>
      </c>
      <c r="E4097" s="1" t="s">
        <v>16</v>
      </c>
      <c r="F4097" s="1">
        <v>6.7697003300000003E-2</v>
      </c>
      <c r="G4097" s="1">
        <v>38.745962077199103</v>
      </c>
    </row>
    <row r="4098" spans="1:7" x14ac:dyDescent="0.3">
      <c r="A4098" s="1" t="s">
        <v>63</v>
      </c>
      <c r="B4098" s="1" t="s">
        <v>64</v>
      </c>
      <c r="C4098" s="1">
        <v>2001</v>
      </c>
      <c r="D4098" s="1" t="s">
        <v>14</v>
      </c>
      <c r="E4098" s="1" t="s">
        <v>16</v>
      </c>
      <c r="F4098" s="1">
        <v>1.2777248262000001</v>
      </c>
      <c r="G4098" s="1">
        <v>731.29791904821195</v>
      </c>
    </row>
    <row r="4099" spans="1:7" x14ac:dyDescent="0.3">
      <c r="A4099" s="1" t="s">
        <v>63</v>
      </c>
      <c r="B4099" s="1" t="s">
        <v>64</v>
      </c>
      <c r="C4099" s="1">
        <v>2001</v>
      </c>
      <c r="D4099" s="1" t="s">
        <v>14</v>
      </c>
      <c r="E4099" s="1" t="s">
        <v>15</v>
      </c>
      <c r="F4099" s="1">
        <v>1.3855467982</v>
      </c>
      <c r="G4099" s="1">
        <v>793.00915930710596</v>
      </c>
    </row>
    <row r="4100" spans="1:7" x14ac:dyDescent="0.3">
      <c r="A4100" s="1" t="s">
        <v>63</v>
      </c>
      <c r="B4100" s="1" t="s">
        <v>64</v>
      </c>
      <c r="C4100" s="1">
        <v>2002</v>
      </c>
      <c r="D4100" s="1" t="s">
        <v>9</v>
      </c>
      <c r="E4100" s="1" t="s">
        <v>16</v>
      </c>
      <c r="F4100" s="1">
        <v>0.17026822050000001</v>
      </c>
      <c r="G4100" s="1">
        <v>97.646542621779602</v>
      </c>
    </row>
    <row r="4101" spans="1:7" x14ac:dyDescent="0.3">
      <c r="A4101" s="1" t="s">
        <v>63</v>
      </c>
      <c r="B4101" s="1" t="s">
        <v>64</v>
      </c>
      <c r="C4101" s="1">
        <v>2002</v>
      </c>
      <c r="D4101" s="1" t="s">
        <v>14</v>
      </c>
      <c r="E4101" s="1" t="s">
        <v>16</v>
      </c>
      <c r="F4101" s="1">
        <v>2.430099754</v>
      </c>
      <c r="G4101" s="1">
        <v>1393.6296421966999</v>
      </c>
    </row>
    <row r="4102" spans="1:7" x14ac:dyDescent="0.3">
      <c r="A4102" s="1" t="s">
        <v>63</v>
      </c>
      <c r="B4102" s="1" t="s">
        <v>64</v>
      </c>
      <c r="C4102" s="1">
        <v>2002</v>
      </c>
      <c r="D4102" s="1" t="s">
        <v>14</v>
      </c>
      <c r="E4102" s="1" t="s">
        <v>15</v>
      </c>
      <c r="F4102" s="1">
        <v>2.7659810147999999</v>
      </c>
      <c r="G4102" s="1">
        <v>1586.2530439786699</v>
      </c>
    </row>
    <row r="4103" spans="1:7" x14ac:dyDescent="0.3">
      <c r="A4103" s="1" t="s">
        <v>63</v>
      </c>
      <c r="B4103" s="1" t="s">
        <v>64</v>
      </c>
      <c r="C4103" s="1">
        <v>2003</v>
      </c>
      <c r="D4103" s="1" t="s">
        <v>9</v>
      </c>
      <c r="E4103" s="1" t="s">
        <v>16</v>
      </c>
      <c r="F4103" s="1">
        <v>0.18462819089999999</v>
      </c>
      <c r="G4103" s="1">
        <v>111.526070619706</v>
      </c>
    </row>
    <row r="4104" spans="1:7" x14ac:dyDescent="0.3">
      <c r="A4104" s="1" t="s">
        <v>63</v>
      </c>
      <c r="B4104" s="1" t="s">
        <v>64</v>
      </c>
      <c r="C4104" s="1">
        <v>2003</v>
      </c>
      <c r="D4104" s="1" t="s">
        <v>14</v>
      </c>
      <c r="E4104" s="1" t="s">
        <v>16</v>
      </c>
      <c r="F4104" s="1">
        <v>3.4319968753999999</v>
      </c>
      <c r="G4104" s="1">
        <v>2073.1239581006598</v>
      </c>
    </row>
    <row r="4105" spans="1:7" x14ac:dyDescent="0.3">
      <c r="A4105" s="1" t="s">
        <v>63</v>
      </c>
      <c r="B4105" s="1" t="s">
        <v>64</v>
      </c>
      <c r="C4105" s="1">
        <v>2003</v>
      </c>
      <c r="D4105" s="1" t="s">
        <v>14</v>
      </c>
      <c r="E4105" s="1" t="s">
        <v>15</v>
      </c>
      <c r="F4105" s="1">
        <v>4.1263918640000004</v>
      </c>
      <c r="G4105" s="1">
        <v>2492.57856121137</v>
      </c>
    </row>
    <row r="4106" spans="1:7" x14ac:dyDescent="0.3">
      <c r="A4106" s="1" t="s">
        <v>63</v>
      </c>
      <c r="B4106" s="1" t="s">
        <v>64</v>
      </c>
      <c r="C4106" s="1">
        <v>2004</v>
      </c>
      <c r="D4106" s="1" t="s">
        <v>9</v>
      </c>
      <c r="E4106" s="1" t="s">
        <v>16</v>
      </c>
      <c r="F4106" s="1">
        <v>0.18052534219999999</v>
      </c>
      <c r="G4106" s="1">
        <v>124.747951905778</v>
      </c>
    </row>
    <row r="4107" spans="1:7" x14ac:dyDescent="0.3">
      <c r="A4107" s="1" t="s">
        <v>63</v>
      </c>
      <c r="B4107" s="1" t="s">
        <v>64</v>
      </c>
      <c r="C4107" s="1">
        <v>2004</v>
      </c>
      <c r="D4107" s="1" t="s">
        <v>14</v>
      </c>
      <c r="E4107" s="1" t="s">
        <v>16</v>
      </c>
      <c r="F4107" s="1">
        <v>4.2585827986</v>
      </c>
      <c r="G4107" s="1">
        <v>2942.79725845966</v>
      </c>
    </row>
    <row r="4108" spans="1:7" x14ac:dyDescent="0.3">
      <c r="A4108" s="1" t="s">
        <v>63</v>
      </c>
      <c r="B4108" s="1" t="s">
        <v>64</v>
      </c>
      <c r="C4108" s="1">
        <v>2004</v>
      </c>
      <c r="D4108" s="1" t="s">
        <v>14</v>
      </c>
      <c r="E4108" s="1" t="s">
        <v>15</v>
      </c>
      <c r="F4108" s="1">
        <v>5.4517231318999997</v>
      </c>
      <c r="G4108" s="1">
        <v>3767.2898814576101</v>
      </c>
    </row>
    <row r="4109" spans="1:7" x14ac:dyDescent="0.3">
      <c r="A4109" s="1" t="s">
        <v>63</v>
      </c>
      <c r="B4109" s="1" t="s">
        <v>64</v>
      </c>
      <c r="C4109" s="1">
        <v>2005</v>
      </c>
      <c r="D4109" s="1" t="s">
        <v>9</v>
      </c>
      <c r="E4109" s="1" t="s">
        <v>16</v>
      </c>
      <c r="F4109" s="1">
        <v>0.27694228630000001</v>
      </c>
      <c r="G4109" s="1">
        <v>216.99306042452801</v>
      </c>
    </row>
    <row r="4110" spans="1:7" x14ac:dyDescent="0.3">
      <c r="A4110" s="1" t="s">
        <v>63</v>
      </c>
      <c r="B4110" s="1" t="s">
        <v>64</v>
      </c>
      <c r="C4110" s="1">
        <v>2005</v>
      </c>
      <c r="D4110" s="1" t="s">
        <v>14</v>
      </c>
      <c r="E4110" s="1" t="s">
        <v>16</v>
      </c>
      <c r="F4110" s="1">
        <v>4.8853186482000002</v>
      </c>
      <c r="G4110" s="1">
        <v>3827.80202544345</v>
      </c>
    </row>
    <row r="4111" spans="1:7" x14ac:dyDescent="0.3">
      <c r="A4111" s="1" t="s">
        <v>63</v>
      </c>
      <c r="B4111" s="1" t="s">
        <v>64</v>
      </c>
      <c r="C4111" s="1">
        <v>2005</v>
      </c>
      <c r="D4111" s="1" t="s">
        <v>14</v>
      </c>
      <c r="E4111" s="1" t="s">
        <v>15</v>
      </c>
      <c r="F4111" s="1">
        <v>6.7267731768000001</v>
      </c>
      <c r="G4111" s="1">
        <v>5270.6400227099703</v>
      </c>
    </row>
    <row r="4112" spans="1:7" x14ac:dyDescent="0.3">
      <c r="A4112" s="1" t="s">
        <v>63</v>
      </c>
      <c r="B4112" s="1" t="s">
        <v>64</v>
      </c>
      <c r="C4112" s="1">
        <v>2006</v>
      </c>
      <c r="D4112" s="1" t="s">
        <v>9</v>
      </c>
      <c r="E4112" s="1" t="s">
        <v>16</v>
      </c>
      <c r="F4112" s="1">
        <v>0.43079911209999999</v>
      </c>
      <c r="G4112" s="1">
        <v>392.13983731762897</v>
      </c>
    </row>
    <row r="4113" spans="1:7" x14ac:dyDescent="0.3">
      <c r="A4113" s="1" t="s">
        <v>63</v>
      </c>
      <c r="B4113" s="1" t="s">
        <v>64</v>
      </c>
      <c r="C4113" s="1">
        <v>2006</v>
      </c>
      <c r="D4113" s="1" t="s">
        <v>14</v>
      </c>
      <c r="E4113" s="1" t="s">
        <v>16</v>
      </c>
      <c r="F4113" s="1">
        <v>5.2879600651000001</v>
      </c>
      <c r="G4113" s="1">
        <v>4813.42635452779</v>
      </c>
    </row>
    <row r="4114" spans="1:7" x14ac:dyDescent="0.3">
      <c r="A4114" s="1" t="s">
        <v>63</v>
      </c>
      <c r="B4114" s="1" t="s">
        <v>64</v>
      </c>
      <c r="C4114" s="1">
        <v>2006</v>
      </c>
      <c r="D4114" s="1" t="s">
        <v>14</v>
      </c>
      <c r="E4114" s="1" t="s">
        <v>15</v>
      </c>
      <c r="F4114" s="1">
        <v>7.9361949289</v>
      </c>
      <c r="G4114" s="1">
        <v>7224.0125407824298</v>
      </c>
    </row>
    <row r="4115" spans="1:7" x14ac:dyDescent="0.3">
      <c r="A4115" s="1" t="s">
        <v>63</v>
      </c>
      <c r="B4115" s="1" t="s">
        <v>64</v>
      </c>
      <c r="C4115" s="1">
        <v>2007</v>
      </c>
      <c r="D4115" s="1" t="s">
        <v>9</v>
      </c>
      <c r="E4115" s="1" t="s">
        <v>16</v>
      </c>
      <c r="F4115" s="1">
        <v>0.66773862380000004</v>
      </c>
      <c r="G4115" s="1">
        <v>536.53155798812702</v>
      </c>
    </row>
    <row r="4116" spans="1:7" x14ac:dyDescent="0.3">
      <c r="A4116" s="1" t="s">
        <v>63</v>
      </c>
      <c r="B4116" s="1" t="s">
        <v>64</v>
      </c>
      <c r="C4116" s="1">
        <v>2007</v>
      </c>
      <c r="D4116" s="1" t="s">
        <v>14</v>
      </c>
      <c r="E4116" s="1" t="s">
        <v>16</v>
      </c>
      <c r="F4116" s="1">
        <v>5.4425572067000001</v>
      </c>
      <c r="G4116" s="1">
        <v>4373.1238447296901</v>
      </c>
    </row>
    <row r="4117" spans="1:7" x14ac:dyDescent="0.3">
      <c r="A4117" s="1" t="s">
        <v>63</v>
      </c>
      <c r="B4117" s="1" t="s">
        <v>64</v>
      </c>
      <c r="C4117" s="1">
        <v>2007</v>
      </c>
      <c r="D4117" s="1" t="s">
        <v>14</v>
      </c>
      <c r="E4117" s="1" t="s">
        <v>15</v>
      </c>
      <c r="F4117" s="1">
        <v>9.0644958908</v>
      </c>
      <c r="G4117" s="1">
        <v>7283.3709623598297</v>
      </c>
    </row>
    <row r="4118" spans="1:7" x14ac:dyDescent="0.3">
      <c r="A4118" s="1" t="s">
        <v>63</v>
      </c>
      <c r="B4118" s="1" t="s">
        <v>64</v>
      </c>
      <c r="C4118" s="1">
        <v>2008</v>
      </c>
      <c r="D4118" s="1" t="s">
        <v>9</v>
      </c>
      <c r="E4118" s="1" t="s">
        <v>16</v>
      </c>
      <c r="F4118" s="1">
        <v>0.4266962634</v>
      </c>
      <c r="G4118" s="1">
        <v>445.83828320381701</v>
      </c>
    </row>
    <row r="4119" spans="1:7" x14ac:dyDescent="0.3">
      <c r="A4119" s="1" t="s">
        <v>63</v>
      </c>
      <c r="B4119" s="1" t="s">
        <v>64</v>
      </c>
      <c r="C4119" s="1">
        <v>2008</v>
      </c>
      <c r="D4119" s="1" t="s">
        <v>14</v>
      </c>
      <c r="E4119" s="1" t="s">
        <v>16</v>
      </c>
      <c r="F4119" s="1">
        <v>5.3254547467000002</v>
      </c>
      <c r="G4119" s="1">
        <v>5564.3599561277797</v>
      </c>
    </row>
    <row r="4120" spans="1:7" x14ac:dyDescent="0.3">
      <c r="A4120" s="1" t="s">
        <v>63</v>
      </c>
      <c r="B4120" s="1" t="s">
        <v>64</v>
      </c>
      <c r="C4120" s="1">
        <v>2008</v>
      </c>
      <c r="D4120" s="1" t="s">
        <v>14</v>
      </c>
      <c r="E4120" s="1" t="s">
        <v>15</v>
      </c>
      <c r="F4120" s="1">
        <v>10.096038137000001</v>
      </c>
      <c r="G4120" s="1">
        <v>10548.9564735268</v>
      </c>
    </row>
    <row r="4121" spans="1:7" x14ac:dyDescent="0.3">
      <c r="A4121" s="1" t="s">
        <v>63</v>
      </c>
      <c r="B4121" s="1" t="s">
        <v>64</v>
      </c>
      <c r="C4121" s="1">
        <v>2009</v>
      </c>
      <c r="D4121" s="1" t="s">
        <v>9</v>
      </c>
      <c r="E4121" s="1" t="s">
        <v>16</v>
      </c>
      <c r="F4121" s="1">
        <v>0.17539678140000001</v>
      </c>
      <c r="G4121" s="1">
        <v>166.574478986744</v>
      </c>
    </row>
    <row r="4122" spans="1:7" x14ac:dyDescent="0.3">
      <c r="A4122" s="1" t="s">
        <v>63</v>
      </c>
      <c r="B4122" s="1" t="s">
        <v>64</v>
      </c>
      <c r="C4122" s="1">
        <v>2009</v>
      </c>
      <c r="D4122" s="1" t="s">
        <v>14</v>
      </c>
      <c r="E4122" s="1" t="s">
        <v>16</v>
      </c>
      <c r="F4122" s="1">
        <v>6.2088807713999996</v>
      </c>
      <c r="G4122" s="1">
        <v>5896.5795814273197</v>
      </c>
    </row>
    <row r="4123" spans="1:7" x14ac:dyDescent="0.3">
      <c r="A4123" s="1" t="s">
        <v>63</v>
      </c>
      <c r="B4123" s="1" t="s">
        <v>64</v>
      </c>
      <c r="C4123" s="1">
        <v>2009</v>
      </c>
      <c r="D4123" s="1" t="s">
        <v>14</v>
      </c>
      <c r="E4123" s="1" t="s">
        <v>15</v>
      </c>
      <c r="F4123" s="1">
        <v>11.3043938477</v>
      </c>
      <c r="G4123" s="1">
        <v>10735.7928743701</v>
      </c>
    </row>
    <row r="4124" spans="1:7" x14ac:dyDescent="0.3">
      <c r="A4124" s="1" t="s">
        <v>63</v>
      </c>
      <c r="B4124" s="1" t="s">
        <v>64</v>
      </c>
      <c r="C4124" s="1">
        <v>2010</v>
      </c>
      <c r="D4124" s="1" t="s">
        <v>9</v>
      </c>
      <c r="E4124" s="1" t="s">
        <v>16</v>
      </c>
      <c r="F4124" s="1">
        <v>0.75902700700000003</v>
      </c>
      <c r="G4124" s="1">
        <v>779.58429258642104</v>
      </c>
    </row>
    <row r="4125" spans="1:7" x14ac:dyDescent="0.3">
      <c r="A4125" s="1" t="s">
        <v>63</v>
      </c>
      <c r="B4125" s="1" t="s">
        <v>64</v>
      </c>
      <c r="C4125" s="1">
        <v>2010</v>
      </c>
      <c r="D4125" s="1" t="s">
        <v>14</v>
      </c>
      <c r="E4125" s="1" t="s">
        <v>16</v>
      </c>
      <c r="F4125" s="1">
        <v>6.4204802173999997</v>
      </c>
      <c r="G4125" s="1">
        <v>6594.3707957837896</v>
      </c>
    </row>
    <row r="4126" spans="1:7" x14ac:dyDescent="0.3">
      <c r="A4126" s="1" t="s">
        <v>63</v>
      </c>
      <c r="B4126" s="1" t="s">
        <v>64</v>
      </c>
      <c r="C4126" s="1">
        <v>2010</v>
      </c>
      <c r="D4126" s="1" t="s">
        <v>14</v>
      </c>
      <c r="E4126" s="1" t="s">
        <v>15</v>
      </c>
      <c r="F4126" s="1">
        <v>12.500827546</v>
      </c>
      <c r="G4126" s="1">
        <v>12839.396634044801</v>
      </c>
    </row>
    <row r="4127" spans="1:7" x14ac:dyDescent="0.3">
      <c r="A4127" s="1" t="s">
        <v>63</v>
      </c>
      <c r="B4127" s="1" t="s">
        <v>64</v>
      </c>
      <c r="C4127" s="1">
        <v>2011</v>
      </c>
      <c r="D4127" s="1" t="s">
        <v>9</v>
      </c>
      <c r="E4127" s="1" t="s">
        <v>16</v>
      </c>
      <c r="F4127" s="1">
        <v>1.6698594154999999</v>
      </c>
      <c r="G4127" s="1">
        <v>2689.30884743346</v>
      </c>
    </row>
    <row r="4128" spans="1:7" x14ac:dyDescent="0.3">
      <c r="A4128" s="1" t="s">
        <v>63</v>
      </c>
      <c r="B4128" s="1" t="s">
        <v>64</v>
      </c>
      <c r="C4128" s="1">
        <v>2011</v>
      </c>
      <c r="D4128" s="1" t="s">
        <v>14</v>
      </c>
      <c r="E4128" s="1" t="s">
        <v>16</v>
      </c>
      <c r="F4128" s="1">
        <v>6.3391694112000003</v>
      </c>
      <c r="G4128" s="1">
        <v>10209.233319252</v>
      </c>
    </row>
    <row r="4129" spans="1:7" x14ac:dyDescent="0.3">
      <c r="A4129" s="1" t="s">
        <v>63</v>
      </c>
      <c r="B4129" s="1" t="s">
        <v>64</v>
      </c>
      <c r="C4129" s="1">
        <v>2011</v>
      </c>
      <c r="D4129" s="1" t="s">
        <v>14</v>
      </c>
      <c r="E4129" s="1" t="s">
        <v>15</v>
      </c>
      <c r="F4129" s="1">
        <v>13.5693722245</v>
      </c>
      <c r="G4129" s="1">
        <v>21853.476070884299</v>
      </c>
    </row>
    <row r="4130" spans="1:7" x14ac:dyDescent="0.3">
      <c r="A4130" s="1" t="s">
        <v>63</v>
      </c>
      <c r="B4130" s="1" t="s">
        <v>64</v>
      </c>
      <c r="C4130" s="1">
        <v>2012</v>
      </c>
      <c r="D4130" s="1" t="s">
        <v>9</v>
      </c>
      <c r="E4130" s="1" t="s">
        <v>16</v>
      </c>
      <c r="F4130" s="1">
        <v>2.5478690344000001</v>
      </c>
      <c r="G4130" s="1">
        <v>4194.9018696292296</v>
      </c>
    </row>
    <row r="4131" spans="1:7" x14ac:dyDescent="0.3">
      <c r="A4131" s="1" t="s">
        <v>63</v>
      </c>
      <c r="B4131" s="1" t="s">
        <v>64</v>
      </c>
      <c r="C4131" s="1">
        <v>2012</v>
      </c>
      <c r="D4131" s="1" t="s">
        <v>14</v>
      </c>
      <c r="E4131" s="1" t="s">
        <v>16</v>
      </c>
      <c r="F4131" s="1">
        <v>6.3141511283999998</v>
      </c>
      <c r="G4131" s="1">
        <v>10395.8421787633</v>
      </c>
    </row>
    <row r="4132" spans="1:7" x14ac:dyDescent="0.3">
      <c r="A4132" s="1" t="s">
        <v>63</v>
      </c>
      <c r="B4132" s="1" t="s">
        <v>64</v>
      </c>
      <c r="C4132" s="1">
        <v>2012</v>
      </c>
      <c r="D4132" s="1" t="s">
        <v>14</v>
      </c>
      <c r="E4132" s="1" t="s">
        <v>15</v>
      </c>
      <c r="F4132" s="1">
        <v>14.5680009971</v>
      </c>
      <c r="G4132" s="1">
        <v>23985.273102464202</v>
      </c>
    </row>
    <row r="4133" spans="1:7" x14ac:dyDescent="0.3">
      <c r="A4133" s="1" t="s">
        <v>63</v>
      </c>
      <c r="B4133" s="1" t="s">
        <v>64</v>
      </c>
      <c r="C4133" s="1">
        <v>2013</v>
      </c>
      <c r="D4133" s="1" t="s">
        <v>9</v>
      </c>
      <c r="E4133" s="1" t="s">
        <v>16</v>
      </c>
      <c r="F4133" s="1">
        <v>3.7335923048000002</v>
      </c>
      <c r="G4133" s="1">
        <v>7410.0683983663903</v>
      </c>
    </row>
    <row r="4134" spans="1:7" x14ac:dyDescent="0.3">
      <c r="A4134" s="1" t="s">
        <v>63</v>
      </c>
      <c r="B4134" s="1" t="s">
        <v>64</v>
      </c>
      <c r="C4134" s="1">
        <v>2013</v>
      </c>
      <c r="D4134" s="1" t="s">
        <v>14</v>
      </c>
      <c r="E4134" s="1" t="s">
        <v>16</v>
      </c>
      <c r="F4134" s="1">
        <v>6.0057781868999998</v>
      </c>
      <c r="G4134" s="1">
        <v>11919.680435521201</v>
      </c>
    </row>
    <row r="4135" spans="1:7" x14ac:dyDescent="0.3">
      <c r="A4135" s="1" t="s">
        <v>63</v>
      </c>
      <c r="B4135" s="1" t="s">
        <v>64</v>
      </c>
      <c r="C4135" s="1">
        <v>2013</v>
      </c>
      <c r="D4135" s="1" t="s">
        <v>14</v>
      </c>
      <c r="E4135" s="1" t="s">
        <v>15</v>
      </c>
      <c r="F4135" s="1">
        <v>15.485739967500001</v>
      </c>
      <c r="G4135" s="1">
        <v>30734.5802619272</v>
      </c>
    </row>
    <row r="4136" spans="1:7" x14ac:dyDescent="0.3">
      <c r="A4136" s="1" t="s">
        <v>63</v>
      </c>
      <c r="B4136" s="1" t="s">
        <v>64</v>
      </c>
      <c r="C4136" s="1">
        <v>2014</v>
      </c>
      <c r="D4136" s="1" t="s">
        <v>9</v>
      </c>
      <c r="E4136" s="1" t="s">
        <v>16</v>
      </c>
      <c r="F4136" s="1">
        <v>2.5991546429999999</v>
      </c>
      <c r="G4136" s="1">
        <v>5414.0524887989804</v>
      </c>
    </row>
    <row r="4137" spans="1:7" x14ac:dyDescent="0.3">
      <c r="A4137" s="1" t="s">
        <v>63</v>
      </c>
      <c r="B4137" s="1" t="s">
        <v>64</v>
      </c>
      <c r="C4137" s="1">
        <v>2014</v>
      </c>
      <c r="D4137" s="1" t="s">
        <v>14</v>
      </c>
      <c r="E4137" s="1" t="s">
        <v>16</v>
      </c>
      <c r="F4137" s="1">
        <v>8.0428598480000009</v>
      </c>
      <c r="G4137" s="1">
        <v>16753.3184278796</v>
      </c>
    </row>
    <row r="4138" spans="1:7" x14ac:dyDescent="0.3">
      <c r="A4138" s="1" t="s">
        <v>63</v>
      </c>
      <c r="B4138" s="1" t="s">
        <v>64</v>
      </c>
      <c r="C4138" s="1">
        <v>2014</v>
      </c>
      <c r="D4138" s="1" t="s">
        <v>14</v>
      </c>
      <c r="E4138" s="1" t="s">
        <v>15</v>
      </c>
      <c r="F4138" s="1">
        <v>16.311053481999998</v>
      </c>
      <c r="G4138" s="1">
        <v>33976.008290758597</v>
      </c>
    </row>
    <row r="4139" spans="1:7" x14ac:dyDescent="0.3">
      <c r="A4139" s="1" t="s">
        <v>63</v>
      </c>
      <c r="B4139" s="1" t="s">
        <v>64</v>
      </c>
      <c r="C4139" s="1">
        <v>2015</v>
      </c>
      <c r="D4139" s="1" t="s">
        <v>9</v>
      </c>
      <c r="E4139" s="1" t="s">
        <v>16</v>
      </c>
      <c r="F4139" s="1">
        <v>1.3693257491999999</v>
      </c>
      <c r="G4139" s="1">
        <v>3126.8929649718498</v>
      </c>
    </row>
    <row r="4140" spans="1:7" x14ac:dyDescent="0.3">
      <c r="A4140" s="1" t="s">
        <v>63</v>
      </c>
      <c r="B4140" s="1" t="s">
        <v>64</v>
      </c>
      <c r="C4140" s="1">
        <v>2015</v>
      </c>
      <c r="D4140" s="1" t="s">
        <v>14</v>
      </c>
      <c r="E4140" s="1" t="s">
        <v>16</v>
      </c>
      <c r="F4140" s="1">
        <v>10.216944381399999</v>
      </c>
      <c r="G4140" s="1">
        <v>23330.673164524898</v>
      </c>
    </row>
    <row r="4141" spans="1:7" x14ac:dyDescent="0.3">
      <c r="A4141" s="1" t="s">
        <v>63</v>
      </c>
      <c r="B4141" s="1" t="s">
        <v>64</v>
      </c>
      <c r="C4141" s="1">
        <v>2015</v>
      </c>
      <c r="D4141" s="1" t="s">
        <v>14</v>
      </c>
      <c r="E4141" s="1" t="s">
        <v>15</v>
      </c>
      <c r="F4141" s="1">
        <v>17.031647036100001</v>
      </c>
      <c r="G4141" s="1">
        <v>38892.233883272602</v>
      </c>
    </row>
    <row r="4142" spans="1:7" x14ac:dyDescent="0.3">
      <c r="A4142" s="1" t="s">
        <v>63</v>
      </c>
      <c r="B4142" s="1" t="s">
        <v>64</v>
      </c>
      <c r="C4142" s="1">
        <v>2016</v>
      </c>
      <c r="D4142" s="1" t="s">
        <v>9</v>
      </c>
      <c r="E4142" s="1" t="s">
        <v>16</v>
      </c>
      <c r="F4142" s="1">
        <v>1.427791343</v>
      </c>
      <c r="G4142" s="1">
        <v>3755.4018322654201</v>
      </c>
    </row>
    <row r="4143" spans="1:7" x14ac:dyDescent="0.3">
      <c r="A4143" s="1" t="s">
        <v>63</v>
      </c>
      <c r="B4143" s="1" t="s">
        <v>64</v>
      </c>
      <c r="C4143" s="1">
        <v>2016</v>
      </c>
      <c r="D4143" s="1" t="s">
        <v>14</v>
      </c>
      <c r="E4143" s="1" t="s">
        <v>16</v>
      </c>
      <c r="F4143" s="1">
        <v>11.0991781708</v>
      </c>
      <c r="G4143" s="1">
        <v>29193.2530933415</v>
      </c>
    </row>
    <row r="4144" spans="1:7" x14ac:dyDescent="0.3">
      <c r="A4144" s="1" t="s">
        <v>63</v>
      </c>
      <c r="B4144" s="1" t="s">
        <v>64</v>
      </c>
      <c r="C4144" s="1">
        <v>2016</v>
      </c>
      <c r="D4144" s="1" t="s">
        <v>14</v>
      </c>
      <c r="E4144" s="1" t="s">
        <v>15</v>
      </c>
      <c r="F4144" s="1">
        <v>17.6346815265</v>
      </c>
      <c r="G4144" s="1">
        <v>46383.048645674302</v>
      </c>
    </row>
    <row r="4145" spans="1:7" x14ac:dyDescent="0.3">
      <c r="A4145" s="1" t="s">
        <v>63</v>
      </c>
      <c r="B4145" s="1" t="s">
        <v>64</v>
      </c>
      <c r="C4145" s="1">
        <v>2017</v>
      </c>
      <c r="D4145" s="1" t="s">
        <v>9</v>
      </c>
      <c r="E4145" s="1" t="s">
        <v>16</v>
      </c>
      <c r="F4145" s="1">
        <v>1.0462264151</v>
      </c>
      <c r="G4145" s="1">
        <v>3128.2324035556599</v>
      </c>
    </row>
    <row r="4146" spans="1:7" x14ac:dyDescent="0.3">
      <c r="A4146" s="1" t="s">
        <v>63</v>
      </c>
      <c r="B4146" s="1" t="s">
        <v>64</v>
      </c>
      <c r="C4146" s="1">
        <v>2017</v>
      </c>
      <c r="D4146" s="1" t="s">
        <v>14</v>
      </c>
      <c r="E4146" s="1" t="s">
        <v>16</v>
      </c>
      <c r="F4146" s="1">
        <v>12.4650348052</v>
      </c>
      <c r="G4146" s="1">
        <v>37270.637814657501</v>
      </c>
    </row>
    <row r="4147" spans="1:7" x14ac:dyDescent="0.3">
      <c r="A4147" s="1" t="s">
        <v>63</v>
      </c>
      <c r="B4147" s="1" t="s">
        <v>64</v>
      </c>
      <c r="C4147" s="1">
        <v>2017</v>
      </c>
      <c r="D4147" s="1" t="s">
        <v>14</v>
      </c>
      <c r="E4147" s="1" t="s">
        <v>15</v>
      </c>
      <c r="F4147" s="1">
        <v>18.106488868</v>
      </c>
      <c r="G4147" s="1">
        <v>54138.6686230739</v>
      </c>
    </row>
    <row r="4148" spans="1:7" x14ac:dyDescent="0.3">
      <c r="A4148" s="1" t="s">
        <v>63</v>
      </c>
      <c r="B4148" s="1" t="s">
        <v>64</v>
      </c>
      <c r="C4148" s="1">
        <v>2018</v>
      </c>
      <c r="D4148" s="1" t="s">
        <v>9</v>
      </c>
      <c r="E4148" s="1" t="s">
        <v>16</v>
      </c>
      <c r="F4148" s="1">
        <v>0.9231409545</v>
      </c>
      <c r="G4148" s="1">
        <v>2432.0947729303498</v>
      </c>
    </row>
    <row r="4149" spans="1:7" x14ac:dyDescent="0.3">
      <c r="A4149" s="1" t="s">
        <v>63</v>
      </c>
      <c r="B4149" s="1" t="s">
        <v>64</v>
      </c>
      <c r="C4149" s="1">
        <v>2018</v>
      </c>
      <c r="D4149" s="1" t="s">
        <v>14</v>
      </c>
      <c r="E4149" s="1" t="s">
        <v>16</v>
      </c>
      <c r="F4149" s="1">
        <v>13.6015796496</v>
      </c>
      <c r="G4149" s="1">
        <v>35834.539252501003</v>
      </c>
    </row>
    <row r="4150" spans="1:7" x14ac:dyDescent="0.3">
      <c r="A4150" s="1" t="s">
        <v>63</v>
      </c>
      <c r="B4150" s="1" t="s">
        <v>64</v>
      </c>
      <c r="C4150" s="1">
        <v>2018</v>
      </c>
      <c r="D4150" s="1" t="s">
        <v>14</v>
      </c>
      <c r="E4150" s="1" t="s">
        <v>15</v>
      </c>
      <c r="F4150" s="1">
        <v>18.4327141901</v>
      </c>
      <c r="G4150" s="1">
        <v>48562.581493448502</v>
      </c>
    </row>
    <row r="4151" spans="1:7" x14ac:dyDescent="0.3">
      <c r="A4151" s="1" t="s">
        <v>63</v>
      </c>
      <c r="B4151" s="1" t="s">
        <v>64</v>
      </c>
      <c r="C4151" s="1">
        <v>2019</v>
      </c>
      <c r="D4151" s="1" t="s">
        <v>9</v>
      </c>
      <c r="E4151" s="1" t="s">
        <v>16</v>
      </c>
      <c r="F4151" s="1">
        <v>0.97442656309999998</v>
      </c>
      <c r="G4151" s="1">
        <v>2567.21114920426</v>
      </c>
    </row>
    <row r="4152" spans="1:7" x14ac:dyDescent="0.3">
      <c r="A4152" s="1" t="s">
        <v>63</v>
      </c>
      <c r="B4152" s="1" t="s">
        <v>64</v>
      </c>
      <c r="C4152" s="1">
        <v>2019</v>
      </c>
      <c r="D4152" s="1" t="s">
        <v>14</v>
      </c>
      <c r="E4152" s="1" t="s">
        <v>16</v>
      </c>
      <c r="F4152" s="1">
        <v>14.600608706999999</v>
      </c>
      <c r="G4152" s="1">
        <v>38466.567803041697</v>
      </c>
    </row>
    <row r="4153" spans="1:7" x14ac:dyDescent="0.3">
      <c r="A4153" s="1" t="s">
        <v>63</v>
      </c>
      <c r="B4153" s="1" t="s">
        <v>64</v>
      </c>
      <c r="C4153" s="1">
        <v>2019</v>
      </c>
      <c r="D4153" s="1" t="s">
        <v>14</v>
      </c>
      <c r="E4153" s="1" t="s">
        <v>15</v>
      </c>
      <c r="F4153" s="1">
        <v>18.274322052500001</v>
      </c>
      <c r="G4153" s="1">
        <v>48145.283692981197</v>
      </c>
    </row>
    <row r="4154" spans="1:7" x14ac:dyDescent="0.3">
      <c r="A4154" s="1" t="s">
        <v>65</v>
      </c>
      <c r="B4154" s="1" t="s">
        <v>66</v>
      </c>
      <c r="C4154" s="1">
        <v>1950</v>
      </c>
      <c r="D4154" s="1" t="s">
        <v>9</v>
      </c>
      <c r="E4154" s="1" t="s">
        <v>13</v>
      </c>
      <c r="F4154" s="1">
        <v>0.82056973730000005</v>
      </c>
      <c r="G4154" s="1">
        <v>1038.2250518941901</v>
      </c>
    </row>
    <row r="4155" spans="1:7" x14ac:dyDescent="0.3">
      <c r="A4155" s="1" t="s">
        <v>65</v>
      </c>
      <c r="B4155" s="1" t="s">
        <v>66</v>
      </c>
      <c r="C4155" s="1">
        <v>1950</v>
      </c>
      <c r="D4155" s="1" t="s">
        <v>14</v>
      </c>
      <c r="E4155" s="1" t="s">
        <v>13</v>
      </c>
      <c r="F4155" s="1">
        <v>54.686156669200003</v>
      </c>
      <c r="G4155" s="1">
        <v>69191.605859834701</v>
      </c>
    </row>
    <row r="4156" spans="1:7" x14ac:dyDescent="0.3">
      <c r="A4156" s="1" t="s">
        <v>65</v>
      </c>
      <c r="B4156" s="1" t="s">
        <v>66</v>
      </c>
      <c r="C4156" s="1">
        <v>1950</v>
      </c>
      <c r="D4156" s="1" t="s">
        <v>14</v>
      </c>
      <c r="E4156" s="1" t="s">
        <v>15</v>
      </c>
      <c r="F4156" s="1">
        <v>64.008880720199997</v>
      </c>
      <c r="G4156" s="1">
        <v>80987.173282499207</v>
      </c>
    </row>
    <row r="4157" spans="1:7" x14ac:dyDescent="0.3">
      <c r="A4157" s="1" t="s">
        <v>65</v>
      </c>
      <c r="B4157" s="1" t="s">
        <v>66</v>
      </c>
      <c r="C4157" s="1">
        <v>1951</v>
      </c>
      <c r="D4157" s="1" t="s">
        <v>9</v>
      </c>
      <c r="E4157" s="1" t="s">
        <v>13</v>
      </c>
      <c r="F4157" s="1">
        <v>4.3401711642</v>
      </c>
      <c r="G4157" s="1">
        <v>5922.6469705252903</v>
      </c>
    </row>
    <row r="4158" spans="1:7" x14ac:dyDescent="0.3">
      <c r="A4158" s="1" t="s">
        <v>65</v>
      </c>
      <c r="B4158" s="1" t="s">
        <v>66</v>
      </c>
      <c r="C4158" s="1">
        <v>1951</v>
      </c>
      <c r="D4158" s="1" t="s">
        <v>14</v>
      </c>
      <c r="E4158" s="1" t="s">
        <v>13</v>
      </c>
      <c r="F4158" s="1">
        <v>56.067596884899999</v>
      </c>
      <c r="G4158" s="1">
        <v>76510.480870464802</v>
      </c>
    </row>
    <row r="4159" spans="1:7" x14ac:dyDescent="0.3">
      <c r="A4159" s="1" t="s">
        <v>65</v>
      </c>
      <c r="B4159" s="1" t="s">
        <v>66</v>
      </c>
      <c r="C4159" s="1">
        <v>1951</v>
      </c>
      <c r="D4159" s="1" t="s">
        <v>14</v>
      </c>
      <c r="E4159" s="1" t="s">
        <v>15</v>
      </c>
      <c r="F4159" s="1">
        <v>64.888478786199997</v>
      </c>
      <c r="G4159" s="1">
        <v>88547.556712300604</v>
      </c>
    </row>
    <row r="4160" spans="1:7" x14ac:dyDescent="0.3">
      <c r="A4160" s="1" t="s">
        <v>65</v>
      </c>
      <c r="B4160" s="1" t="s">
        <v>66</v>
      </c>
      <c r="C4160" s="1">
        <v>1952</v>
      </c>
      <c r="D4160" s="1" t="s">
        <v>9</v>
      </c>
      <c r="E4160" s="1" t="s">
        <v>13</v>
      </c>
      <c r="F4160" s="1">
        <v>4.3401711642</v>
      </c>
      <c r="G4160" s="1">
        <v>5423.7194737590999</v>
      </c>
    </row>
    <row r="4161" spans="1:7" x14ac:dyDescent="0.3">
      <c r="A4161" s="1" t="s">
        <v>65</v>
      </c>
      <c r="B4161" s="1" t="s">
        <v>66</v>
      </c>
      <c r="C4161" s="1">
        <v>1952</v>
      </c>
      <c r="D4161" s="1" t="s">
        <v>14</v>
      </c>
      <c r="E4161" s="1" t="s">
        <v>13</v>
      </c>
      <c r="F4161" s="1">
        <v>57.439596680199998</v>
      </c>
      <c r="G4161" s="1">
        <v>71779.717271902395</v>
      </c>
    </row>
    <row r="4162" spans="1:7" x14ac:dyDescent="0.3">
      <c r="A4162" s="1" t="s">
        <v>65</v>
      </c>
      <c r="B4162" s="1" t="s">
        <v>66</v>
      </c>
      <c r="C4162" s="1">
        <v>1952</v>
      </c>
      <c r="D4162" s="1" t="s">
        <v>14</v>
      </c>
      <c r="E4162" s="1" t="s">
        <v>15</v>
      </c>
      <c r="F4162" s="1">
        <v>65.703838441599999</v>
      </c>
      <c r="G4162" s="1">
        <v>82107.173789358203</v>
      </c>
    </row>
    <row r="4163" spans="1:7" x14ac:dyDescent="0.3">
      <c r="A4163" s="1" t="s">
        <v>65</v>
      </c>
      <c r="B4163" s="1" t="s">
        <v>66</v>
      </c>
      <c r="C4163" s="1">
        <v>1953</v>
      </c>
      <c r="D4163" s="1" t="s">
        <v>9</v>
      </c>
      <c r="E4163" s="1" t="s">
        <v>13</v>
      </c>
      <c r="F4163" s="1">
        <v>4.3401711642</v>
      </c>
      <c r="G4163" s="1">
        <v>5619.9292416640201</v>
      </c>
    </row>
    <row r="4164" spans="1:7" x14ac:dyDescent="0.3">
      <c r="A4164" s="1" t="s">
        <v>65</v>
      </c>
      <c r="B4164" s="1" t="s">
        <v>66</v>
      </c>
      <c r="C4164" s="1">
        <v>1953</v>
      </c>
      <c r="D4164" s="1" t="s">
        <v>14</v>
      </c>
      <c r="E4164" s="1" t="s">
        <v>13</v>
      </c>
      <c r="F4164" s="1">
        <v>58.802156055399998</v>
      </c>
      <c r="G4164" s="1">
        <v>76140.765832587902</v>
      </c>
    </row>
    <row r="4165" spans="1:7" x14ac:dyDescent="0.3">
      <c r="A4165" s="1" t="s">
        <v>65</v>
      </c>
      <c r="B4165" s="1" t="s">
        <v>66</v>
      </c>
      <c r="C4165" s="1">
        <v>1953</v>
      </c>
      <c r="D4165" s="1" t="s">
        <v>14</v>
      </c>
      <c r="E4165" s="1" t="s">
        <v>15</v>
      </c>
      <c r="F4165" s="1">
        <v>66.454959686400002</v>
      </c>
      <c r="G4165" s="1">
        <v>86050.1019576869</v>
      </c>
    </row>
    <row r="4166" spans="1:7" x14ac:dyDescent="0.3">
      <c r="A4166" s="1" t="s">
        <v>65</v>
      </c>
      <c r="B4166" s="1" t="s">
        <v>66</v>
      </c>
      <c r="C4166" s="1">
        <v>1954</v>
      </c>
      <c r="D4166" s="1" t="s">
        <v>9</v>
      </c>
      <c r="E4166" s="1" t="s">
        <v>13</v>
      </c>
      <c r="F4166" s="1">
        <v>8.6803423284000001</v>
      </c>
      <c r="G4166" s="1">
        <v>10152.4018192762</v>
      </c>
    </row>
    <row r="4167" spans="1:7" x14ac:dyDescent="0.3">
      <c r="A4167" s="1" t="s">
        <v>65</v>
      </c>
      <c r="B4167" s="1" t="s">
        <v>66</v>
      </c>
      <c r="C4167" s="1">
        <v>1954</v>
      </c>
      <c r="D4167" s="1" t="s">
        <v>14</v>
      </c>
      <c r="E4167" s="1" t="s">
        <v>13</v>
      </c>
      <c r="F4167" s="1">
        <v>61.717736629299999</v>
      </c>
      <c r="G4167" s="1">
        <v>72184.164855315204</v>
      </c>
    </row>
    <row r="4168" spans="1:7" x14ac:dyDescent="0.3">
      <c r="A4168" s="1" t="s">
        <v>65</v>
      </c>
      <c r="B4168" s="1" t="s">
        <v>66</v>
      </c>
      <c r="C4168" s="1">
        <v>1954</v>
      </c>
      <c r="D4168" s="1" t="s">
        <v>14</v>
      </c>
      <c r="E4168" s="1" t="s">
        <v>15</v>
      </c>
      <c r="F4168" s="1">
        <v>67.141842520599994</v>
      </c>
      <c r="G4168" s="1">
        <v>78528.120016880697</v>
      </c>
    </row>
    <row r="4169" spans="1:7" x14ac:dyDescent="0.3">
      <c r="A4169" s="1" t="s">
        <v>65</v>
      </c>
      <c r="B4169" s="1" t="s">
        <v>66</v>
      </c>
      <c r="C4169" s="1">
        <v>1955</v>
      </c>
      <c r="D4169" s="1" t="s">
        <v>9</v>
      </c>
      <c r="E4169" s="1" t="s">
        <v>13</v>
      </c>
      <c r="F4169" s="1">
        <v>4.3401711642</v>
      </c>
      <c r="G4169" s="1">
        <v>5343.3014882384896</v>
      </c>
    </row>
    <row r="4170" spans="1:7" x14ac:dyDescent="0.3">
      <c r="A4170" s="1" t="s">
        <v>65</v>
      </c>
      <c r="B4170" s="1" t="s">
        <v>66</v>
      </c>
      <c r="C4170" s="1">
        <v>1955</v>
      </c>
      <c r="D4170" s="1" t="s">
        <v>14</v>
      </c>
      <c r="E4170" s="1" t="s">
        <v>13</v>
      </c>
      <c r="F4170" s="1">
        <v>61.498953544700001</v>
      </c>
      <c r="G4170" s="1">
        <v>75713.016276772396</v>
      </c>
    </row>
    <row r="4171" spans="1:7" x14ac:dyDescent="0.3">
      <c r="A4171" s="1" t="s">
        <v>65</v>
      </c>
      <c r="B4171" s="1" t="s">
        <v>66</v>
      </c>
      <c r="C4171" s="1">
        <v>1955</v>
      </c>
      <c r="D4171" s="1" t="s">
        <v>14</v>
      </c>
      <c r="E4171" s="1" t="s">
        <v>15</v>
      </c>
      <c r="F4171" s="1">
        <v>67.764486944200002</v>
      </c>
      <c r="G4171" s="1">
        <v>83426.683012781999</v>
      </c>
    </row>
    <row r="4172" spans="1:7" x14ac:dyDescent="0.3">
      <c r="A4172" s="1" t="s">
        <v>65</v>
      </c>
      <c r="B4172" s="1" t="s">
        <v>66</v>
      </c>
      <c r="C4172" s="1">
        <v>1956</v>
      </c>
      <c r="D4172" s="1" t="s">
        <v>9</v>
      </c>
      <c r="E4172" s="1" t="s">
        <v>13</v>
      </c>
      <c r="F4172" s="1">
        <v>8.6803423284000001</v>
      </c>
      <c r="G4172" s="1">
        <v>12045.267466327599</v>
      </c>
    </row>
    <row r="4173" spans="1:7" x14ac:dyDescent="0.3">
      <c r="A4173" s="1" t="s">
        <v>65</v>
      </c>
      <c r="B4173" s="1" t="s">
        <v>66</v>
      </c>
      <c r="C4173" s="1">
        <v>1956</v>
      </c>
      <c r="D4173" s="1" t="s">
        <v>14</v>
      </c>
      <c r="E4173" s="1" t="s">
        <v>13</v>
      </c>
      <c r="F4173" s="1">
        <v>64.395653278099999</v>
      </c>
      <c r="G4173" s="1">
        <v>89358.557307392897</v>
      </c>
    </row>
    <row r="4174" spans="1:7" x14ac:dyDescent="0.3">
      <c r="A4174" s="1" t="s">
        <v>65</v>
      </c>
      <c r="B4174" s="1" t="s">
        <v>66</v>
      </c>
      <c r="C4174" s="1">
        <v>1956</v>
      </c>
      <c r="D4174" s="1" t="s">
        <v>14</v>
      </c>
      <c r="E4174" s="1" t="s">
        <v>15</v>
      </c>
      <c r="F4174" s="1">
        <v>68.322892957299999</v>
      </c>
      <c r="G4174" s="1">
        <v>94808.187120300994</v>
      </c>
    </row>
    <row r="4175" spans="1:7" x14ac:dyDescent="0.3">
      <c r="A4175" s="1" t="s">
        <v>65</v>
      </c>
      <c r="B4175" s="1" t="s">
        <v>66</v>
      </c>
      <c r="C4175" s="1">
        <v>1957</v>
      </c>
      <c r="D4175" s="1" t="s">
        <v>9</v>
      </c>
      <c r="E4175" s="1" t="s">
        <v>13</v>
      </c>
      <c r="F4175" s="1">
        <v>4.3401711642</v>
      </c>
      <c r="G4175" s="1">
        <v>5128.7696877638</v>
      </c>
    </row>
    <row r="4176" spans="1:7" x14ac:dyDescent="0.3">
      <c r="A4176" s="1" t="s">
        <v>65</v>
      </c>
      <c r="B4176" s="1" t="s">
        <v>66</v>
      </c>
      <c r="C4176" s="1">
        <v>1957</v>
      </c>
      <c r="D4176" s="1" t="s">
        <v>14</v>
      </c>
      <c r="E4176" s="1" t="s">
        <v>13</v>
      </c>
      <c r="F4176" s="1">
        <v>64.157989353000005</v>
      </c>
      <c r="G4176" s="1">
        <v>75815.339665436593</v>
      </c>
    </row>
    <row r="4177" spans="1:7" x14ac:dyDescent="0.3">
      <c r="A4177" s="1" t="s">
        <v>65</v>
      </c>
      <c r="B4177" s="1" t="s">
        <v>66</v>
      </c>
      <c r="C4177" s="1">
        <v>1957</v>
      </c>
      <c r="D4177" s="1" t="s">
        <v>14</v>
      </c>
      <c r="E4177" s="1" t="s">
        <v>15</v>
      </c>
      <c r="F4177" s="1">
        <v>68.817060559699996</v>
      </c>
      <c r="G4177" s="1">
        <v>81320.952756215804</v>
      </c>
    </row>
    <row r="4178" spans="1:7" x14ac:dyDescent="0.3">
      <c r="A4178" s="1" t="s">
        <v>65</v>
      </c>
      <c r="B4178" s="1" t="s">
        <v>66</v>
      </c>
      <c r="C4178" s="1">
        <v>1958</v>
      </c>
      <c r="D4178" s="1" t="s">
        <v>9</v>
      </c>
      <c r="E4178" s="1" t="s">
        <v>13</v>
      </c>
      <c r="F4178" s="1">
        <v>8.6803423284000001</v>
      </c>
      <c r="G4178" s="1">
        <v>8014.4622079365299</v>
      </c>
    </row>
    <row r="4179" spans="1:7" x14ac:dyDescent="0.3">
      <c r="A4179" s="1" t="s">
        <v>65</v>
      </c>
      <c r="B4179" s="1" t="s">
        <v>66</v>
      </c>
      <c r="C4179" s="1">
        <v>1958</v>
      </c>
      <c r="D4179" s="1" t="s">
        <v>14</v>
      </c>
      <c r="E4179" s="1" t="s">
        <v>13</v>
      </c>
      <c r="F4179" s="1">
        <v>67.0358082459</v>
      </c>
      <c r="G4179" s="1">
        <v>61893.405978289797</v>
      </c>
    </row>
    <row r="4180" spans="1:7" x14ac:dyDescent="0.3">
      <c r="A4180" s="1" t="s">
        <v>65</v>
      </c>
      <c r="B4180" s="1" t="s">
        <v>66</v>
      </c>
      <c r="C4180" s="1">
        <v>1958</v>
      </c>
      <c r="D4180" s="1" t="s">
        <v>14</v>
      </c>
      <c r="E4180" s="1" t="s">
        <v>15</v>
      </c>
      <c r="F4180" s="1">
        <v>69.246989751599997</v>
      </c>
      <c r="G4180" s="1">
        <v>63934.964933195602</v>
      </c>
    </row>
    <row r="4181" spans="1:7" x14ac:dyDescent="0.3">
      <c r="A4181" s="1" t="s">
        <v>65</v>
      </c>
      <c r="B4181" s="1" t="s">
        <v>66</v>
      </c>
      <c r="C4181" s="1">
        <v>1959</v>
      </c>
      <c r="D4181" s="1" t="s">
        <v>9</v>
      </c>
      <c r="E4181" s="1" t="s">
        <v>13</v>
      </c>
      <c r="F4181" s="1">
        <v>4.3401711642</v>
      </c>
      <c r="G4181" s="1">
        <v>3152.4161089017002</v>
      </c>
    </row>
    <row r="4182" spans="1:7" x14ac:dyDescent="0.3">
      <c r="A4182" s="1" t="s">
        <v>65</v>
      </c>
      <c r="B4182" s="1" t="s">
        <v>66</v>
      </c>
      <c r="C4182" s="1">
        <v>1959</v>
      </c>
      <c r="D4182" s="1" t="s">
        <v>14</v>
      </c>
      <c r="E4182" s="1" t="s">
        <v>13</v>
      </c>
      <c r="F4182" s="1">
        <v>66.779263480200001</v>
      </c>
      <c r="G4182" s="1">
        <v>48504.083818376501</v>
      </c>
    </row>
    <row r="4183" spans="1:7" x14ac:dyDescent="0.3">
      <c r="A4183" s="1" t="s">
        <v>65</v>
      </c>
      <c r="B4183" s="1" t="s">
        <v>66</v>
      </c>
      <c r="C4183" s="1">
        <v>1959</v>
      </c>
      <c r="D4183" s="1" t="s">
        <v>14</v>
      </c>
      <c r="E4183" s="1" t="s">
        <v>15</v>
      </c>
      <c r="F4183" s="1">
        <v>69.612680532799999</v>
      </c>
      <c r="G4183" s="1">
        <v>50562.0924134292</v>
      </c>
    </row>
    <row r="4184" spans="1:7" x14ac:dyDescent="0.3">
      <c r="A4184" s="1" t="s">
        <v>65</v>
      </c>
      <c r="B4184" s="1" t="s">
        <v>66</v>
      </c>
      <c r="C4184" s="1">
        <v>1960</v>
      </c>
      <c r="D4184" s="1" t="s">
        <v>9</v>
      </c>
      <c r="E4184" s="1" t="s">
        <v>13</v>
      </c>
      <c r="F4184" s="1">
        <v>4.3401711642</v>
      </c>
      <c r="G4184" s="1">
        <v>3552.8216373427799</v>
      </c>
    </row>
    <row r="4185" spans="1:7" x14ac:dyDescent="0.3">
      <c r="A4185" s="1" t="s">
        <v>65</v>
      </c>
      <c r="B4185" s="1" t="s">
        <v>66</v>
      </c>
      <c r="C4185" s="1">
        <v>1960</v>
      </c>
      <c r="D4185" s="1" t="s">
        <v>14</v>
      </c>
      <c r="E4185" s="1" t="s">
        <v>13</v>
      </c>
      <c r="F4185" s="1">
        <v>68.075739913299998</v>
      </c>
      <c r="G4185" s="1">
        <v>55726.134428994003</v>
      </c>
    </row>
    <row r="4186" spans="1:7" x14ac:dyDescent="0.3">
      <c r="A4186" s="1" t="s">
        <v>65</v>
      </c>
      <c r="B4186" s="1" t="s">
        <v>66</v>
      </c>
      <c r="C4186" s="1">
        <v>1960</v>
      </c>
      <c r="D4186" s="1" t="s">
        <v>14</v>
      </c>
      <c r="E4186" s="1" t="s">
        <v>15</v>
      </c>
      <c r="F4186" s="1">
        <v>69.914132903500004</v>
      </c>
      <c r="G4186" s="1">
        <v>57231.024938191702</v>
      </c>
    </row>
    <row r="4187" spans="1:7" x14ac:dyDescent="0.3">
      <c r="A4187" s="1" t="s">
        <v>65</v>
      </c>
      <c r="B4187" s="1" t="s">
        <v>66</v>
      </c>
      <c r="C4187" s="1">
        <v>1961</v>
      </c>
      <c r="D4187" s="1" t="s">
        <v>9</v>
      </c>
      <c r="E4187" s="1" t="s">
        <v>13</v>
      </c>
      <c r="F4187" s="1">
        <v>2.1700855821</v>
      </c>
      <c r="G4187" s="1">
        <v>2322.31269995303</v>
      </c>
    </row>
    <row r="4188" spans="1:7" x14ac:dyDescent="0.3">
      <c r="A4188" s="1" t="s">
        <v>65</v>
      </c>
      <c r="B4188" s="1" t="s">
        <v>66</v>
      </c>
      <c r="C4188" s="1">
        <v>1961</v>
      </c>
      <c r="D4188" s="1" t="s">
        <v>14</v>
      </c>
      <c r="E4188" s="1" t="s">
        <v>13</v>
      </c>
      <c r="F4188" s="1">
        <v>68.581545116699999</v>
      </c>
      <c r="G4188" s="1">
        <v>73392.401903313104</v>
      </c>
    </row>
    <row r="4189" spans="1:7" x14ac:dyDescent="0.3">
      <c r="A4189" s="1" t="s">
        <v>65</v>
      </c>
      <c r="B4189" s="1" t="s">
        <v>66</v>
      </c>
      <c r="C4189" s="1">
        <v>1961</v>
      </c>
      <c r="D4189" s="1" t="s">
        <v>14</v>
      </c>
      <c r="E4189" s="1" t="s">
        <v>15</v>
      </c>
      <c r="F4189" s="1">
        <v>70.663932798199994</v>
      </c>
      <c r="G4189" s="1">
        <v>75620.864872151098</v>
      </c>
    </row>
    <row r="4190" spans="1:7" x14ac:dyDescent="0.3">
      <c r="A4190" s="1" t="s">
        <v>65</v>
      </c>
      <c r="B4190" s="1" t="s">
        <v>66</v>
      </c>
      <c r="C4190" s="1">
        <v>1962</v>
      </c>
      <c r="D4190" s="1" t="s">
        <v>9</v>
      </c>
      <c r="E4190" s="1" t="s">
        <v>13</v>
      </c>
      <c r="F4190" s="1">
        <v>4.3401711642</v>
      </c>
      <c r="G4190" s="1">
        <v>4518.6693836927698</v>
      </c>
    </row>
    <row r="4191" spans="1:7" x14ac:dyDescent="0.3">
      <c r="A4191" s="1" t="s">
        <v>65</v>
      </c>
      <c r="B4191" s="1" t="s">
        <v>66</v>
      </c>
      <c r="C4191" s="1">
        <v>1962</v>
      </c>
      <c r="D4191" s="1" t="s">
        <v>14</v>
      </c>
      <c r="E4191" s="1" t="s">
        <v>13</v>
      </c>
      <c r="F4191" s="1">
        <v>70.752494051200003</v>
      </c>
      <c r="G4191" s="1">
        <v>73662.331873995907</v>
      </c>
    </row>
    <row r="4192" spans="1:7" x14ac:dyDescent="0.3">
      <c r="A4192" s="1" t="s">
        <v>65</v>
      </c>
      <c r="B4192" s="1" t="s">
        <v>66</v>
      </c>
      <c r="C4192" s="1">
        <v>1962</v>
      </c>
      <c r="D4192" s="1" t="s">
        <v>14</v>
      </c>
      <c r="E4192" s="1" t="s">
        <v>15</v>
      </c>
      <c r="F4192" s="1">
        <v>71.231196955800002</v>
      </c>
      <c r="G4192" s="1">
        <v>74160.7223930482</v>
      </c>
    </row>
    <row r="4193" spans="1:7" x14ac:dyDescent="0.3">
      <c r="A4193" s="1" t="s">
        <v>65</v>
      </c>
      <c r="B4193" s="1" t="s">
        <v>66</v>
      </c>
      <c r="C4193" s="1">
        <v>1963</v>
      </c>
      <c r="D4193" s="1" t="s">
        <v>9</v>
      </c>
      <c r="E4193" s="1" t="s">
        <v>13</v>
      </c>
      <c r="F4193" s="1">
        <v>4.3401711642</v>
      </c>
      <c r="G4193" s="1">
        <v>4958.3981653670699</v>
      </c>
    </row>
    <row r="4194" spans="1:7" x14ac:dyDescent="0.3">
      <c r="A4194" s="1" t="s">
        <v>65</v>
      </c>
      <c r="B4194" s="1" t="s">
        <v>66</v>
      </c>
      <c r="C4194" s="1">
        <v>1963</v>
      </c>
      <c r="D4194" s="1" t="s">
        <v>14</v>
      </c>
      <c r="E4194" s="1" t="s">
        <v>13</v>
      </c>
      <c r="F4194" s="1">
        <v>72.1320620738</v>
      </c>
      <c r="G4194" s="1">
        <v>82406.769391831403</v>
      </c>
    </row>
    <row r="4195" spans="1:7" x14ac:dyDescent="0.3">
      <c r="A4195" s="1" t="s">
        <v>65</v>
      </c>
      <c r="B4195" s="1" t="s">
        <v>66</v>
      </c>
      <c r="C4195" s="1">
        <v>1963</v>
      </c>
      <c r="D4195" s="1" t="s">
        <v>14</v>
      </c>
      <c r="E4195" s="1" t="s">
        <v>15</v>
      </c>
      <c r="F4195" s="1">
        <v>71.720012034800007</v>
      </c>
      <c r="G4195" s="1">
        <v>81936.025709058405</v>
      </c>
    </row>
    <row r="4196" spans="1:7" x14ac:dyDescent="0.3">
      <c r="A4196" s="1" t="s">
        <v>65</v>
      </c>
      <c r="B4196" s="1" t="s">
        <v>66</v>
      </c>
      <c r="C4196" s="1">
        <v>1964</v>
      </c>
      <c r="D4196" s="1" t="s">
        <v>9</v>
      </c>
      <c r="E4196" s="1" t="s">
        <v>13</v>
      </c>
      <c r="F4196" s="1">
        <v>4.3401711642</v>
      </c>
      <c r="G4196" s="1">
        <v>4912.2925270895403</v>
      </c>
    </row>
    <row r="4197" spans="1:7" x14ac:dyDescent="0.3">
      <c r="A4197" s="1" t="s">
        <v>65</v>
      </c>
      <c r="B4197" s="1" t="s">
        <v>66</v>
      </c>
      <c r="C4197" s="1">
        <v>1964</v>
      </c>
      <c r="D4197" s="1" t="s">
        <v>14</v>
      </c>
      <c r="E4197" s="1" t="s">
        <v>13</v>
      </c>
      <c r="F4197" s="1">
        <v>73.501479994299999</v>
      </c>
      <c r="G4197" s="1">
        <v>83190.445087168802</v>
      </c>
    </row>
    <row r="4198" spans="1:7" x14ac:dyDescent="0.3">
      <c r="A4198" s="1" t="s">
        <v>65</v>
      </c>
      <c r="B4198" s="1" t="s">
        <v>66</v>
      </c>
      <c r="C4198" s="1">
        <v>1964</v>
      </c>
      <c r="D4198" s="1" t="s">
        <v>14</v>
      </c>
      <c r="E4198" s="1" t="s">
        <v>15</v>
      </c>
      <c r="F4198" s="1">
        <v>72.130378035000007</v>
      </c>
      <c r="G4198" s="1">
        <v>81638.604467566707</v>
      </c>
    </row>
    <row r="4199" spans="1:7" x14ac:dyDescent="0.3">
      <c r="A4199" s="1" t="s">
        <v>65</v>
      </c>
      <c r="B4199" s="1" t="s">
        <v>66</v>
      </c>
      <c r="C4199" s="1">
        <v>1965</v>
      </c>
      <c r="D4199" s="1" t="s">
        <v>9</v>
      </c>
      <c r="E4199" s="1" t="s">
        <v>13</v>
      </c>
      <c r="F4199" s="1">
        <v>4.3401711642</v>
      </c>
      <c r="G4199" s="1">
        <v>4616.8961374814398</v>
      </c>
    </row>
    <row r="4200" spans="1:7" x14ac:dyDescent="0.3">
      <c r="A4200" s="1" t="s">
        <v>65</v>
      </c>
      <c r="B4200" s="1" t="s">
        <v>66</v>
      </c>
      <c r="C4200" s="1">
        <v>1965</v>
      </c>
      <c r="D4200" s="1" t="s">
        <v>14</v>
      </c>
      <c r="E4200" s="1" t="s">
        <v>13</v>
      </c>
      <c r="F4200" s="1">
        <v>74.860747812599996</v>
      </c>
      <c r="G4200" s="1">
        <v>79633.794232349494</v>
      </c>
    </row>
    <row r="4201" spans="1:7" x14ac:dyDescent="0.3">
      <c r="A4201" s="1" t="s">
        <v>65</v>
      </c>
      <c r="B4201" s="1" t="s">
        <v>66</v>
      </c>
      <c r="C4201" s="1">
        <v>1965</v>
      </c>
      <c r="D4201" s="1" t="s">
        <v>14</v>
      </c>
      <c r="E4201" s="1" t="s">
        <v>15</v>
      </c>
      <c r="F4201" s="1">
        <v>72.462294956500003</v>
      </c>
      <c r="G4201" s="1">
        <v>77082.418420593996</v>
      </c>
    </row>
    <row r="4202" spans="1:7" x14ac:dyDescent="0.3">
      <c r="A4202" s="1" t="s">
        <v>65</v>
      </c>
      <c r="B4202" s="1" t="s">
        <v>66</v>
      </c>
      <c r="C4202" s="1">
        <v>1966</v>
      </c>
      <c r="D4202" s="1" t="s">
        <v>9</v>
      </c>
      <c r="E4202" s="1" t="s">
        <v>13</v>
      </c>
      <c r="F4202" s="1">
        <v>4.3401711642</v>
      </c>
      <c r="G4202" s="1">
        <v>5065.4311264479402</v>
      </c>
    </row>
    <row r="4203" spans="1:7" x14ac:dyDescent="0.3">
      <c r="A4203" s="1" t="s">
        <v>65</v>
      </c>
      <c r="B4203" s="1" t="s">
        <v>66</v>
      </c>
      <c r="C4203" s="1">
        <v>1966</v>
      </c>
      <c r="D4203" s="1" t="s">
        <v>14</v>
      </c>
      <c r="E4203" s="1" t="s">
        <v>13</v>
      </c>
      <c r="F4203" s="1">
        <v>76.387505496499998</v>
      </c>
      <c r="G4203" s="1">
        <v>89152.1632150035</v>
      </c>
    </row>
    <row r="4204" spans="1:7" x14ac:dyDescent="0.3">
      <c r="A4204" s="1" t="s">
        <v>65</v>
      </c>
      <c r="B4204" s="1" t="s">
        <v>66</v>
      </c>
      <c r="C4204" s="1">
        <v>1966</v>
      </c>
      <c r="D4204" s="1" t="s">
        <v>14</v>
      </c>
      <c r="E4204" s="1" t="s">
        <v>15</v>
      </c>
      <c r="F4204" s="1">
        <v>72.560576537800003</v>
      </c>
      <c r="G4204" s="1">
        <v>84685.739119586506</v>
      </c>
    </row>
    <row r="4205" spans="1:7" x14ac:dyDescent="0.3">
      <c r="A4205" s="1" t="s">
        <v>65</v>
      </c>
      <c r="B4205" s="1" t="s">
        <v>66</v>
      </c>
      <c r="C4205" s="1">
        <v>1967</v>
      </c>
      <c r="D4205" s="1" t="s">
        <v>9</v>
      </c>
      <c r="E4205" s="1" t="s">
        <v>13</v>
      </c>
      <c r="F4205" s="1">
        <v>4.3401711642</v>
      </c>
      <c r="G4205" s="1">
        <v>4489.00865395648</v>
      </c>
    </row>
    <row r="4206" spans="1:7" x14ac:dyDescent="0.3">
      <c r="A4206" s="1" t="s">
        <v>65</v>
      </c>
      <c r="B4206" s="1" t="s">
        <v>66</v>
      </c>
      <c r="C4206" s="1">
        <v>1967</v>
      </c>
      <c r="D4206" s="1" t="s">
        <v>14</v>
      </c>
      <c r="E4206" s="1" t="s">
        <v>13</v>
      </c>
      <c r="F4206" s="1">
        <v>77.902974286299994</v>
      </c>
      <c r="G4206" s="1">
        <v>80574.500983481907</v>
      </c>
    </row>
    <row r="4207" spans="1:7" x14ac:dyDescent="0.3">
      <c r="A4207" s="1" t="s">
        <v>65</v>
      </c>
      <c r="B4207" s="1" t="s">
        <v>66</v>
      </c>
      <c r="C4207" s="1">
        <v>1967</v>
      </c>
      <c r="D4207" s="1" t="s">
        <v>14</v>
      </c>
      <c r="E4207" s="1" t="s">
        <v>15</v>
      </c>
      <c r="F4207" s="1">
        <v>72.584354545699995</v>
      </c>
      <c r="G4207" s="1">
        <v>75073.489816131798</v>
      </c>
    </row>
    <row r="4208" spans="1:7" x14ac:dyDescent="0.3">
      <c r="A4208" s="1" t="s">
        <v>65</v>
      </c>
      <c r="B4208" s="1" t="s">
        <v>66</v>
      </c>
      <c r="C4208" s="1">
        <v>1968</v>
      </c>
      <c r="D4208" s="1" t="s">
        <v>9</v>
      </c>
      <c r="E4208" s="1" t="s">
        <v>13</v>
      </c>
      <c r="F4208" s="1">
        <v>8.6803423284000001</v>
      </c>
      <c r="G4208" s="1">
        <v>11688.3239948346</v>
      </c>
    </row>
    <row r="4209" spans="1:7" x14ac:dyDescent="0.3">
      <c r="A4209" s="1" t="s">
        <v>65</v>
      </c>
      <c r="B4209" s="1" t="s">
        <v>66</v>
      </c>
      <c r="C4209" s="1">
        <v>1968</v>
      </c>
      <c r="D4209" s="1" t="s">
        <v>14</v>
      </c>
      <c r="E4209" s="1" t="s">
        <v>13</v>
      </c>
      <c r="F4209" s="1">
        <v>80.969615801000003</v>
      </c>
      <c r="G4209" s="1">
        <v>109027.85482528</v>
      </c>
    </row>
    <row r="4210" spans="1:7" x14ac:dyDescent="0.3">
      <c r="A4210" s="1" t="s">
        <v>65</v>
      </c>
      <c r="B4210" s="1" t="s">
        <v>66</v>
      </c>
      <c r="C4210" s="1">
        <v>1968</v>
      </c>
      <c r="D4210" s="1" t="s">
        <v>14</v>
      </c>
      <c r="E4210" s="1" t="s">
        <v>15</v>
      </c>
      <c r="F4210" s="1">
        <v>72.533628980100005</v>
      </c>
      <c r="G4210" s="1">
        <v>97668.562363339806</v>
      </c>
    </row>
    <row r="4211" spans="1:7" x14ac:dyDescent="0.3">
      <c r="A4211" s="1" t="s">
        <v>65</v>
      </c>
      <c r="B4211" s="1" t="s">
        <v>66</v>
      </c>
      <c r="C4211" s="1">
        <v>1969</v>
      </c>
      <c r="D4211" s="1" t="s">
        <v>9</v>
      </c>
      <c r="E4211" s="1" t="s">
        <v>13</v>
      </c>
      <c r="F4211" s="1">
        <v>4.3401711642</v>
      </c>
      <c r="G4211" s="1">
        <v>5711.3657803055803</v>
      </c>
    </row>
    <row r="4212" spans="1:7" x14ac:dyDescent="0.3">
      <c r="A4212" s="1" t="s">
        <v>65</v>
      </c>
      <c r="B4212" s="1" t="s">
        <v>66</v>
      </c>
      <c r="C4212" s="1">
        <v>1969</v>
      </c>
      <c r="D4212" s="1" t="s">
        <v>14</v>
      </c>
      <c r="E4212" s="1" t="s">
        <v>13</v>
      </c>
      <c r="F4212" s="1">
        <v>80.900045183299994</v>
      </c>
      <c r="G4212" s="1">
        <v>106458.877358087</v>
      </c>
    </row>
    <row r="4213" spans="1:7" x14ac:dyDescent="0.3">
      <c r="A4213" s="1" t="s">
        <v>65</v>
      </c>
      <c r="B4213" s="1" t="s">
        <v>66</v>
      </c>
      <c r="C4213" s="1">
        <v>1969</v>
      </c>
      <c r="D4213" s="1" t="s">
        <v>14</v>
      </c>
      <c r="E4213" s="1" t="s">
        <v>15</v>
      </c>
      <c r="F4213" s="1">
        <v>72.408399841100007</v>
      </c>
      <c r="G4213" s="1">
        <v>95284.458011267299</v>
      </c>
    </row>
    <row r="4214" spans="1:7" x14ac:dyDescent="0.3">
      <c r="A4214" s="1" t="s">
        <v>65</v>
      </c>
      <c r="B4214" s="1" t="s">
        <v>66</v>
      </c>
      <c r="C4214" s="1">
        <v>1970</v>
      </c>
      <c r="D4214" s="1" t="s">
        <v>9</v>
      </c>
      <c r="E4214" s="1" t="s">
        <v>13</v>
      </c>
      <c r="F4214" s="1">
        <v>4.3401711642</v>
      </c>
      <c r="G4214" s="1">
        <v>6627.8406635138299</v>
      </c>
    </row>
    <row r="4215" spans="1:7" x14ac:dyDescent="0.3">
      <c r="A4215" s="1" t="s">
        <v>65</v>
      </c>
      <c r="B4215" s="1" t="s">
        <v>66</v>
      </c>
      <c r="C4215" s="1">
        <v>1970</v>
      </c>
      <c r="D4215" s="1" t="s">
        <v>14</v>
      </c>
      <c r="E4215" s="1" t="s">
        <v>13</v>
      </c>
      <c r="F4215" s="1">
        <v>82.381647290499998</v>
      </c>
      <c r="G4215" s="1">
        <v>125804.35452417799</v>
      </c>
    </row>
    <row r="4216" spans="1:7" x14ac:dyDescent="0.3">
      <c r="A4216" s="1" t="s">
        <v>65</v>
      </c>
      <c r="B4216" s="1" t="s">
        <v>66</v>
      </c>
      <c r="C4216" s="1">
        <v>1970</v>
      </c>
      <c r="D4216" s="1" t="s">
        <v>14</v>
      </c>
      <c r="E4216" s="1" t="s">
        <v>15</v>
      </c>
      <c r="F4216" s="1">
        <v>72.208667128599998</v>
      </c>
      <c r="G4216" s="1">
        <v>110269.277902705</v>
      </c>
    </row>
    <row r="4217" spans="1:7" x14ac:dyDescent="0.3">
      <c r="A4217" s="1" t="s">
        <v>65</v>
      </c>
      <c r="B4217" s="1" t="s">
        <v>66</v>
      </c>
      <c r="C4217" s="1">
        <v>1971</v>
      </c>
      <c r="D4217" s="1" t="s">
        <v>9</v>
      </c>
      <c r="E4217" s="1" t="s">
        <v>13</v>
      </c>
      <c r="F4217" s="1">
        <v>4.3401711642</v>
      </c>
      <c r="G4217" s="1">
        <v>6973.8825104372299</v>
      </c>
    </row>
    <row r="4218" spans="1:7" x14ac:dyDescent="0.3">
      <c r="A4218" s="1" t="s">
        <v>65</v>
      </c>
      <c r="B4218" s="1" t="s">
        <v>66</v>
      </c>
      <c r="C4218" s="1">
        <v>1971</v>
      </c>
      <c r="D4218" s="1" t="s">
        <v>14</v>
      </c>
      <c r="E4218" s="1" t="s">
        <v>13</v>
      </c>
      <c r="F4218" s="1">
        <v>82.544812941000004</v>
      </c>
      <c r="G4218" s="1">
        <v>132634.821419407</v>
      </c>
    </row>
    <row r="4219" spans="1:7" x14ac:dyDescent="0.3">
      <c r="A4219" s="1" t="s">
        <v>65</v>
      </c>
      <c r="B4219" s="1" t="s">
        <v>66</v>
      </c>
      <c r="C4219" s="1">
        <v>1971</v>
      </c>
      <c r="D4219" s="1" t="s">
        <v>14</v>
      </c>
      <c r="E4219" s="1" t="s">
        <v>15</v>
      </c>
      <c r="F4219" s="1">
        <v>72.1672314395</v>
      </c>
      <c r="G4219" s="1">
        <v>115959.89515603</v>
      </c>
    </row>
    <row r="4220" spans="1:7" x14ac:dyDescent="0.3">
      <c r="A4220" s="1" t="s">
        <v>65</v>
      </c>
      <c r="B4220" s="1" t="s">
        <v>66</v>
      </c>
      <c r="C4220" s="1">
        <v>1972</v>
      </c>
      <c r="D4220" s="1" t="s">
        <v>9</v>
      </c>
      <c r="E4220" s="1" t="s">
        <v>13</v>
      </c>
      <c r="F4220" s="1">
        <v>1.0850427899999999E-2</v>
      </c>
      <c r="G4220" s="1">
        <v>15.468326627574999</v>
      </c>
    </row>
    <row r="4221" spans="1:7" x14ac:dyDescent="0.3">
      <c r="A4221" s="1" t="s">
        <v>65</v>
      </c>
      <c r="B4221" s="1" t="s">
        <v>66</v>
      </c>
      <c r="C4221" s="1">
        <v>1972</v>
      </c>
      <c r="D4221" s="1" t="s">
        <v>14</v>
      </c>
      <c r="E4221" s="1" t="s">
        <v>13</v>
      </c>
      <c r="F4221" s="1">
        <v>81.146650415500005</v>
      </c>
      <c r="G4221" s="1">
        <v>115682.34024567901</v>
      </c>
    </row>
    <row r="4222" spans="1:7" x14ac:dyDescent="0.3">
      <c r="A4222" s="1" t="s">
        <v>65</v>
      </c>
      <c r="B4222" s="1" t="s">
        <v>66</v>
      </c>
      <c r="C4222" s="1">
        <v>1972</v>
      </c>
      <c r="D4222" s="1" t="s">
        <v>14</v>
      </c>
      <c r="E4222" s="1" t="s">
        <v>15</v>
      </c>
      <c r="F4222" s="1">
        <v>72.054950113800004</v>
      </c>
      <c r="G4222" s="1">
        <v>102721.24866239401</v>
      </c>
    </row>
    <row r="4223" spans="1:7" x14ac:dyDescent="0.3">
      <c r="A4223" s="1" t="s">
        <v>65</v>
      </c>
      <c r="B4223" s="1" t="s">
        <v>66</v>
      </c>
      <c r="C4223" s="1">
        <v>1973</v>
      </c>
      <c r="D4223" s="1" t="s">
        <v>9</v>
      </c>
      <c r="E4223" s="1" t="s">
        <v>13</v>
      </c>
      <c r="F4223" s="1">
        <v>1.0850427899999999E-2</v>
      </c>
      <c r="G4223" s="1">
        <v>32.445166546698601</v>
      </c>
    </row>
    <row r="4224" spans="1:7" x14ac:dyDescent="0.3">
      <c r="A4224" s="1" t="s">
        <v>65</v>
      </c>
      <c r="B4224" s="1" t="s">
        <v>66</v>
      </c>
      <c r="C4224" s="1">
        <v>1973</v>
      </c>
      <c r="D4224" s="1" t="s">
        <v>14</v>
      </c>
      <c r="E4224" s="1" t="s">
        <v>13</v>
      </c>
      <c r="F4224" s="1">
        <v>81.304270644200002</v>
      </c>
      <c r="G4224" s="1">
        <v>243117.65616566999</v>
      </c>
    </row>
    <row r="4225" spans="1:7" x14ac:dyDescent="0.3">
      <c r="A4225" s="1" t="s">
        <v>65</v>
      </c>
      <c r="B4225" s="1" t="s">
        <v>66</v>
      </c>
      <c r="C4225" s="1">
        <v>1973</v>
      </c>
      <c r="D4225" s="1" t="s">
        <v>14</v>
      </c>
      <c r="E4225" s="1" t="s">
        <v>15</v>
      </c>
      <c r="F4225" s="1">
        <v>71.871823151499996</v>
      </c>
      <c r="G4225" s="1">
        <v>214912.56302403301</v>
      </c>
    </row>
    <row r="4226" spans="1:7" x14ac:dyDescent="0.3">
      <c r="A4226" s="1" t="s">
        <v>65</v>
      </c>
      <c r="B4226" s="1" t="s">
        <v>66</v>
      </c>
      <c r="C4226" s="1">
        <v>1974</v>
      </c>
      <c r="D4226" s="1" t="s">
        <v>9</v>
      </c>
      <c r="E4226" s="1" t="s">
        <v>13</v>
      </c>
      <c r="F4226" s="1">
        <v>2.6909061217999999</v>
      </c>
      <c r="G4226" s="1">
        <v>7441.76815253942</v>
      </c>
    </row>
    <row r="4227" spans="1:7" x14ac:dyDescent="0.3">
      <c r="A4227" s="1" t="s">
        <v>65</v>
      </c>
      <c r="B4227" s="1" t="s">
        <v>66</v>
      </c>
      <c r="C4227" s="1">
        <v>1974</v>
      </c>
      <c r="D4227" s="1" t="s">
        <v>14</v>
      </c>
      <c r="E4227" s="1" t="s">
        <v>13</v>
      </c>
      <c r="F4227" s="1">
        <v>82.423938211899994</v>
      </c>
      <c r="G4227" s="1">
        <v>227945.461723396</v>
      </c>
    </row>
    <row r="4228" spans="1:7" x14ac:dyDescent="0.3">
      <c r="A4228" s="1" t="s">
        <v>65</v>
      </c>
      <c r="B4228" s="1" t="s">
        <v>66</v>
      </c>
      <c r="C4228" s="1">
        <v>1974</v>
      </c>
      <c r="D4228" s="1" t="s">
        <v>14</v>
      </c>
      <c r="E4228" s="1" t="s">
        <v>15</v>
      </c>
      <c r="F4228" s="1">
        <v>71.617850552600004</v>
      </c>
      <c r="G4228" s="1">
        <v>198060.95614949099</v>
      </c>
    </row>
    <row r="4229" spans="1:7" x14ac:dyDescent="0.3">
      <c r="A4229" s="1" t="s">
        <v>65</v>
      </c>
      <c r="B4229" s="1" t="s">
        <v>66</v>
      </c>
      <c r="C4229" s="1">
        <v>1975</v>
      </c>
      <c r="D4229" s="1" t="s">
        <v>9</v>
      </c>
      <c r="E4229" s="1" t="s">
        <v>13</v>
      </c>
      <c r="F4229" s="1">
        <v>3.9929574711</v>
      </c>
      <c r="G4229" s="1">
        <v>7071.1044277979699</v>
      </c>
    </row>
    <row r="4230" spans="1:7" x14ac:dyDescent="0.3">
      <c r="A4230" s="1" t="s">
        <v>65</v>
      </c>
      <c r="B4230" s="1" t="s">
        <v>66</v>
      </c>
      <c r="C4230" s="1">
        <v>1975</v>
      </c>
      <c r="D4230" s="1" t="s">
        <v>14</v>
      </c>
      <c r="E4230" s="1" t="s">
        <v>13</v>
      </c>
      <c r="F4230" s="1">
        <v>83.044751504600001</v>
      </c>
      <c r="G4230" s="1">
        <v>147063.452171057</v>
      </c>
    </row>
    <row r="4231" spans="1:7" x14ac:dyDescent="0.3">
      <c r="A4231" s="1" t="s">
        <v>65</v>
      </c>
      <c r="B4231" s="1" t="s">
        <v>66</v>
      </c>
      <c r="C4231" s="1">
        <v>1975</v>
      </c>
      <c r="D4231" s="1" t="s">
        <v>14</v>
      </c>
      <c r="E4231" s="1" t="s">
        <v>15</v>
      </c>
      <c r="F4231" s="1">
        <v>71.2930323171</v>
      </c>
      <c r="G4231" s="1">
        <v>126252.40317221401</v>
      </c>
    </row>
    <row r="4232" spans="1:7" x14ac:dyDescent="0.3">
      <c r="A4232" s="1" t="s">
        <v>65</v>
      </c>
      <c r="B4232" s="1" t="s">
        <v>66</v>
      </c>
      <c r="C4232" s="1">
        <v>1976</v>
      </c>
      <c r="D4232" s="1" t="s">
        <v>9</v>
      </c>
      <c r="E4232" s="1" t="s">
        <v>13</v>
      </c>
      <c r="F4232" s="1">
        <v>8.2029235004000007</v>
      </c>
      <c r="G4232" s="1">
        <v>11824.6372696492</v>
      </c>
    </row>
    <row r="4233" spans="1:7" x14ac:dyDescent="0.3">
      <c r="A4233" s="1" t="s">
        <v>65</v>
      </c>
      <c r="B4233" s="1" t="s">
        <v>66</v>
      </c>
      <c r="C4233" s="1">
        <v>1976</v>
      </c>
      <c r="D4233" s="1" t="s">
        <v>14</v>
      </c>
      <c r="E4233" s="1" t="s">
        <v>13</v>
      </c>
      <c r="F4233" s="1">
        <v>84.709641371399997</v>
      </c>
      <c r="G4233" s="1">
        <v>122110.21868144</v>
      </c>
    </row>
    <row r="4234" spans="1:7" x14ac:dyDescent="0.3">
      <c r="A4234" s="1" t="s">
        <v>65</v>
      </c>
      <c r="B4234" s="1" t="s">
        <v>66</v>
      </c>
      <c r="C4234" s="1">
        <v>1976</v>
      </c>
      <c r="D4234" s="1" t="s">
        <v>14</v>
      </c>
      <c r="E4234" s="1" t="s">
        <v>15</v>
      </c>
      <c r="F4234" s="1">
        <v>70.8973684451</v>
      </c>
      <c r="G4234" s="1">
        <v>102199.620074088</v>
      </c>
    </row>
    <row r="4235" spans="1:7" x14ac:dyDescent="0.3">
      <c r="A4235" s="1" t="s">
        <v>65</v>
      </c>
      <c r="B4235" s="1" t="s">
        <v>66</v>
      </c>
      <c r="C4235" s="1">
        <v>1977</v>
      </c>
      <c r="D4235" s="1" t="s">
        <v>9</v>
      </c>
      <c r="E4235" s="1" t="s">
        <v>13</v>
      </c>
      <c r="F4235" s="1">
        <v>21.2668387047</v>
      </c>
      <c r="G4235" s="1">
        <v>39258.754383561703</v>
      </c>
    </row>
    <row r="4236" spans="1:7" x14ac:dyDescent="0.3">
      <c r="A4236" s="1" t="s">
        <v>65</v>
      </c>
      <c r="B4236" s="1" t="s">
        <v>66</v>
      </c>
      <c r="C4236" s="1">
        <v>1977</v>
      </c>
      <c r="D4236" s="1" t="s">
        <v>14</v>
      </c>
      <c r="E4236" s="1" t="s">
        <v>13</v>
      </c>
      <c r="F4236" s="1">
        <v>81.903118296599999</v>
      </c>
      <c r="G4236" s="1">
        <v>151193.81160038401</v>
      </c>
    </row>
    <row r="4237" spans="1:7" x14ac:dyDescent="0.3">
      <c r="A4237" s="1" t="s">
        <v>65</v>
      </c>
      <c r="B4237" s="1" t="s">
        <v>66</v>
      </c>
      <c r="C4237" s="1">
        <v>1977</v>
      </c>
      <c r="D4237" s="1" t="s">
        <v>14</v>
      </c>
      <c r="E4237" s="1" t="s">
        <v>15</v>
      </c>
      <c r="F4237" s="1">
        <v>70.4308589364</v>
      </c>
      <c r="G4237" s="1">
        <v>130015.929043479</v>
      </c>
    </row>
    <row r="4238" spans="1:7" x14ac:dyDescent="0.3">
      <c r="A4238" s="1" t="s">
        <v>65</v>
      </c>
      <c r="B4238" s="1" t="s">
        <v>66</v>
      </c>
      <c r="C4238" s="1">
        <v>1978</v>
      </c>
      <c r="D4238" s="1" t="s">
        <v>9</v>
      </c>
      <c r="E4238" s="1" t="s">
        <v>13</v>
      </c>
      <c r="F4238" s="1">
        <v>17.490889791800001</v>
      </c>
      <c r="G4238" s="1">
        <v>23945.255506560501</v>
      </c>
    </row>
    <row r="4239" spans="1:7" x14ac:dyDescent="0.3">
      <c r="A4239" s="1" t="s">
        <v>65</v>
      </c>
      <c r="B4239" s="1" t="s">
        <v>66</v>
      </c>
      <c r="C4239" s="1">
        <v>1978</v>
      </c>
      <c r="D4239" s="1" t="s">
        <v>14</v>
      </c>
      <c r="E4239" s="1" t="s">
        <v>13</v>
      </c>
      <c r="F4239" s="1">
        <v>82.046874970999994</v>
      </c>
      <c r="G4239" s="1">
        <v>112323.23844471401</v>
      </c>
    </row>
    <row r="4240" spans="1:7" x14ac:dyDescent="0.3">
      <c r="A4240" s="1" t="s">
        <v>65</v>
      </c>
      <c r="B4240" s="1" t="s">
        <v>66</v>
      </c>
      <c r="C4240" s="1">
        <v>1978</v>
      </c>
      <c r="D4240" s="1" t="s">
        <v>14</v>
      </c>
      <c r="E4240" s="1" t="s">
        <v>15</v>
      </c>
      <c r="F4240" s="1">
        <v>69.893503791200004</v>
      </c>
      <c r="G4240" s="1">
        <v>95685.115305642394</v>
      </c>
    </row>
    <row r="4241" spans="1:7" x14ac:dyDescent="0.3">
      <c r="A4241" s="1" t="s">
        <v>65</v>
      </c>
      <c r="B4241" s="1" t="s">
        <v>66</v>
      </c>
      <c r="C4241" s="1">
        <v>1979</v>
      </c>
      <c r="D4241" s="1" t="s">
        <v>9</v>
      </c>
      <c r="E4241" s="1" t="s">
        <v>13</v>
      </c>
      <c r="F4241" s="1">
        <v>12.846906646100001</v>
      </c>
      <c r="G4241" s="1">
        <v>19700.256006243198</v>
      </c>
    </row>
    <row r="4242" spans="1:7" x14ac:dyDescent="0.3">
      <c r="A4242" s="1" t="s">
        <v>65</v>
      </c>
      <c r="B4242" s="1" t="s">
        <v>66</v>
      </c>
      <c r="C4242" s="1">
        <v>1979</v>
      </c>
      <c r="D4242" s="1" t="s">
        <v>14</v>
      </c>
      <c r="E4242" s="1" t="s">
        <v>13</v>
      </c>
      <c r="F4242" s="1">
        <v>82.187858934700003</v>
      </c>
      <c r="G4242" s="1">
        <v>126032.040725513</v>
      </c>
    </row>
    <row r="4243" spans="1:7" x14ac:dyDescent="0.3">
      <c r="A4243" s="1" t="s">
        <v>65</v>
      </c>
      <c r="B4243" s="1" t="s">
        <v>66</v>
      </c>
      <c r="C4243" s="1">
        <v>1979</v>
      </c>
      <c r="D4243" s="1" t="s">
        <v>14</v>
      </c>
      <c r="E4243" s="1" t="s">
        <v>15</v>
      </c>
      <c r="F4243" s="1">
        <v>69.285303009299994</v>
      </c>
      <c r="G4243" s="1">
        <v>106246.44860857</v>
      </c>
    </row>
    <row r="4244" spans="1:7" x14ac:dyDescent="0.3">
      <c r="A4244" s="1" t="s">
        <v>65</v>
      </c>
      <c r="B4244" s="1" t="s">
        <v>66</v>
      </c>
      <c r="C4244" s="1">
        <v>1980</v>
      </c>
      <c r="D4244" s="1" t="s">
        <v>9</v>
      </c>
      <c r="E4244" s="1" t="s">
        <v>13</v>
      </c>
      <c r="F4244" s="1">
        <v>16.492650424000001</v>
      </c>
      <c r="G4244" s="1">
        <v>25926.083628286098</v>
      </c>
    </row>
    <row r="4245" spans="1:7" x14ac:dyDescent="0.3">
      <c r="A4245" s="1" t="s">
        <v>65</v>
      </c>
      <c r="B4245" s="1" t="s">
        <v>66</v>
      </c>
      <c r="C4245" s="1">
        <v>1980</v>
      </c>
      <c r="D4245" s="1" t="s">
        <v>14</v>
      </c>
      <c r="E4245" s="1" t="s">
        <v>13</v>
      </c>
      <c r="F4245" s="1">
        <v>82.326070187400006</v>
      </c>
      <c r="G4245" s="1">
        <v>129414.771161096</v>
      </c>
    </row>
    <row r="4246" spans="1:7" x14ac:dyDescent="0.3">
      <c r="A4246" s="1" t="s">
        <v>65</v>
      </c>
      <c r="B4246" s="1" t="s">
        <v>66</v>
      </c>
      <c r="C4246" s="1">
        <v>1980</v>
      </c>
      <c r="D4246" s="1" t="s">
        <v>14</v>
      </c>
      <c r="E4246" s="1" t="s">
        <v>15</v>
      </c>
      <c r="F4246" s="1">
        <v>68.606256590900003</v>
      </c>
      <c r="G4246" s="1">
        <v>107847.526023214</v>
      </c>
    </row>
    <row r="4247" spans="1:7" x14ac:dyDescent="0.3">
      <c r="A4247" s="1" t="s">
        <v>65</v>
      </c>
      <c r="B4247" s="1" t="s">
        <v>66</v>
      </c>
      <c r="C4247" s="1">
        <v>1981</v>
      </c>
      <c r="D4247" s="1" t="s">
        <v>9</v>
      </c>
      <c r="E4247" s="1" t="s">
        <v>13</v>
      </c>
      <c r="F4247" s="1">
        <v>12.977111781</v>
      </c>
      <c r="G4247" s="1">
        <v>37342.262051259699</v>
      </c>
    </row>
    <row r="4248" spans="1:7" x14ac:dyDescent="0.3">
      <c r="A4248" s="1" t="s">
        <v>65</v>
      </c>
      <c r="B4248" s="1" t="s">
        <v>66</v>
      </c>
      <c r="C4248" s="1">
        <v>1981</v>
      </c>
      <c r="D4248" s="1" t="s">
        <v>14</v>
      </c>
      <c r="E4248" s="1" t="s">
        <v>13</v>
      </c>
      <c r="F4248" s="1">
        <v>82.7582674983</v>
      </c>
      <c r="G4248" s="1">
        <v>238140.88712316001</v>
      </c>
    </row>
    <row r="4249" spans="1:7" x14ac:dyDescent="0.3">
      <c r="A4249" s="1" t="s">
        <v>65</v>
      </c>
      <c r="B4249" s="1" t="s">
        <v>66</v>
      </c>
      <c r="C4249" s="1">
        <v>1981</v>
      </c>
      <c r="D4249" s="1" t="s">
        <v>14</v>
      </c>
      <c r="E4249" s="1" t="s">
        <v>15</v>
      </c>
      <c r="F4249" s="1">
        <v>69.063209628799996</v>
      </c>
      <c r="G4249" s="1">
        <v>198732.70074099599</v>
      </c>
    </row>
    <row r="4250" spans="1:7" x14ac:dyDescent="0.3">
      <c r="A4250" s="1" t="s">
        <v>65</v>
      </c>
      <c r="B4250" s="1" t="s">
        <v>66</v>
      </c>
      <c r="C4250" s="1">
        <v>1982</v>
      </c>
      <c r="D4250" s="1" t="s">
        <v>9</v>
      </c>
      <c r="E4250" s="1" t="s">
        <v>13</v>
      </c>
      <c r="F4250" s="1">
        <v>16.839864117200001</v>
      </c>
      <c r="G4250" s="1">
        <v>38162.230624529002</v>
      </c>
    </row>
    <row r="4251" spans="1:7" x14ac:dyDescent="0.3">
      <c r="A4251" s="1" t="s">
        <v>65</v>
      </c>
      <c r="B4251" s="1" t="s">
        <v>66</v>
      </c>
      <c r="C4251" s="1">
        <v>1982</v>
      </c>
      <c r="D4251" s="1" t="s">
        <v>14</v>
      </c>
      <c r="E4251" s="1" t="s">
        <v>13</v>
      </c>
      <c r="F4251" s="1">
        <v>83.185693585899998</v>
      </c>
      <c r="G4251" s="1">
        <v>188514.08783333001</v>
      </c>
    </row>
    <row r="4252" spans="1:7" x14ac:dyDescent="0.3">
      <c r="A4252" s="1" t="s">
        <v>65</v>
      </c>
      <c r="B4252" s="1" t="s">
        <v>66</v>
      </c>
      <c r="C4252" s="1">
        <v>1982</v>
      </c>
      <c r="D4252" s="1" t="s">
        <v>14</v>
      </c>
      <c r="E4252" s="1" t="s">
        <v>15</v>
      </c>
      <c r="F4252" s="1">
        <v>69.387457696699997</v>
      </c>
      <c r="G4252" s="1">
        <v>157244.746432919</v>
      </c>
    </row>
    <row r="4253" spans="1:7" x14ac:dyDescent="0.3">
      <c r="A4253" s="1" t="s">
        <v>65</v>
      </c>
      <c r="B4253" s="1" t="s">
        <v>66</v>
      </c>
      <c r="C4253" s="1">
        <v>1983</v>
      </c>
      <c r="D4253" s="1" t="s">
        <v>9</v>
      </c>
      <c r="E4253" s="1" t="s">
        <v>13</v>
      </c>
      <c r="F4253" s="1">
        <v>22.0046678026</v>
      </c>
      <c r="G4253" s="1">
        <v>59577.484042877302</v>
      </c>
    </row>
    <row r="4254" spans="1:7" x14ac:dyDescent="0.3">
      <c r="A4254" s="1" t="s">
        <v>65</v>
      </c>
      <c r="B4254" s="1" t="s">
        <v>66</v>
      </c>
      <c r="C4254" s="1">
        <v>1983</v>
      </c>
      <c r="D4254" s="1" t="s">
        <v>14</v>
      </c>
      <c r="E4254" s="1" t="s">
        <v>13</v>
      </c>
      <c r="F4254" s="1">
        <v>83.608348450299999</v>
      </c>
      <c r="G4254" s="1">
        <v>226369.01817088199</v>
      </c>
    </row>
    <row r="4255" spans="1:7" x14ac:dyDescent="0.3">
      <c r="A4255" s="1" t="s">
        <v>65</v>
      </c>
      <c r="B4255" s="1" t="s">
        <v>66</v>
      </c>
      <c r="C4255" s="1">
        <v>1983</v>
      </c>
      <c r="D4255" s="1" t="s">
        <v>14</v>
      </c>
      <c r="E4255" s="1" t="s">
        <v>15</v>
      </c>
      <c r="F4255" s="1">
        <v>69.579000794500004</v>
      </c>
      <c r="G4255" s="1">
        <v>188384.657598069</v>
      </c>
    </row>
    <row r="4256" spans="1:7" x14ac:dyDescent="0.3">
      <c r="A4256" s="1" t="s">
        <v>65</v>
      </c>
      <c r="B4256" s="1" t="s">
        <v>66</v>
      </c>
      <c r="C4256" s="1">
        <v>1984</v>
      </c>
      <c r="D4256" s="1" t="s">
        <v>9</v>
      </c>
      <c r="E4256" s="1" t="s">
        <v>13</v>
      </c>
      <c r="F4256" s="1">
        <v>13.1507186276</v>
      </c>
      <c r="G4256" s="1">
        <v>77364.296860668401</v>
      </c>
    </row>
    <row r="4257" spans="1:7" x14ac:dyDescent="0.3">
      <c r="A4257" s="1" t="s">
        <v>65</v>
      </c>
      <c r="B4257" s="1" t="s">
        <v>66</v>
      </c>
      <c r="C4257" s="1">
        <v>1984</v>
      </c>
      <c r="D4257" s="1" t="s">
        <v>14</v>
      </c>
      <c r="E4257" s="1" t="s">
        <v>13</v>
      </c>
      <c r="F4257" s="1">
        <v>84.026232091599994</v>
      </c>
      <c r="G4257" s="1">
        <v>494317.50064024999</v>
      </c>
    </row>
    <row r="4258" spans="1:7" x14ac:dyDescent="0.3">
      <c r="A4258" s="1" t="s">
        <v>65</v>
      </c>
      <c r="B4258" s="1" t="s">
        <v>66</v>
      </c>
      <c r="C4258" s="1">
        <v>1984</v>
      </c>
      <c r="D4258" s="1" t="s">
        <v>14</v>
      </c>
      <c r="E4258" s="1" t="s">
        <v>15</v>
      </c>
      <c r="F4258" s="1">
        <v>69.637838922200004</v>
      </c>
      <c r="G4258" s="1">
        <v>409672.09440627001</v>
      </c>
    </row>
    <row r="4259" spans="1:7" x14ac:dyDescent="0.3">
      <c r="A4259" s="1" t="s">
        <v>65</v>
      </c>
      <c r="B4259" s="1" t="s">
        <v>66</v>
      </c>
      <c r="C4259" s="1">
        <v>1985</v>
      </c>
      <c r="D4259" s="1" t="s">
        <v>9</v>
      </c>
      <c r="E4259" s="1" t="s">
        <v>13</v>
      </c>
      <c r="F4259" s="1">
        <v>13.194120339199999</v>
      </c>
      <c r="G4259" s="1">
        <v>102193.871616709</v>
      </c>
    </row>
    <row r="4260" spans="1:7" x14ac:dyDescent="0.3">
      <c r="A4260" s="1" t="s">
        <v>65</v>
      </c>
      <c r="B4260" s="1" t="s">
        <v>66</v>
      </c>
      <c r="C4260" s="1">
        <v>1985</v>
      </c>
      <c r="D4260" s="1" t="s">
        <v>14</v>
      </c>
      <c r="E4260" s="1" t="s">
        <v>13</v>
      </c>
      <c r="F4260" s="1">
        <v>84.439344509500003</v>
      </c>
      <c r="G4260" s="1">
        <v>654017.34335766803</v>
      </c>
    </row>
    <row r="4261" spans="1:7" x14ac:dyDescent="0.3">
      <c r="A4261" s="1" t="s">
        <v>65</v>
      </c>
      <c r="B4261" s="1" t="s">
        <v>66</v>
      </c>
      <c r="C4261" s="1">
        <v>1985</v>
      </c>
      <c r="D4261" s="1" t="s">
        <v>14</v>
      </c>
      <c r="E4261" s="1" t="s">
        <v>15</v>
      </c>
      <c r="F4261" s="1">
        <v>69.563972079899997</v>
      </c>
      <c r="G4261" s="1">
        <v>538801.48498704797</v>
      </c>
    </row>
    <row r="4262" spans="1:7" x14ac:dyDescent="0.3">
      <c r="A4262" s="1" t="s">
        <v>65</v>
      </c>
      <c r="B4262" s="1" t="s">
        <v>66</v>
      </c>
      <c r="C4262" s="1">
        <v>1986</v>
      </c>
      <c r="D4262" s="1" t="s">
        <v>9</v>
      </c>
      <c r="E4262" s="1" t="s">
        <v>13</v>
      </c>
      <c r="F4262" s="1">
        <v>17.924906908200001</v>
      </c>
      <c r="G4262" s="1">
        <v>141163.768425735</v>
      </c>
    </row>
    <row r="4263" spans="1:7" x14ac:dyDescent="0.3">
      <c r="A4263" s="1" t="s">
        <v>65</v>
      </c>
      <c r="B4263" s="1" t="s">
        <v>66</v>
      </c>
      <c r="C4263" s="1">
        <v>1986</v>
      </c>
      <c r="D4263" s="1" t="s">
        <v>14</v>
      </c>
      <c r="E4263" s="1" t="s">
        <v>13</v>
      </c>
      <c r="F4263" s="1">
        <v>84.847685704300005</v>
      </c>
      <c r="G4263" s="1">
        <v>668199.79135959805</v>
      </c>
    </row>
    <row r="4264" spans="1:7" x14ac:dyDescent="0.3">
      <c r="A4264" s="1" t="s">
        <v>65</v>
      </c>
      <c r="B4264" s="1" t="s">
        <v>66</v>
      </c>
      <c r="C4264" s="1">
        <v>1986</v>
      </c>
      <c r="D4264" s="1" t="s">
        <v>14</v>
      </c>
      <c r="E4264" s="1" t="s">
        <v>15</v>
      </c>
      <c r="F4264" s="1">
        <v>69.357400267399996</v>
      </c>
      <c r="G4264" s="1">
        <v>546209.363322497</v>
      </c>
    </row>
    <row r="4265" spans="1:7" x14ac:dyDescent="0.3">
      <c r="A4265" s="1" t="s">
        <v>65</v>
      </c>
      <c r="B4265" s="1" t="s">
        <v>66</v>
      </c>
      <c r="C4265" s="1">
        <v>1987</v>
      </c>
      <c r="D4265" s="1" t="s">
        <v>9</v>
      </c>
      <c r="E4265" s="1" t="s">
        <v>13</v>
      </c>
      <c r="F4265" s="1">
        <v>20.0515907787</v>
      </c>
      <c r="G4265" s="1">
        <v>165831.12724463199</v>
      </c>
    </row>
    <row r="4266" spans="1:7" x14ac:dyDescent="0.3">
      <c r="A4266" s="1" t="s">
        <v>65</v>
      </c>
      <c r="B4266" s="1" t="s">
        <v>66</v>
      </c>
      <c r="C4266" s="1">
        <v>1987</v>
      </c>
      <c r="D4266" s="1" t="s">
        <v>14</v>
      </c>
      <c r="E4266" s="1" t="s">
        <v>13</v>
      </c>
      <c r="F4266" s="1">
        <v>85.251255675899998</v>
      </c>
      <c r="G4266" s="1">
        <v>705046.89546946599</v>
      </c>
    </row>
    <row r="4267" spans="1:7" x14ac:dyDescent="0.3">
      <c r="A4267" s="1" t="s">
        <v>65</v>
      </c>
      <c r="B4267" s="1" t="s">
        <v>66</v>
      </c>
      <c r="C4267" s="1">
        <v>1987</v>
      </c>
      <c r="D4267" s="1" t="s">
        <v>14</v>
      </c>
      <c r="E4267" s="1" t="s">
        <v>15</v>
      </c>
      <c r="F4267" s="1">
        <v>69.018123484900002</v>
      </c>
      <c r="G4267" s="1">
        <v>570795.27226191701</v>
      </c>
    </row>
    <row r="4268" spans="1:7" x14ac:dyDescent="0.3">
      <c r="A4268" s="1" t="s">
        <v>65</v>
      </c>
      <c r="B4268" s="1" t="s">
        <v>66</v>
      </c>
      <c r="C4268" s="1">
        <v>1988</v>
      </c>
      <c r="D4268" s="1" t="s">
        <v>9</v>
      </c>
      <c r="E4268" s="1" t="s">
        <v>13</v>
      </c>
      <c r="F4268" s="1">
        <v>17.9683086199</v>
      </c>
      <c r="G4268" s="1">
        <v>123729.521600161</v>
      </c>
    </row>
    <row r="4269" spans="1:7" x14ac:dyDescent="0.3">
      <c r="A4269" s="1" t="s">
        <v>65</v>
      </c>
      <c r="B4269" s="1" t="s">
        <v>66</v>
      </c>
      <c r="C4269" s="1">
        <v>1988</v>
      </c>
      <c r="D4269" s="1" t="s">
        <v>14</v>
      </c>
      <c r="E4269" s="1" t="s">
        <v>13</v>
      </c>
      <c r="F4269" s="1">
        <v>85.650054424199993</v>
      </c>
      <c r="G4269" s="1">
        <v>589785.07566433598</v>
      </c>
    </row>
    <row r="4270" spans="1:7" x14ac:dyDescent="0.3">
      <c r="A4270" s="1" t="s">
        <v>65</v>
      </c>
      <c r="B4270" s="1" t="s">
        <v>66</v>
      </c>
      <c r="C4270" s="1">
        <v>1988</v>
      </c>
      <c r="D4270" s="1" t="s">
        <v>14</v>
      </c>
      <c r="E4270" s="1" t="s">
        <v>15</v>
      </c>
      <c r="F4270" s="1">
        <v>68.546141732400002</v>
      </c>
      <c r="G4270" s="1">
        <v>472007.77232302597</v>
      </c>
    </row>
    <row r="4271" spans="1:7" x14ac:dyDescent="0.3">
      <c r="A4271" s="1" t="s">
        <v>65</v>
      </c>
      <c r="B4271" s="1" t="s">
        <v>66</v>
      </c>
      <c r="C4271" s="1">
        <v>1989</v>
      </c>
      <c r="D4271" s="1" t="s">
        <v>9</v>
      </c>
      <c r="E4271" s="1" t="s">
        <v>13</v>
      </c>
      <c r="F4271" s="1">
        <v>13.194120339199999</v>
      </c>
      <c r="G4271" s="1">
        <v>97088.419945562404</v>
      </c>
    </row>
    <row r="4272" spans="1:7" x14ac:dyDescent="0.3">
      <c r="A4272" s="1" t="s">
        <v>65</v>
      </c>
      <c r="B4272" s="1" t="s">
        <v>66</v>
      </c>
      <c r="C4272" s="1">
        <v>1989</v>
      </c>
      <c r="D4272" s="1" t="s">
        <v>14</v>
      </c>
      <c r="E4272" s="1" t="s">
        <v>13</v>
      </c>
      <c r="F4272" s="1">
        <v>86.044081949299994</v>
      </c>
      <c r="G4272" s="1">
        <v>633152.02130494104</v>
      </c>
    </row>
    <row r="4273" spans="1:7" x14ac:dyDescent="0.3">
      <c r="A4273" s="1" t="s">
        <v>65</v>
      </c>
      <c r="B4273" s="1" t="s">
        <v>66</v>
      </c>
      <c r="C4273" s="1">
        <v>1989</v>
      </c>
      <c r="D4273" s="1" t="s">
        <v>14</v>
      </c>
      <c r="E4273" s="1" t="s">
        <v>15</v>
      </c>
      <c r="F4273" s="1">
        <v>67.941455009699993</v>
      </c>
      <c r="G4273" s="1">
        <v>499944.546972198</v>
      </c>
    </row>
    <row r="4274" spans="1:7" x14ac:dyDescent="0.3">
      <c r="A4274" s="1" t="s">
        <v>65</v>
      </c>
      <c r="B4274" s="1" t="s">
        <v>66</v>
      </c>
      <c r="C4274" s="1">
        <v>1990</v>
      </c>
      <c r="D4274" s="1" t="s">
        <v>9</v>
      </c>
      <c r="E4274" s="1" t="s">
        <v>13</v>
      </c>
      <c r="F4274" s="1">
        <v>12.803504934499999</v>
      </c>
      <c r="G4274" s="1">
        <v>77383.7308450907</v>
      </c>
    </row>
    <row r="4275" spans="1:7" x14ac:dyDescent="0.3">
      <c r="A4275" s="1" t="s">
        <v>65</v>
      </c>
      <c r="B4275" s="1" t="s">
        <v>66</v>
      </c>
      <c r="C4275" s="1">
        <v>1990</v>
      </c>
      <c r="D4275" s="1" t="s">
        <v>14</v>
      </c>
      <c r="E4275" s="1" t="s">
        <v>13</v>
      </c>
      <c r="F4275" s="1">
        <v>86.433338251199999</v>
      </c>
      <c r="G4275" s="1">
        <v>522398.68829020002</v>
      </c>
    </row>
    <row r="4276" spans="1:7" x14ac:dyDescent="0.3">
      <c r="A4276" s="1" t="s">
        <v>65</v>
      </c>
      <c r="B4276" s="1" t="s">
        <v>66</v>
      </c>
      <c r="C4276" s="1">
        <v>1990</v>
      </c>
      <c r="D4276" s="1" t="s">
        <v>14</v>
      </c>
      <c r="E4276" s="1" t="s">
        <v>15</v>
      </c>
      <c r="F4276" s="1">
        <v>67.204063317000006</v>
      </c>
      <c r="G4276" s="1">
        <v>406177.93128063902</v>
      </c>
    </row>
    <row r="4277" spans="1:7" x14ac:dyDescent="0.3">
      <c r="A4277" s="1" t="s">
        <v>65</v>
      </c>
      <c r="B4277" s="1" t="s">
        <v>66</v>
      </c>
      <c r="C4277" s="1">
        <v>1991</v>
      </c>
      <c r="D4277" s="1" t="s">
        <v>9</v>
      </c>
      <c r="E4277" s="1" t="s">
        <v>13</v>
      </c>
      <c r="F4277" s="1">
        <v>17.100274386999999</v>
      </c>
      <c r="G4277" s="1">
        <v>20668.212437339898</v>
      </c>
    </row>
    <row r="4278" spans="1:7" x14ac:dyDescent="0.3">
      <c r="A4278" s="1" t="s">
        <v>65</v>
      </c>
      <c r="B4278" s="1" t="s">
        <v>66</v>
      </c>
      <c r="C4278" s="1">
        <v>1991</v>
      </c>
      <c r="D4278" s="1" t="s">
        <v>14</v>
      </c>
      <c r="E4278" s="1" t="s">
        <v>13</v>
      </c>
      <c r="F4278" s="1">
        <v>83.320737223699993</v>
      </c>
      <c r="G4278" s="1">
        <v>100705.442403893</v>
      </c>
    </row>
    <row r="4279" spans="1:7" x14ac:dyDescent="0.3">
      <c r="A4279" s="1" t="s">
        <v>65</v>
      </c>
      <c r="B4279" s="1" t="s">
        <v>66</v>
      </c>
      <c r="C4279" s="1">
        <v>1991</v>
      </c>
      <c r="D4279" s="1" t="s">
        <v>14</v>
      </c>
      <c r="E4279" s="1" t="s">
        <v>15</v>
      </c>
      <c r="F4279" s="1">
        <v>62.393397932500001</v>
      </c>
      <c r="G4279" s="1">
        <v>75411.655624298597</v>
      </c>
    </row>
    <row r="4280" spans="1:7" x14ac:dyDescent="0.3">
      <c r="A4280" s="1" t="s">
        <v>65</v>
      </c>
      <c r="B4280" s="1" t="s">
        <v>66</v>
      </c>
      <c r="C4280" s="1">
        <v>1992</v>
      </c>
      <c r="D4280" s="1" t="s">
        <v>9</v>
      </c>
      <c r="E4280" s="1" t="s">
        <v>13</v>
      </c>
      <c r="F4280" s="1">
        <v>13.7583425906</v>
      </c>
      <c r="G4280" s="1">
        <v>32620.672565365399</v>
      </c>
    </row>
    <row r="4281" spans="1:7" x14ac:dyDescent="0.3">
      <c r="A4281" s="1" t="s">
        <v>65</v>
      </c>
      <c r="B4281" s="1" t="s">
        <v>66</v>
      </c>
      <c r="C4281" s="1">
        <v>1992</v>
      </c>
      <c r="D4281" s="1" t="s">
        <v>14</v>
      </c>
      <c r="E4281" s="1" t="s">
        <v>13</v>
      </c>
      <c r="F4281" s="1">
        <v>80.562321731099999</v>
      </c>
      <c r="G4281" s="1">
        <v>191011.17020411399</v>
      </c>
    </row>
    <row r="4282" spans="1:7" x14ac:dyDescent="0.3">
      <c r="A4282" s="1" t="s">
        <v>65</v>
      </c>
      <c r="B4282" s="1" t="s">
        <v>66</v>
      </c>
      <c r="C4282" s="1">
        <v>1992</v>
      </c>
      <c r="D4282" s="1" t="s">
        <v>14</v>
      </c>
      <c r="E4282" s="1" t="s">
        <v>15</v>
      </c>
      <c r="F4282" s="1">
        <v>64.455036300100005</v>
      </c>
      <c r="G4282" s="1">
        <v>152821.215236505</v>
      </c>
    </row>
    <row r="4283" spans="1:7" x14ac:dyDescent="0.3">
      <c r="A4283" s="1" t="s">
        <v>65</v>
      </c>
      <c r="B4283" s="1" t="s">
        <v>66</v>
      </c>
      <c r="C4283" s="1">
        <v>1993</v>
      </c>
      <c r="D4283" s="1" t="s">
        <v>9</v>
      </c>
      <c r="E4283" s="1" t="s">
        <v>13</v>
      </c>
      <c r="F4283" s="1">
        <v>9.4181714264000007</v>
      </c>
      <c r="G4283" s="1">
        <v>16932.4500807123</v>
      </c>
    </row>
    <row r="4284" spans="1:7" x14ac:dyDescent="0.3">
      <c r="A4284" s="1" t="s">
        <v>65</v>
      </c>
      <c r="B4284" s="1" t="s">
        <v>66</v>
      </c>
      <c r="C4284" s="1">
        <v>1993</v>
      </c>
      <c r="D4284" s="1" t="s">
        <v>14</v>
      </c>
      <c r="E4284" s="1" t="s">
        <v>13</v>
      </c>
      <c r="F4284" s="1">
        <v>81.794113141799997</v>
      </c>
      <c r="G4284" s="1">
        <v>147053.46451779001</v>
      </c>
    </row>
    <row r="4285" spans="1:7" x14ac:dyDescent="0.3">
      <c r="A4285" s="1" t="s">
        <v>65</v>
      </c>
      <c r="B4285" s="1" t="s">
        <v>66</v>
      </c>
      <c r="C4285" s="1">
        <v>1993</v>
      </c>
      <c r="D4285" s="1" t="s">
        <v>14</v>
      </c>
      <c r="E4285" s="1" t="s">
        <v>15</v>
      </c>
      <c r="F4285" s="1">
        <v>63.471875033899998</v>
      </c>
      <c r="G4285" s="1">
        <v>114112.847057893</v>
      </c>
    </row>
    <row r="4286" spans="1:7" x14ac:dyDescent="0.3">
      <c r="A4286" s="1" t="s">
        <v>65</v>
      </c>
      <c r="B4286" s="1" t="s">
        <v>66</v>
      </c>
      <c r="C4286" s="1">
        <v>1994</v>
      </c>
      <c r="D4286" s="1" t="s">
        <v>9</v>
      </c>
      <c r="E4286" s="1" t="s">
        <v>13</v>
      </c>
      <c r="F4286" s="1">
        <v>6.2932481880999998</v>
      </c>
      <c r="G4286" s="1">
        <v>12180.6636803359</v>
      </c>
    </row>
    <row r="4287" spans="1:7" x14ac:dyDescent="0.3">
      <c r="A4287" s="1" t="s">
        <v>65</v>
      </c>
      <c r="B4287" s="1" t="s">
        <v>66</v>
      </c>
      <c r="C4287" s="1">
        <v>1994</v>
      </c>
      <c r="D4287" s="1" t="s">
        <v>14</v>
      </c>
      <c r="E4287" s="1" t="s">
        <v>13</v>
      </c>
      <c r="F4287" s="1">
        <v>79.896885836600006</v>
      </c>
      <c r="G4287" s="1">
        <v>154641.46119618899</v>
      </c>
    </row>
    <row r="4288" spans="1:7" x14ac:dyDescent="0.3">
      <c r="A4288" s="1" t="s">
        <v>65</v>
      </c>
      <c r="B4288" s="1" t="s">
        <v>66</v>
      </c>
      <c r="C4288" s="1">
        <v>1994</v>
      </c>
      <c r="D4288" s="1" t="s">
        <v>14</v>
      </c>
      <c r="E4288" s="1" t="s">
        <v>15</v>
      </c>
      <c r="F4288" s="1">
        <v>64.250308139099999</v>
      </c>
      <c r="G4288" s="1">
        <v>124357.306657211</v>
      </c>
    </row>
    <row r="4289" spans="1:7" x14ac:dyDescent="0.3">
      <c r="A4289" s="1" t="s">
        <v>65</v>
      </c>
      <c r="B4289" s="1" t="s">
        <v>66</v>
      </c>
      <c r="C4289" s="1">
        <v>1995</v>
      </c>
      <c r="D4289" s="1" t="s">
        <v>9</v>
      </c>
      <c r="E4289" s="1" t="s">
        <v>13</v>
      </c>
      <c r="F4289" s="1">
        <v>7.2046841325999997</v>
      </c>
      <c r="G4289" s="1">
        <v>11217.858902206</v>
      </c>
    </row>
    <row r="4290" spans="1:7" x14ac:dyDescent="0.3">
      <c r="A4290" s="1" t="s">
        <v>65</v>
      </c>
      <c r="B4290" s="1" t="s">
        <v>66</v>
      </c>
      <c r="C4290" s="1">
        <v>1995</v>
      </c>
      <c r="D4290" s="1" t="s">
        <v>14</v>
      </c>
      <c r="E4290" s="1" t="s">
        <v>13</v>
      </c>
      <c r="F4290" s="1">
        <v>77.766458326899993</v>
      </c>
      <c r="G4290" s="1">
        <v>121084.164243505</v>
      </c>
    </row>
    <row r="4291" spans="1:7" x14ac:dyDescent="0.3">
      <c r="A4291" s="1" t="s">
        <v>65</v>
      </c>
      <c r="B4291" s="1" t="s">
        <v>66</v>
      </c>
      <c r="C4291" s="1">
        <v>1995</v>
      </c>
      <c r="D4291" s="1" t="s">
        <v>14</v>
      </c>
      <c r="E4291" s="1" t="s">
        <v>15</v>
      </c>
      <c r="F4291" s="1">
        <v>64.840507932700007</v>
      </c>
      <c r="G4291" s="1">
        <v>100958.162182899</v>
      </c>
    </row>
    <row r="4292" spans="1:7" x14ac:dyDescent="0.3">
      <c r="A4292" s="1" t="s">
        <v>65</v>
      </c>
      <c r="B4292" s="1" t="s">
        <v>66</v>
      </c>
      <c r="C4292" s="1">
        <v>1996</v>
      </c>
      <c r="D4292" s="1" t="s">
        <v>9</v>
      </c>
      <c r="E4292" s="1" t="s">
        <v>13</v>
      </c>
      <c r="F4292" s="1">
        <v>17.360684656899998</v>
      </c>
      <c r="G4292" s="1">
        <v>18490.1187186104</v>
      </c>
    </row>
    <row r="4293" spans="1:7" x14ac:dyDescent="0.3">
      <c r="A4293" s="1" t="s">
        <v>65</v>
      </c>
      <c r="B4293" s="1" t="s">
        <v>66</v>
      </c>
      <c r="C4293" s="1">
        <v>1996</v>
      </c>
      <c r="D4293" s="1" t="s">
        <v>14</v>
      </c>
      <c r="E4293" s="1" t="s">
        <v>13</v>
      </c>
      <c r="F4293" s="1">
        <v>75.402830612700001</v>
      </c>
      <c r="G4293" s="1">
        <v>80308.312563890897</v>
      </c>
    </row>
    <row r="4294" spans="1:7" x14ac:dyDescent="0.3">
      <c r="A4294" s="1" t="s">
        <v>65</v>
      </c>
      <c r="B4294" s="1" t="s">
        <v>66</v>
      </c>
      <c r="C4294" s="1">
        <v>1996</v>
      </c>
      <c r="D4294" s="1" t="s">
        <v>14</v>
      </c>
      <c r="E4294" s="1" t="s">
        <v>15</v>
      </c>
      <c r="F4294" s="1">
        <v>65.2424744148</v>
      </c>
      <c r="G4294" s="1">
        <v>69486.954072780703</v>
      </c>
    </row>
    <row r="4295" spans="1:7" x14ac:dyDescent="0.3">
      <c r="A4295" s="1" t="s">
        <v>65</v>
      </c>
      <c r="B4295" s="1" t="s">
        <v>66</v>
      </c>
      <c r="C4295" s="1">
        <v>1997</v>
      </c>
      <c r="D4295" s="1" t="s">
        <v>9</v>
      </c>
      <c r="E4295" s="1" t="s">
        <v>13</v>
      </c>
      <c r="F4295" s="1">
        <v>5.2516071087</v>
      </c>
      <c r="G4295" s="1">
        <v>5827.2252606797101</v>
      </c>
    </row>
    <row r="4296" spans="1:7" x14ac:dyDescent="0.3">
      <c r="A4296" s="1" t="s">
        <v>65</v>
      </c>
      <c r="B4296" s="1" t="s">
        <v>66</v>
      </c>
      <c r="C4296" s="1">
        <v>1997</v>
      </c>
      <c r="D4296" s="1" t="s">
        <v>14</v>
      </c>
      <c r="E4296" s="1" t="s">
        <v>13</v>
      </c>
      <c r="F4296" s="1">
        <v>72.806002694100002</v>
      </c>
      <c r="G4296" s="1">
        <v>80786.123037352299</v>
      </c>
    </row>
    <row r="4297" spans="1:7" x14ac:dyDescent="0.3">
      <c r="A4297" s="1" t="s">
        <v>65</v>
      </c>
      <c r="B4297" s="1" t="s">
        <v>66</v>
      </c>
      <c r="C4297" s="1">
        <v>1997</v>
      </c>
      <c r="D4297" s="1" t="s">
        <v>14</v>
      </c>
      <c r="E4297" s="1" t="s">
        <v>15</v>
      </c>
      <c r="F4297" s="1">
        <v>62.762598109300001</v>
      </c>
      <c r="G4297" s="1">
        <v>69641.880962877607</v>
      </c>
    </row>
    <row r="4298" spans="1:7" x14ac:dyDescent="0.3">
      <c r="A4298" s="1" t="s">
        <v>65</v>
      </c>
      <c r="B4298" s="1" t="s">
        <v>66</v>
      </c>
      <c r="C4298" s="1">
        <v>1998</v>
      </c>
      <c r="D4298" s="1" t="s">
        <v>9</v>
      </c>
      <c r="E4298" s="1" t="s">
        <v>13</v>
      </c>
      <c r="F4298" s="1">
        <v>5.7724276483999999</v>
      </c>
      <c r="G4298" s="1">
        <v>4939.1979208630801</v>
      </c>
    </row>
    <row r="4299" spans="1:7" x14ac:dyDescent="0.3">
      <c r="A4299" s="1" t="s">
        <v>65</v>
      </c>
      <c r="B4299" s="1" t="s">
        <v>66</v>
      </c>
      <c r="C4299" s="1">
        <v>1998</v>
      </c>
      <c r="D4299" s="1" t="s">
        <v>14</v>
      </c>
      <c r="E4299" s="1" t="s">
        <v>13</v>
      </c>
      <c r="F4299" s="1">
        <v>70.834717874099994</v>
      </c>
      <c r="G4299" s="1">
        <v>60609.974270491599</v>
      </c>
    </row>
    <row r="4300" spans="1:7" x14ac:dyDescent="0.3">
      <c r="A4300" s="1" t="s">
        <v>65</v>
      </c>
      <c r="B4300" s="1" t="s">
        <v>66</v>
      </c>
      <c r="C4300" s="1">
        <v>1998</v>
      </c>
      <c r="D4300" s="1" t="s">
        <v>14</v>
      </c>
      <c r="E4300" s="1" t="s">
        <v>15</v>
      </c>
      <c r="F4300" s="1">
        <v>59.665572769000001</v>
      </c>
      <c r="G4300" s="1">
        <v>51053.056169270203</v>
      </c>
    </row>
    <row r="4301" spans="1:7" x14ac:dyDescent="0.3">
      <c r="A4301" s="1" t="s">
        <v>65</v>
      </c>
      <c r="B4301" s="1" t="s">
        <v>66</v>
      </c>
      <c r="C4301" s="1">
        <v>1999</v>
      </c>
      <c r="D4301" s="1" t="s">
        <v>9</v>
      </c>
      <c r="E4301" s="1" t="s">
        <v>13</v>
      </c>
      <c r="F4301" s="1">
        <v>8.7671457516999993</v>
      </c>
      <c r="G4301" s="1">
        <v>8407.7629130732403</v>
      </c>
    </row>
    <row r="4302" spans="1:7" x14ac:dyDescent="0.3">
      <c r="A4302" s="1" t="s">
        <v>65</v>
      </c>
      <c r="B4302" s="1" t="s">
        <v>66</v>
      </c>
      <c r="C4302" s="1">
        <v>1999</v>
      </c>
      <c r="D4302" s="1" t="s">
        <v>14</v>
      </c>
      <c r="E4302" s="1" t="s">
        <v>13</v>
      </c>
      <c r="F4302" s="1">
        <v>64.408585716100006</v>
      </c>
      <c r="G4302" s="1">
        <v>61768.348970415202</v>
      </c>
    </row>
    <row r="4303" spans="1:7" x14ac:dyDescent="0.3">
      <c r="A4303" s="1" t="s">
        <v>65</v>
      </c>
      <c r="B4303" s="1" t="s">
        <v>66</v>
      </c>
      <c r="C4303" s="1">
        <v>1999</v>
      </c>
      <c r="D4303" s="1" t="s">
        <v>14</v>
      </c>
      <c r="E4303" s="1" t="s">
        <v>15</v>
      </c>
      <c r="F4303" s="1">
        <v>58.4129350738</v>
      </c>
      <c r="G4303" s="1">
        <v>56018.472039213702</v>
      </c>
    </row>
    <row r="4304" spans="1:7" x14ac:dyDescent="0.3">
      <c r="A4304" s="1" t="s">
        <v>65</v>
      </c>
      <c r="B4304" s="1" t="s">
        <v>66</v>
      </c>
      <c r="C4304" s="1">
        <v>2000</v>
      </c>
      <c r="D4304" s="1" t="s">
        <v>9</v>
      </c>
      <c r="E4304" s="1" t="s">
        <v>13</v>
      </c>
      <c r="F4304" s="1">
        <v>5.1648036853999999</v>
      </c>
      <c r="G4304" s="1">
        <v>4319.3578603832802</v>
      </c>
    </row>
    <row r="4305" spans="1:7" x14ac:dyDescent="0.3">
      <c r="A4305" s="1" t="s">
        <v>65</v>
      </c>
      <c r="B4305" s="1" t="s">
        <v>66</v>
      </c>
      <c r="C4305" s="1">
        <v>2000</v>
      </c>
      <c r="D4305" s="1" t="s">
        <v>14</v>
      </c>
      <c r="E4305" s="1" t="s">
        <v>13</v>
      </c>
      <c r="F4305" s="1">
        <v>56.360238502999998</v>
      </c>
      <c r="G4305" s="1">
        <v>47134.422529580603</v>
      </c>
    </row>
    <row r="4306" spans="1:7" x14ac:dyDescent="0.3">
      <c r="A4306" s="1" t="s">
        <v>65</v>
      </c>
      <c r="B4306" s="1" t="s">
        <v>66</v>
      </c>
      <c r="C4306" s="1">
        <v>2000</v>
      </c>
      <c r="D4306" s="1" t="s">
        <v>14</v>
      </c>
      <c r="E4306" s="1" t="s">
        <v>15</v>
      </c>
      <c r="F4306" s="1">
        <v>58.527523361900002</v>
      </c>
      <c r="G4306" s="1">
        <v>48946.936510973101</v>
      </c>
    </row>
    <row r="4307" spans="1:7" x14ac:dyDescent="0.3">
      <c r="A4307" s="1" t="s">
        <v>65</v>
      </c>
      <c r="B4307" s="1" t="s">
        <v>66</v>
      </c>
      <c r="C4307" s="1">
        <v>2001</v>
      </c>
      <c r="D4307" s="1" t="s">
        <v>9</v>
      </c>
      <c r="E4307" s="1" t="s">
        <v>13</v>
      </c>
      <c r="F4307" s="1">
        <v>2.8624537936999999</v>
      </c>
      <c r="G4307" s="1">
        <v>7133.0831439224703</v>
      </c>
    </row>
    <row r="4308" spans="1:7" x14ac:dyDescent="0.3">
      <c r="A4308" s="1" t="s">
        <v>65</v>
      </c>
      <c r="B4308" s="1" t="s">
        <v>66</v>
      </c>
      <c r="C4308" s="1">
        <v>2001</v>
      </c>
      <c r="D4308" s="1" t="s">
        <v>14</v>
      </c>
      <c r="E4308" s="1" t="s">
        <v>13</v>
      </c>
      <c r="F4308" s="1">
        <v>54.026442769799999</v>
      </c>
      <c r="G4308" s="1">
        <v>134631.03198095801</v>
      </c>
    </row>
    <row r="4309" spans="1:7" x14ac:dyDescent="0.3">
      <c r="A4309" s="1" t="s">
        <v>65</v>
      </c>
      <c r="B4309" s="1" t="s">
        <v>66</v>
      </c>
      <c r="C4309" s="1">
        <v>2001</v>
      </c>
      <c r="D4309" s="1" t="s">
        <v>14</v>
      </c>
      <c r="E4309" s="1" t="s">
        <v>15</v>
      </c>
      <c r="F4309" s="1">
        <v>58.585513298099997</v>
      </c>
      <c r="G4309" s="1">
        <v>145991.994106617</v>
      </c>
    </row>
    <row r="4310" spans="1:7" x14ac:dyDescent="0.3">
      <c r="A4310" s="1" t="s">
        <v>65</v>
      </c>
      <c r="B4310" s="1" t="s">
        <v>66</v>
      </c>
      <c r="C4310" s="1">
        <v>2002</v>
      </c>
      <c r="D4310" s="1" t="s">
        <v>9</v>
      </c>
      <c r="E4310" s="1" t="s">
        <v>13</v>
      </c>
      <c r="F4310" s="1">
        <v>3.5971339456</v>
      </c>
      <c r="G4310" s="1">
        <v>9349.7245085147806</v>
      </c>
    </row>
    <row r="4311" spans="1:7" x14ac:dyDescent="0.3">
      <c r="A4311" s="1" t="s">
        <v>65</v>
      </c>
      <c r="B4311" s="1" t="s">
        <v>66</v>
      </c>
      <c r="C4311" s="1">
        <v>2002</v>
      </c>
      <c r="D4311" s="1" t="s">
        <v>14</v>
      </c>
      <c r="E4311" s="1" t="s">
        <v>13</v>
      </c>
      <c r="F4311" s="1">
        <v>51.338965610000002</v>
      </c>
      <c r="G4311" s="1">
        <v>133441.009497994</v>
      </c>
    </row>
    <row r="4312" spans="1:7" x14ac:dyDescent="0.3">
      <c r="A4312" s="1" t="s">
        <v>65</v>
      </c>
      <c r="B4312" s="1" t="s">
        <v>66</v>
      </c>
      <c r="C4312" s="1">
        <v>2002</v>
      </c>
      <c r="D4312" s="1" t="s">
        <v>14</v>
      </c>
      <c r="E4312" s="1" t="s">
        <v>15</v>
      </c>
      <c r="F4312" s="1">
        <v>58.434886865099998</v>
      </c>
      <c r="G4312" s="1">
        <v>151884.834463003</v>
      </c>
    </row>
    <row r="4313" spans="1:7" x14ac:dyDescent="0.3">
      <c r="A4313" s="1" t="s">
        <v>65</v>
      </c>
      <c r="B4313" s="1" t="s">
        <v>66</v>
      </c>
      <c r="C4313" s="1">
        <v>2003</v>
      </c>
      <c r="D4313" s="1" t="s">
        <v>9</v>
      </c>
      <c r="E4313" s="1" t="s">
        <v>13</v>
      </c>
      <c r="F4313" s="1">
        <v>2.5984448625000001</v>
      </c>
      <c r="G4313" s="1">
        <v>5864.6198966165402</v>
      </c>
    </row>
    <row r="4314" spans="1:7" x14ac:dyDescent="0.3">
      <c r="A4314" s="1" t="s">
        <v>65</v>
      </c>
      <c r="B4314" s="1" t="s">
        <v>66</v>
      </c>
      <c r="C4314" s="1">
        <v>2003</v>
      </c>
      <c r="D4314" s="1" t="s">
        <v>14</v>
      </c>
      <c r="E4314" s="1" t="s">
        <v>13</v>
      </c>
      <c r="F4314" s="1">
        <v>48.301695453699999</v>
      </c>
      <c r="G4314" s="1">
        <v>109015.622493216</v>
      </c>
    </row>
    <row r="4315" spans="1:7" x14ac:dyDescent="0.3">
      <c r="A4315" s="1" t="s">
        <v>65</v>
      </c>
      <c r="B4315" s="1" t="s">
        <v>66</v>
      </c>
      <c r="C4315" s="1">
        <v>2003</v>
      </c>
      <c r="D4315" s="1" t="s">
        <v>14</v>
      </c>
      <c r="E4315" s="1" t="s">
        <v>15</v>
      </c>
      <c r="F4315" s="1">
        <v>58.0745642766</v>
      </c>
      <c r="G4315" s="1">
        <v>131072.723559017</v>
      </c>
    </row>
    <row r="4316" spans="1:7" x14ac:dyDescent="0.3">
      <c r="A4316" s="1" t="s">
        <v>65</v>
      </c>
      <c r="B4316" s="1" t="s">
        <v>66</v>
      </c>
      <c r="C4316" s="1">
        <v>2004</v>
      </c>
      <c r="D4316" s="1" t="s">
        <v>9</v>
      </c>
      <c r="E4316" s="1" t="s">
        <v>13</v>
      </c>
      <c r="F4316" s="1">
        <v>1.9041380842</v>
      </c>
      <c r="G4316" s="1">
        <v>3755.6134213198002</v>
      </c>
    </row>
    <row r="4317" spans="1:7" x14ac:dyDescent="0.3">
      <c r="A4317" s="1" t="s">
        <v>65</v>
      </c>
      <c r="B4317" s="1" t="s">
        <v>66</v>
      </c>
      <c r="C4317" s="1">
        <v>2004</v>
      </c>
      <c r="D4317" s="1" t="s">
        <v>14</v>
      </c>
      <c r="E4317" s="1" t="s">
        <v>13</v>
      </c>
      <c r="F4317" s="1">
        <v>44.918511672400001</v>
      </c>
      <c r="G4317" s="1">
        <v>88594.712067431101</v>
      </c>
    </row>
    <row r="4318" spans="1:7" x14ac:dyDescent="0.3">
      <c r="A4318" s="1" t="s">
        <v>65</v>
      </c>
      <c r="B4318" s="1" t="s">
        <v>66</v>
      </c>
      <c r="C4318" s="1">
        <v>2004</v>
      </c>
      <c r="D4318" s="1" t="s">
        <v>14</v>
      </c>
      <c r="E4318" s="1" t="s">
        <v>15</v>
      </c>
      <c r="F4318" s="1">
        <v>57.5034702194</v>
      </c>
      <c r="G4318" s="1">
        <v>113416.566962885</v>
      </c>
    </row>
    <row r="4319" spans="1:7" x14ac:dyDescent="0.3">
      <c r="A4319" s="1" t="s">
        <v>65</v>
      </c>
      <c r="B4319" s="1" t="s">
        <v>66</v>
      </c>
      <c r="C4319" s="1">
        <v>2005</v>
      </c>
      <c r="D4319" s="1" t="s">
        <v>9</v>
      </c>
      <c r="E4319" s="1" t="s">
        <v>13</v>
      </c>
      <c r="F4319" s="1">
        <v>2.3351931030999999</v>
      </c>
      <c r="G4319" s="1">
        <v>4511.7682145896797</v>
      </c>
    </row>
    <row r="4320" spans="1:7" x14ac:dyDescent="0.3">
      <c r="A4320" s="1" t="s">
        <v>65</v>
      </c>
      <c r="B4320" s="1" t="s">
        <v>66</v>
      </c>
      <c r="C4320" s="1">
        <v>2005</v>
      </c>
      <c r="D4320" s="1" t="s">
        <v>14</v>
      </c>
      <c r="E4320" s="1" t="s">
        <v>13</v>
      </c>
      <c r="F4320" s="1">
        <v>41.193284578799997</v>
      </c>
      <c r="G4320" s="1">
        <v>79588.515302518193</v>
      </c>
    </row>
    <row r="4321" spans="1:7" x14ac:dyDescent="0.3">
      <c r="A4321" s="1" t="s">
        <v>65</v>
      </c>
      <c r="B4321" s="1" t="s">
        <v>66</v>
      </c>
      <c r="C4321" s="1">
        <v>2005</v>
      </c>
      <c r="D4321" s="1" t="s">
        <v>14</v>
      </c>
      <c r="E4321" s="1" t="s">
        <v>15</v>
      </c>
      <c r="F4321" s="1">
        <v>56.720533853299997</v>
      </c>
      <c r="G4321" s="1">
        <v>109588.325444527</v>
      </c>
    </row>
    <row r="4322" spans="1:7" x14ac:dyDescent="0.3">
      <c r="A4322" s="1" t="s">
        <v>65</v>
      </c>
      <c r="B4322" s="1" t="s">
        <v>66</v>
      </c>
      <c r="C4322" s="1">
        <v>2006</v>
      </c>
      <c r="D4322" s="1" t="s">
        <v>9</v>
      </c>
      <c r="E4322" s="1" t="s">
        <v>13</v>
      </c>
      <c r="F4322" s="1">
        <v>3.0248937528000002</v>
      </c>
      <c r="G4322" s="1">
        <v>5629.7477342463599</v>
      </c>
    </row>
    <row r="4323" spans="1:7" x14ac:dyDescent="0.3">
      <c r="A4323" s="1" t="s">
        <v>65</v>
      </c>
      <c r="B4323" s="1" t="s">
        <v>66</v>
      </c>
      <c r="C4323" s="1">
        <v>2006</v>
      </c>
      <c r="D4323" s="1" t="s">
        <v>14</v>
      </c>
      <c r="E4323" s="1" t="s">
        <v>13</v>
      </c>
      <c r="F4323" s="1">
        <v>37.1298754269</v>
      </c>
      <c r="G4323" s="1">
        <v>69103.859222073996</v>
      </c>
    </row>
    <row r="4324" spans="1:7" x14ac:dyDescent="0.3">
      <c r="A4324" s="1" t="s">
        <v>65</v>
      </c>
      <c r="B4324" s="1" t="s">
        <v>66</v>
      </c>
      <c r="C4324" s="1">
        <v>2006</v>
      </c>
      <c r="D4324" s="1" t="s">
        <v>14</v>
      </c>
      <c r="E4324" s="1" t="s">
        <v>15</v>
      </c>
      <c r="F4324" s="1">
        <v>55.724688811100002</v>
      </c>
      <c r="G4324" s="1">
        <v>103711.39160925199</v>
      </c>
    </row>
    <row r="4325" spans="1:7" x14ac:dyDescent="0.3">
      <c r="A4325" s="1" t="s">
        <v>65</v>
      </c>
      <c r="B4325" s="1" t="s">
        <v>66</v>
      </c>
      <c r="C4325" s="1">
        <v>2007</v>
      </c>
      <c r="D4325" s="1" t="s">
        <v>9</v>
      </c>
      <c r="E4325" s="1" t="s">
        <v>13</v>
      </c>
      <c r="F4325" s="1">
        <v>4.0158533736999997</v>
      </c>
      <c r="G4325" s="1">
        <v>14383.4655687617</v>
      </c>
    </row>
    <row r="4326" spans="1:7" x14ac:dyDescent="0.3">
      <c r="A4326" s="1" t="s">
        <v>65</v>
      </c>
      <c r="B4326" s="1" t="s">
        <v>66</v>
      </c>
      <c r="C4326" s="1">
        <v>2007</v>
      </c>
      <c r="D4326" s="1" t="s">
        <v>14</v>
      </c>
      <c r="E4326" s="1" t="s">
        <v>13</v>
      </c>
      <c r="F4326" s="1">
        <v>32.732136411900001</v>
      </c>
      <c r="G4326" s="1">
        <v>117235.743754689</v>
      </c>
    </row>
    <row r="4327" spans="1:7" x14ac:dyDescent="0.3">
      <c r="A4327" s="1" t="s">
        <v>65</v>
      </c>
      <c r="B4327" s="1" t="s">
        <v>66</v>
      </c>
      <c r="C4327" s="1">
        <v>2007</v>
      </c>
      <c r="D4327" s="1" t="s">
        <v>14</v>
      </c>
      <c r="E4327" s="1" t="s">
        <v>15</v>
      </c>
      <c r="F4327" s="1">
        <v>54.514873198899998</v>
      </c>
      <c r="G4327" s="1">
        <v>195254.340405341</v>
      </c>
    </row>
    <row r="4328" spans="1:7" x14ac:dyDescent="0.3">
      <c r="A4328" s="1" t="s">
        <v>65</v>
      </c>
      <c r="B4328" s="1" t="s">
        <v>66</v>
      </c>
      <c r="C4328" s="1">
        <v>2008</v>
      </c>
      <c r="D4328" s="1" t="s">
        <v>9</v>
      </c>
      <c r="E4328" s="1" t="s">
        <v>13</v>
      </c>
      <c r="F4328" s="1">
        <v>2.2437828527999999</v>
      </c>
      <c r="G4328" s="1">
        <v>7040.1760989018003</v>
      </c>
    </row>
    <row r="4329" spans="1:7" x14ac:dyDescent="0.3">
      <c r="A4329" s="1" t="s">
        <v>65</v>
      </c>
      <c r="B4329" s="1" t="s">
        <v>66</v>
      </c>
      <c r="C4329" s="1">
        <v>2008</v>
      </c>
      <c r="D4329" s="1" t="s">
        <v>14</v>
      </c>
      <c r="E4329" s="1" t="s">
        <v>13</v>
      </c>
      <c r="F4329" s="1">
        <v>28.003910670500002</v>
      </c>
      <c r="G4329" s="1">
        <v>87866.106264608097</v>
      </c>
    </row>
    <row r="4330" spans="1:7" x14ac:dyDescent="0.3">
      <c r="A4330" s="1" t="s">
        <v>65</v>
      </c>
      <c r="B4330" s="1" t="s">
        <v>66</v>
      </c>
      <c r="C4330" s="1">
        <v>2008</v>
      </c>
      <c r="D4330" s="1" t="s">
        <v>14</v>
      </c>
      <c r="E4330" s="1" t="s">
        <v>15</v>
      </c>
      <c r="F4330" s="1">
        <v>53.090029595700003</v>
      </c>
      <c r="G4330" s="1">
        <v>166577.241190676</v>
      </c>
    </row>
    <row r="4331" spans="1:7" x14ac:dyDescent="0.3">
      <c r="A4331" s="1" t="s">
        <v>65</v>
      </c>
      <c r="B4331" s="1" t="s">
        <v>66</v>
      </c>
      <c r="C4331" s="1">
        <v>2009</v>
      </c>
      <c r="D4331" s="1" t="s">
        <v>9</v>
      </c>
      <c r="E4331" s="1" t="s">
        <v>16</v>
      </c>
      <c r="F4331" s="1">
        <v>0.81924430699999995</v>
      </c>
      <c r="G4331" s="1">
        <v>1223.7076790794299</v>
      </c>
    </row>
    <row r="4332" spans="1:7" x14ac:dyDescent="0.3">
      <c r="A4332" s="1" t="s">
        <v>65</v>
      </c>
      <c r="B4332" s="1" t="s">
        <v>66</v>
      </c>
      <c r="C4332" s="1">
        <v>2009</v>
      </c>
      <c r="D4332" s="1" t="s">
        <v>14</v>
      </c>
      <c r="E4332" s="1" t="s">
        <v>16</v>
      </c>
      <c r="F4332" s="1">
        <v>29.000476436500001</v>
      </c>
      <c r="G4332" s="1">
        <v>43318.098654655303</v>
      </c>
    </row>
    <row r="4333" spans="1:7" x14ac:dyDescent="0.3">
      <c r="A4333" s="1" t="s">
        <v>65</v>
      </c>
      <c r="B4333" s="1" t="s">
        <v>66</v>
      </c>
      <c r="C4333" s="1">
        <v>2009</v>
      </c>
      <c r="D4333" s="1" t="s">
        <v>14</v>
      </c>
      <c r="E4333" s="1" t="s">
        <v>15</v>
      </c>
      <c r="F4333" s="1">
        <v>52.800628564599997</v>
      </c>
      <c r="G4333" s="1">
        <v>78868.457288816193</v>
      </c>
    </row>
    <row r="4334" spans="1:7" x14ac:dyDescent="0.3">
      <c r="A4334" s="1" t="s">
        <v>65</v>
      </c>
      <c r="B4334" s="1" t="s">
        <v>66</v>
      </c>
      <c r="C4334" s="1">
        <v>2010</v>
      </c>
      <c r="D4334" s="1" t="s">
        <v>9</v>
      </c>
      <c r="E4334" s="1" t="s">
        <v>16</v>
      </c>
      <c r="F4334" s="1">
        <v>3.1884063720000002</v>
      </c>
      <c r="G4334" s="1">
        <v>8937.4729158646296</v>
      </c>
    </row>
    <row r="4335" spans="1:7" x14ac:dyDescent="0.3">
      <c r="A4335" s="1" t="s">
        <v>65</v>
      </c>
      <c r="B4335" s="1" t="s">
        <v>66</v>
      </c>
      <c r="C4335" s="1">
        <v>2010</v>
      </c>
      <c r="D4335" s="1" t="s">
        <v>14</v>
      </c>
      <c r="E4335" s="1" t="s">
        <v>16</v>
      </c>
      <c r="F4335" s="1">
        <v>26.970186629699999</v>
      </c>
      <c r="G4335" s="1">
        <v>75600.561664668203</v>
      </c>
    </row>
    <row r="4336" spans="1:7" x14ac:dyDescent="0.3">
      <c r="A4336" s="1" t="s">
        <v>65</v>
      </c>
      <c r="B4336" s="1" t="s">
        <v>66</v>
      </c>
      <c r="C4336" s="1">
        <v>2010</v>
      </c>
      <c r="D4336" s="1" t="s">
        <v>14</v>
      </c>
      <c r="E4336" s="1" t="s">
        <v>15</v>
      </c>
      <c r="F4336" s="1">
        <v>52.5115942304</v>
      </c>
      <c r="G4336" s="1">
        <v>147196.08997265401</v>
      </c>
    </row>
    <row r="4337" spans="1:7" x14ac:dyDescent="0.3">
      <c r="A4337" s="1" t="s">
        <v>65</v>
      </c>
      <c r="B4337" s="1" t="s">
        <v>66</v>
      </c>
      <c r="C4337" s="1">
        <v>2011</v>
      </c>
      <c r="D4337" s="1" t="s">
        <v>9</v>
      </c>
      <c r="E4337" s="1" t="s">
        <v>16</v>
      </c>
      <c r="F4337" s="1">
        <v>6.3721435177999997</v>
      </c>
      <c r="G4337" s="1">
        <v>16745.0588874649</v>
      </c>
    </row>
    <row r="4338" spans="1:7" x14ac:dyDescent="0.3">
      <c r="A4338" s="1" t="s">
        <v>65</v>
      </c>
      <c r="B4338" s="1" t="s">
        <v>66</v>
      </c>
      <c r="C4338" s="1">
        <v>2011</v>
      </c>
      <c r="D4338" s="1" t="s">
        <v>14</v>
      </c>
      <c r="E4338" s="1" t="s">
        <v>16</v>
      </c>
      <c r="F4338" s="1">
        <v>24.190118579699998</v>
      </c>
      <c r="G4338" s="1">
        <v>63568.084896568798</v>
      </c>
    </row>
    <row r="4339" spans="1:7" x14ac:dyDescent="0.3">
      <c r="A4339" s="1" t="s">
        <v>65</v>
      </c>
      <c r="B4339" s="1" t="s">
        <v>66</v>
      </c>
      <c r="C4339" s="1">
        <v>2011</v>
      </c>
      <c r="D4339" s="1" t="s">
        <v>14</v>
      </c>
      <c r="E4339" s="1" t="s">
        <v>15</v>
      </c>
      <c r="F4339" s="1">
        <v>51.7803992722</v>
      </c>
      <c r="G4339" s="1">
        <v>136071.29729707199</v>
      </c>
    </row>
    <row r="4340" spans="1:7" x14ac:dyDescent="0.3">
      <c r="A4340" s="1" t="s">
        <v>65</v>
      </c>
      <c r="B4340" s="1" t="s">
        <v>66</v>
      </c>
      <c r="C4340" s="1">
        <v>2012</v>
      </c>
      <c r="D4340" s="1" t="s">
        <v>9</v>
      </c>
      <c r="E4340" s="1" t="s">
        <v>16</v>
      </c>
      <c r="F4340" s="1">
        <v>8.9058593132000006</v>
      </c>
      <c r="G4340" s="1">
        <v>19805.503586324499</v>
      </c>
    </row>
    <row r="4341" spans="1:7" x14ac:dyDescent="0.3">
      <c r="A4341" s="1" t="s">
        <v>65</v>
      </c>
      <c r="B4341" s="1" t="s">
        <v>66</v>
      </c>
      <c r="C4341" s="1">
        <v>2012</v>
      </c>
      <c r="D4341" s="1" t="s">
        <v>14</v>
      </c>
      <c r="E4341" s="1" t="s">
        <v>16</v>
      </c>
      <c r="F4341" s="1">
        <v>22.070577754599999</v>
      </c>
      <c r="G4341" s="1">
        <v>49082.170680802898</v>
      </c>
    </row>
    <row r="4342" spans="1:7" x14ac:dyDescent="0.3">
      <c r="A4342" s="1" t="s">
        <v>65</v>
      </c>
      <c r="B4342" s="1" t="s">
        <v>66</v>
      </c>
      <c r="C4342" s="1">
        <v>2012</v>
      </c>
      <c r="D4342" s="1" t="s">
        <v>14</v>
      </c>
      <c r="E4342" s="1" t="s">
        <v>15</v>
      </c>
      <c r="F4342" s="1">
        <v>50.9212073319</v>
      </c>
      <c r="G4342" s="1">
        <v>113242.31822658</v>
      </c>
    </row>
    <row r="4343" spans="1:7" x14ac:dyDescent="0.3">
      <c r="A4343" s="1" t="s">
        <v>65</v>
      </c>
      <c r="B4343" s="1" t="s">
        <v>66</v>
      </c>
      <c r="C4343" s="1">
        <v>2013</v>
      </c>
      <c r="D4343" s="1" t="s">
        <v>9</v>
      </c>
      <c r="E4343" s="1" t="s">
        <v>16</v>
      </c>
      <c r="F4343" s="1">
        <v>12.037739312899999</v>
      </c>
      <c r="G4343" s="1">
        <v>24696.8566896302</v>
      </c>
    </row>
    <row r="4344" spans="1:7" x14ac:dyDescent="0.3">
      <c r="A4344" s="1" t="s">
        <v>65</v>
      </c>
      <c r="B4344" s="1" t="s">
        <v>66</v>
      </c>
      <c r="C4344" s="1">
        <v>2013</v>
      </c>
      <c r="D4344" s="1" t="s">
        <v>14</v>
      </c>
      <c r="E4344" s="1" t="s">
        <v>16</v>
      </c>
      <c r="F4344" s="1">
        <v>19.3636547009</v>
      </c>
      <c r="G4344" s="1">
        <v>39726.845108090398</v>
      </c>
    </row>
    <row r="4345" spans="1:7" x14ac:dyDescent="0.3">
      <c r="A4345" s="1" t="s">
        <v>65</v>
      </c>
      <c r="B4345" s="1" t="s">
        <v>66</v>
      </c>
      <c r="C4345" s="1">
        <v>2013</v>
      </c>
      <c r="D4345" s="1" t="s">
        <v>14</v>
      </c>
      <c r="E4345" s="1" t="s">
        <v>15</v>
      </c>
      <c r="F4345" s="1">
        <v>49.928670721300001</v>
      </c>
      <c r="G4345" s="1">
        <v>102434.61778464699</v>
      </c>
    </row>
    <row r="4346" spans="1:7" x14ac:dyDescent="0.3">
      <c r="A4346" s="1" t="s">
        <v>65</v>
      </c>
      <c r="B4346" s="1" t="s">
        <v>66</v>
      </c>
      <c r="C4346" s="1">
        <v>2014</v>
      </c>
      <c r="D4346" s="1" t="s">
        <v>9</v>
      </c>
      <c r="E4346" s="1" t="s">
        <v>16</v>
      </c>
      <c r="F4346" s="1">
        <v>7.7758282897999997</v>
      </c>
      <c r="G4346" s="1">
        <v>21557.612784105298</v>
      </c>
    </row>
    <row r="4347" spans="1:7" x14ac:dyDescent="0.3">
      <c r="A4347" s="1" t="s">
        <v>65</v>
      </c>
      <c r="B4347" s="1" t="s">
        <v>66</v>
      </c>
      <c r="C4347" s="1">
        <v>2014</v>
      </c>
      <c r="D4347" s="1" t="s">
        <v>14</v>
      </c>
      <c r="E4347" s="1" t="s">
        <v>16</v>
      </c>
      <c r="F4347" s="1">
        <v>24.0616299249</v>
      </c>
      <c r="G4347" s="1">
        <v>66708.173270252504</v>
      </c>
    </row>
    <row r="4348" spans="1:7" x14ac:dyDescent="0.3">
      <c r="A4348" s="1" t="s">
        <v>65</v>
      </c>
      <c r="B4348" s="1" t="s">
        <v>66</v>
      </c>
      <c r="C4348" s="1">
        <v>2014</v>
      </c>
      <c r="D4348" s="1" t="s">
        <v>14</v>
      </c>
      <c r="E4348" s="1" t="s">
        <v>15</v>
      </c>
      <c r="F4348" s="1">
        <v>48.797385505299999</v>
      </c>
      <c r="G4348" s="1">
        <v>135285.284395942</v>
      </c>
    </row>
    <row r="4349" spans="1:7" x14ac:dyDescent="0.3">
      <c r="A4349" s="1" t="s">
        <v>65</v>
      </c>
      <c r="B4349" s="1" t="s">
        <v>66</v>
      </c>
      <c r="C4349" s="1">
        <v>2015</v>
      </c>
      <c r="D4349" s="1" t="s">
        <v>9</v>
      </c>
      <c r="E4349" s="1" t="s">
        <v>16</v>
      </c>
      <c r="F4349" s="1">
        <v>3.8206657334999998</v>
      </c>
      <c r="G4349" s="1">
        <v>10295.047035968801</v>
      </c>
    </row>
    <row r="4350" spans="1:7" x14ac:dyDescent="0.3">
      <c r="A4350" s="1" t="s">
        <v>65</v>
      </c>
      <c r="B4350" s="1" t="s">
        <v>66</v>
      </c>
      <c r="C4350" s="1">
        <v>2015</v>
      </c>
      <c r="D4350" s="1" t="s">
        <v>14</v>
      </c>
      <c r="E4350" s="1" t="s">
        <v>16</v>
      </c>
      <c r="F4350" s="1">
        <v>28.5071169679</v>
      </c>
      <c r="G4350" s="1">
        <v>76814.390610828501</v>
      </c>
    </row>
    <row r="4351" spans="1:7" x14ac:dyDescent="0.3">
      <c r="A4351" s="1" t="s">
        <v>65</v>
      </c>
      <c r="B4351" s="1" t="s">
        <v>66</v>
      </c>
      <c r="C4351" s="1">
        <v>2015</v>
      </c>
      <c r="D4351" s="1" t="s">
        <v>14</v>
      </c>
      <c r="E4351" s="1" t="s">
        <v>15</v>
      </c>
      <c r="F4351" s="1">
        <v>47.521366084699999</v>
      </c>
      <c r="G4351" s="1">
        <v>128049.594804662</v>
      </c>
    </row>
    <row r="4352" spans="1:7" x14ac:dyDescent="0.3">
      <c r="A4352" s="1" t="s">
        <v>65</v>
      </c>
      <c r="B4352" s="1" t="s">
        <v>66</v>
      </c>
      <c r="C4352" s="1">
        <v>2016</v>
      </c>
      <c r="D4352" s="1" t="s">
        <v>9</v>
      </c>
      <c r="E4352" s="1" t="s">
        <v>16</v>
      </c>
      <c r="F4352" s="1">
        <v>3.7320633286999998</v>
      </c>
      <c r="G4352" s="1">
        <v>12366.781401165899</v>
      </c>
    </row>
    <row r="4353" spans="1:7" x14ac:dyDescent="0.3">
      <c r="A4353" s="1" t="s">
        <v>65</v>
      </c>
      <c r="B4353" s="1" t="s">
        <v>66</v>
      </c>
      <c r="C4353" s="1">
        <v>2016</v>
      </c>
      <c r="D4353" s="1" t="s">
        <v>14</v>
      </c>
      <c r="E4353" s="1" t="s">
        <v>16</v>
      </c>
      <c r="F4353" s="1">
        <v>29.0118272775</v>
      </c>
      <c r="G4353" s="1">
        <v>96135.2727403014</v>
      </c>
    </row>
    <row r="4354" spans="1:7" x14ac:dyDescent="0.3">
      <c r="A4354" s="1" t="s">
        <v>65</v>
      </c>
      <c r="B4354" s="1" t="s">
        <v>66</v>
      </c>
      <c r="C4354" s="1">
        <v>2016</v>
      </c>
      <c r="D4354" s="1" t="s">
        <v>14</v>
      </c>
      <c r="E4354" s="1" t="s">
        <v>15</v>
      </c>
      <c r="F4354" s="1">
        <v>46.094794287200003</v>
      </c>
      <c r="G4354" s="1">
        <v>152742.38255741401</v>
      </c>
    </row>
    <row r="4355" spans="1:7" x14ac:dyDescent="0.3">
      <c r="A4355" s="1" t="s">
        <v>65</v>
      </c>
      <c r="B4355" s="1" t="s">
        <v>66</v>
      </c>
      <c r="C4355" s="1">
        <v>2017</v>
      </c>
      <c r="D4355" s="1" t="s">
        <v>9</v>
      </c>
      <c r="E4355" s="1" t="s">
        <v>16</v>
      </c>
      <c r="F4355" s="1">
        <v>2.5719438489000002</v>
      </c>
      <c r="G4355" s="1">
        <v>8191.3640291362699</v>
      </c>
    </row>
    <row r="4356" spans="1:7" x14ac:dyDescent="0.3">
      <c r="A4356" s="1" t="s">
        <v>65</v>
      </c>
      <c r="B4356" s="1" t="s">
        <v>66</v>
      </c>
      <c r="C4356" s="1">
        <v>2017</v>
      </c>
      <c r="D4356" s="1" t="s">
        <v>14</v>
      </c>
      <c r="E4356" s="1" t="s">
        <v>16</v>
      </c>
      <c r="F4356" s="1">
        <v>30.642860026000001</v>
      </c>
      <c r="G4356" s="1">
        <v>97594.207383997404</v>
      </c>
    </row>
    <row r="4357" spans="1:7" x14ac:dyDescent="0.3">
      <c r="A4357" s="1" t="s">
        <v>65</v>
      </c>
      <c r="B4357" s="1" t="s">
        <v>66</v>
      </c>
      <c r="C4357" s="1">
        <v>2017</v>
      </c>
      <c r="D4357" s="1" t="s">
        <v>14</v>
      </c>
      <c r="E4357" s="1" t="s">
        <v>15</v>
      </c>
      <c r="F4357" s="1">
        <v>44.511275950300004</v>
      </c>
      <c r="G4357" s="1">
        <v>141763.617767118</v>
      </c>
    </row>
    <row r="4358" spans="1:7" x14ac:dyDescent="0.3">
      <c r="A4358" s="1" t="s">
        <v>65</v>
      </c>
      <c r="B4358" s="1" t="s">
        <v>66</v>
      </c>
      <c r="C4358" s="1">
        <v>2018</v>
      </c>
      <c r="D4358" s="1" t="s">
        <v>9</v>
      </c>
      <c r="E4358" s="1" t="s">
        <v>16</v>
      </c>
      <c r="F4358" s="1">
        <v>2.1417090993999999</v>
      </c>
      <c r="G4358" s="1">
        <v>5231.4700015955304</v>
      </c>
    </row>
    <row r="4359" spans="1:7" x14ac:dyDescent="0.3">
      <c r="A4359" s="1" t="s">
        <v>65</v>
      </c>
      <c r="B4359" s="1" t="s">
        <v>66</v>
      </c>
      <c r="C4359" s="1">
        <v>2018</v>
      </c>
      <c r="D4359" s="1" t="s">
        <v>14</v>
      </c>
      <c r="E4359" s="1" t="s">
        <v>16</v>
      </c>
      <c r="F4359" s="1">
        <v>31.555990188199999</v>
      </c>
      <c r="G4359" s="1">
        <v>77080.597025659707</v>
      </c>
    </row>
    <row r="4360" spans="1:7" x14ac:dyDescent="0.3">
      <c r="A4360" s="1" t="s">
        <v>65</v>
      </c>
      <c r="B4360" s="1" t="s">
        <v>66</v>
      </c>
      <c r="C4360" s="1">
        <v>2018</v>
      </c>
      <c r="D4360" s="1" t="s">
        <v>14</v>
      </c>
      <c r="E4360" s="1" t="s">
        <v>15</v>
      </c>
      <c r="F4360" s="1">
        <v>42.764337900999998</v>
      </c>
      <c r="G4360" s="1">
        <v>104458.794579339</v>
      </c>
    </row>
    <row r="4361" spans="1:7" x14ac:dyDescent="0.3">
      <c r="A4361" s="1" t="s">
        <v>65</v>
      </c>
      <c r="B4361" s="1" t="s">
        <v>66</v>
      </c>
      <c r="C4361" s="1">
        <v>2019</v>
      </c>
      <c r="D4361" s="1" t="s">
        <v>9</v>
      </c>
      <c r="E4361" s="1" t="s">
        <v>16</v>
      </c>
      <c r="F4361" s="1">
        <v>2.1401316582000001</v>
      </c>
      <c r="G4361" s="1">
        <v>5473.3533853182098</v>
      </c>
    </row>
    <row r="4362" spans="1:7" x14ac:dyDescent="0.3">
      <c r="A4362" s="1" t="s">
        <v>65</v>
      </c>
      <c r="B4362" s="1" t="s">
        <v>66</v>
      </c>
      <c r="C4362" s="1">
        <v>2019</v>
      </c>
      <c r="D4362" s="1" t="s">
        <v>14</v>
      </c>
      <c r="E4362" s="1" t="s">
        <v>16</v>
      </c>
      <c r="F4362" s="1">
        <v>32.067295890799997</v>
      </c>
      <c r="G4362" s="1">
        <v>82011.609824774496</v>
      </c>
    </row>
    <row r="4363" spans="1:7" x14ac:dyDescent="0.3">
      <c r="A4363" s="1" t="s">
        <v>65</v>
      </c>
      <c r="B4363" s="1" t="s">
        <v>66</v>
      </c>
      <c r="C4363" s="1">
        <v>2019</v>
      </c>
      <c r="D4363" s="1" t="s">
        <v>14</v>
      </c>
      <c r="E4363" s="1" t="s">
        <v>15</v>
      </c>
      <c r="F4363" s="1">
        <v>40.1358672247</v>
      </c>
      <c r="G4363" s="1">
        <v>102646.855351094</v>
      </c>
    </row>
    <row r="4364" spans="1:7" x14ac:dyDescent="0.3">
      <c r="A4364" s="1" t="s">
        <v>67</v>
      </c>
      <c r="B4364" s="1" t="s">
        <v>68</v>
      </c>
      <c r="C4364" s="1">
        <v>1985</v>
      </c>
      <c r="D4364" s="1" t="s">
        <v>9</v>
      </c>
      <c r="E4364" s="1" t="s">
        <v>10</v>
      </c>
      <c r="F4364" s="1">
        <v>42.073603665299999</v>
      </c>
      <c r="G4364" s="1">
        <v>109674.314514356</v>
      </c>
    </row>
    <row r="4365" spans="1:7" x14ac:dyDescent="0.3">
      <c r="A4365" s="1" t="s">
        <v>67</v>
      </c>
      <c r="B4365" s="1" t="s">
        <v>68</v>
      </c>
      <c r="C4365" s="1">
        <v>1986</v>
      </c>
      <c r="D4365" s="1" t="s">
        <v>9</v>
      </c>
      <c r="E4365" s="1" t="s">
        <v>10</v>
      </c>
      <c r="F4365" s="1">
        <v>56.658671696100001</v>
      </c>
      <c r="G4365" s="1">
        <v>85651.650565749995</v>
      </c>
    </row>
    <row r="4366" spans="1:7" x14ac:dyDescent="0.3">
      <c r="A4366" s="1" t="s">
        <v>67</v>
      </c>
      <c r="B4366" s="1" t="s">
        <v>68</v>
      </c>
      <c r="C4366" s="1">
        <v>1987</v>
      </c>
      <c r="D4366" s="1" t="s">
        <v>9</v>
      </c>
      <c r="E4366" s="1" t="s">
        <v>10</v>
      </c>
      <c r="F4366" s="1">
        <v>2.8667947621000001</v>
      </c>
      <c r="G4366" s="1">
        <v>4374.5023301801302</v>
      </c>
    </row>
    <row r="4367" spans="1:7" x14ac:dyDescent="0.3">
      <c r="A4367" s="1" t="s">
        <v>67</v>
      </c>
      <c r="B4367" s="1" t="s">
        <v>68</v>
      </c>
      <c r="C4367" s="1">
        <v>1989</v>
      </c>
      <c r="D4367" s="1" t="s">
        <v>9</v>
      </c>
      <c r="E4367" s="1" t="s">
        <v>10</v>
      </c>
      <c r="F4367" s="1">
        <v>6.0384696739999999</v>
      </c>
      <c r="G4367" s="1">
        <v>20378.536878604398</v>
      </c>
    </row>
    <row r="4368" spans="1:7" x14ac:dyDescent="0.3">
      <c r="A4368" s="1" t="s">
        <v>67</v>
      </c>
      <c r="B4368" s="1" t="s">
        <v>68</v>
      </c>
      <c r="C4368" s="1">
        <v>1990</v>
      </c>
      <c r="D4368" s="1" t="s">
        <v>9</v>
      </c>
      <c r="E4368" s="1" t="s">
        <v>10</v>
      </c>
      <c r="F4368" s="1">
        <v>9.501348557</v>
      </c>
      <c r="G4368" s="1">
        <v>29561.612274863601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9941B-994A-4906-8D3B-99C53FA71577}">
  <dimension ref="A1:W83"/>
  <sheetViews>
    <sheetView workbookViewId="0">
      <selection activeCell="A2" sqref="A2:B3"/>
    </sheetView>
  </sheetViews>
  <sheetFormatPr defaultRowHeight="14.4" x14ac:dyDescent="0.3"/>
  <cols>
    <col min="2" max="2" width="16.33203125" bestFit="1" customWidth="1"/>
    <col min="3" max="3" width="19.109375" bestFit="1" customWidth="1"/>
    <col min="4" max="4" width="18.44140625" bestFit="1" customWidth="1"/>
    <col min="5" max="5" width="21" bestFit="1" customWidth="1"/>
    <col min="6" max="6" width="12" bestFit="1" customWidth="1"/>
    <col min="16" max="16" width="11" bestFit="1" customWidth="1"/>
    <col min="19" max="19" width="16.33203125" bestFit="1" customWidth="1"/>
    <col min="20" max="20" width="19.109375" bestFit="1" customWidth="1"/>
    <col min="21" max="21" width="18.44140625" bestFit="1" customWidth="1"/>
    <col min="22" max="22" width="21" bestFit="1" customWidth="1"/>
  </cols>
  <sheetData>
    <row r="1" spans="1:23" x14ac:dyDescent="0.3">
      <c r="A1" t="s">
        <v>77</v>
      </c>
      <c r="B1">
        <v>0.300254449144082</v>
      </c>
      <c r="D1">
        <f>(0.25*B1*(AVERAGE(F66:F77)/588)/AVERAGE(F66:F77))</f>
        <v>1.2765920456806205E-4</v>
      </c>
      <c r="E1">
        <f>(0.5*B1*(AVERAGE(F66:F77)/588)/AVERAGE(F66:F77))</f>
        <v>2.5531840913612411E-4</v>
      </c>
    </row>
    <row r="2" spans="1:23" x14ac:dyDescent="0.3">
      <c r="A2" t="s">
        <v>78</v>
      </c>
      <c r="B2">
        <v>8156.8715346571098</v>
      </c>
    </row>
    <row r="3" spans="1:23" x14ac:dyDescent="0.3">
      <c r="A3" t="s">
        <v>80</v>
      </c>
      <c r="B3">
        <v>612.28424234437898</v>
      </c>
    </row>
    <row r="4" spans="1:23" x14ac:dyDescent="0.3">
      <c r="A4" t="s">
        <v>79</v>
      </c>
      <c r="B4">
        <v>0.150127224572041</v>
      </c>
      <c r="C4" t="s">
        <v>92</v>
      </c>
      <c r="D4">
        <f>+B4/588</f>
        <v>2.5531840913612416E-4</v>
      </c>
    </row>
    <row r="5" spans="1:23" x14ac:dyDescent="0.3">
      <c r="A5" t="s">
        <v>81</v>
      </c>
      <c r="B5">
        <v>4078.4357673285599</v>
      </c>
      <c r="F5" t="s">
        <v>83</v>
      </c>
      <c r="G5" t="s">
        <v>84</v>
      </c>
    </row>
    <row r="6" spans="1:23" x14ac:dyDescent="0.3">
      <c r="A6" s="3" t="s">
        <v>75</v>
      </c>
      <c r="B6" s="3" t="s">
        <v>13</v>
      </c>
      <c r="C6" s="3" t="s">
        <v>16</v>
      </c>
      <c r="D6" s="3" t="s">
        <v>23</v>
      </c>
      <c r="E6" s="3" t="s">
        <v>15</v>
      </c>
      <c r="F6" s="3" t="s">
        <v>74</v>
      </c>
      <c r="G6" s="7" t="s">
        <v>82</v>
      </c>
      <c r="H6" s="7"/>
      <c r="I6" s="7" t="s">
        <v>85</v>
      </c>
      <c r="J6" s="7" t="s">
        <v>86</v>
      </c>
      <c r="K6" s="7" t="s">
        <v>87</v>
      </c>
      <c r="R6">
        <v>588</v>
      </c>
    </row>
    <row r="7" spans="1:23" x14ac:dyDescent="0.3">
      <c r="A7" s="7"/>
      <c r="B7" s="7"/>
      <c r="C7" s="7"/>
      <c r="D7" s="7"/>
      <c r="E7" s="7"/>
      <c r="F7" s="7"/>
      <c r="G7" s="7">
        <f>$B$2</f>
        <v>8156.8715346571098</v>
      </c>
      <c r="H7" s="7">
        <f>+$B$3</f>
        <v>612.28424234437898</v>
      </c>
      <c r="I7" s="7"/>
      <c r="J7" s="7"/>
      <c r="K7" s="7">
        <f>$B$2</f>
        <v>8156.8715346571098</v>
      </c>
      <c r="L7" s="7">
        <f>+$B$3</f>
        <v>612.28424234437898</v>
      </c>
      <c r="M7">
        <v>4078.4357673285599</v>
      </c>
      <c r="N7" s="7" t="s">
        <v>90</v>
      </c>
      <c r="O7" s="7" t="s">
        <v>91</v>
      </c>
      <c r="P7" s="7"/>
      <c r="Q7" t="s">
        <v>88</v>
      </c>
      <c r="R7" t="s">
        <v>89</v>
      </c>
      <c r="S7" s="3" t="s">
        <v>13</v>
      </c>
      <c r="T7" s="3" t="s">
        <v>16</v>
      </c>
      <c r="U7" s="3" t="s">
        <v>23</v>
      </c>
      <c r="V7" s="3" t="s">
        <v>15</v>
      </c>
    </row>
    <row r="8" spans="1:23" x14ac:dyDescent="0.3">
      <c r="A8" s="4">
        <v>1950</v>
      </c>
      <c r="B8">
        <v>114.01462194919999</v>
      </c>
      <c r="D8">
        <v>131.11681524159999</v>
      </c>
      <c r="E8">
        <v>265.82356551459998</v>
      </c>
      <c r="F8">
        <v>510.95500270539998</v>
      </c>
      <c r="G8">
        <f>+G7+G7*$B$1*(1-G7/$B$2)-H8</f>
        <v>7544.5872923127308</v>
      </c>
      <c r="H8" s="7">
        <f>+B3</f>
        <v>612.28424234437898</v>
      </c>
      <c r="I8">
        <f>G8-$B$5</f>
        <v>3466.1515249841709</v>
      </c>
      <c r="J8">
        <f>+F8/H8</f>
        <v>0.83450621030030292</v>
      </c>
      <c r="K8">
        <f>+K7+K7*$B$1*(1-K7/$B$2)-L8</f>
        <v>7645.9165319517097</v>
      </c>
      <c r="L8" s="7">
        <f>+F8</f>
        <v>510.95500270539998</v>
      </c>
      <c r="M8">
        <f>+M7+M7*$B$1*(1-M7/$B$2)-O8</f>
        <v>4180.4831410526231</v>
      </c>
      <c r="N8">
        <f>F8</f>
        <v>510.95500270539998</v>
      </c>
      <c r="O8" s="7">
        <f t="shared" ref="O8:O39" si="0">+M7*Q8*R8</f>
        <v>510.23686862031559</v>
      </c>
      <c r="P8" s="7"/>
      <c r="Q8">
        <v>2.55318409136124E-4</v>
      </c>
      <c r="R8">
        <v>490</v>
      </c>
      <c r="S8">
        <f t="shared" ref="S8:S39" si="1">+B8/SUM(B8:E8)</f>
        <v>0.22314024003193314</v>
      </c>
      <c r="T8">
        <f t="shared" ref="T8:T39" si="2">+C8/SUM(B8:E8)</f>
        <v>0</v>
      </c>
      <c r="U8">
        <f t="shared" ref="U8:U39" si="3">+D8/SUM(B8:E8)</f>
        <v>0.25661127603676226</v>
      </c>
      <c r="V8">
        <f t="shared" ref="V8:V39" si="4">+E8/SUM(B8:E8)</f>
        <v>0.52024848393130463</v>
      </c>
      <c r="W8">
        <f>SUM(S8:V8)</f>
        <v>1</v>
      </c>
    </row>
    <row r="9" spans="1:23" x14ac:dyDescent="0.3">
      <c r="A9" s="4">
        <v>1951</v>
      </c>
      <c r="B9">
        <v>120.9976416434</v>
      </c>
      <c r="D9">
        <v>129.8708020306</v>
      </c>
      <c r="E9">
        <v>269.47646322959997</v>
      </c>
      <c r="F9">
        <v>520.34490690359996</v>
      </c>
      <c r="G9">
        <f t="shared" ref="G9:G72" si="5">+G8+G8*$B$1*(1-G8/$B$2)-H8</f>
        <v>7102.3443432296172</v>
      </c>
      <c r="H9" s="7">
        <f t="shared" ref="H9:H72" si="6">+H8</f>
        <v>612.28424234437898</v>
      </c>
      <c r="I9">
        <f t="shared" ref="I9:I72" si="7">G9-$B$5</f>
        <v>3023.9085759010572</v>
      </c>
      <c r="J9">
        <f t="shared" ref="J9:J72" si="8">+F9/H9</f>
        <v>0.84984206830351883</v>
      </c>
      <c r="K9">
        <f t="shared" ref="K9:K72" si="9">+K8+K8*$B$1*(1-K8/$B$2)-L8</f>
        <v>7278.7678705720637</v>
      </c>
      <c r="L9" s="7">
        <f t="shared" ref="L9:L72" si="10">+F9</f>
        <v>520.34490690359996</v>
      </c>
      <c r="M9">
        <f t="shared" ref="M9:M72" si="11">+M8+M8*$B$1*(1-M8/$B$2)-O9</f>
        <v>4269.3804468765393</v>
      </c>
      <c r="N9">
        <f t="shared" ref="N9:N72" si="12">F9</f>
        <v>520.34490690359996</v>
      </c>
      <c r="O9" s="7">
        <f t="shared" si="0"/>
        <v>523.00360944703209</v>
      </c>
      <c r="P9" s="7"/>
      <c r="Q9">
        <v>2.5531840913612416E-4</v>
      </c>
      <c r="R9">
        <v>490</v>
      </c>
      <c r="S9">
        <f t="shared" si="1"/>
        <v>0.23253353696381282</v>
      </c>
      <c r="T9">
        <f t="shared" si="2"/>
        <v>0</v>
      </c>
      <c r="U9">
        <f t="shared" si="3"/>
        <v>0.24958599634119241</v>
      </c>
      <c r="V9">
        <f t="shared" si="4"/>
        <v>0.51788046669499477</v>
      </c>
      <c r="W9">
        <f t="shared" ref="W9:W72" si="13">SUM(S9:V9)</f>
        <v>1</v>
      </c>
    </row>
    <row r="10" spans="1:23" x14ac:dyDescent="0.3">
      <c r="A10" s="4">
        <v>1952</v>
      </c>
      <c r="B10">
        <v>127.5180143517</v>
      </c>
      <c r="D10">
        <v>129.0482305239</v>
      </c>
      <c r="E10">
        <v>272.86258416049998</v>
      </c>
      <c r="F10">
        <v>529.42882903609996</v>
      </c>
      <c r="G10">
        <f t="shared" si="5"/>
        <v>6765.7528449079728</v>
      </c>
      <c r="H10" s="7">
        <f t="shared" si="6"/>
        <v>612.28424234437898</v>
      </c>
      <c r="I10">
        <f t="shared" si="7"/>
        <v>2687.3170775794129</v>
      </c>
      <c r="J10">
        <f t="shared" si="8"/>
        <v>0.86467818771387384</v>
      </c>
      <c r="K10">
        <f t="shared" si="9"/>
        <v>6993.694553755874</v>
      </c>
      <c r="L10" s="7">
        <f t="shared" si="10"/>
        <v>529.42882903609996</v>
      </c>
      <c r="M10">
        <f t="shared" si="11"/>
        <v>4346.1974037370637</v>
      </c>
      <c r="N10">
        <f t="shared" si="12"/>
        <v>529.42882903609996</v>
      </c>
      <c r="O10" s="7">
        <f t="shared" si="0"/>
        <v>534.12519760976249</v>
      </c>
      <c r="P10" s="7"/>
      <c r="Q10">
        <v>2.5531840913612416E-4</v>
      </c>
      <c r="R10">
        <v>490</v>
      </c>
      <c r="S10">
        <f t="shared" si="1"/>
        <v>0.24085959690533773</v>
      </c>
      <c r="T10">
        <f t="shared" si="2"/>
        <v>0</v>
      </c>
      <c r="U10">
        <f t="shared" si="3"/>
        <v>0.24374991206816327</v>
      </c>
      <c r="V10">
        <f t="shared" si="4"/>
        <v>0.51539049102649903</v>
      </c>
      <c r="W10">
        <f t="shared" si="13"/>
        <v>1</v>
      </c>
    </row>
    <row r="11" spans="1:23" x14ac:dyDescent="0.3">
      <c r="A11" s="4">
        <v>1953</v>
      </c>
      <c r="B11">
        <v>133.66419132340002</v>
      </c>
      <c r="D11">
        <v>128.5606494729</v>
      </c>
      <c r="E11">
        <v>275.98192830750003</v>
      </c>
      <c r="F11">
        <v>538.20676910380007</v>
      </c>
      <c r="G11">
        <f t="shared" si="5"/>
        <v>6499.9230519591692</v>
      </c>
      <c r="H11" s="7">
        <f t="shared" si="6"/>
        <v>612.28424234437898</v>
      </c>
      <c r="I11">
        <f t="shared" si="7"/>
        <v>2421.4872846306093</v>
      </c>
      <c r="J11">
        <f t="shared" si="8"/>
        <v>0.87901456853283821</v>
      </c>
      <c r="K11">
        <f t="shared" si="9"/>
        <v>6763.7115678997734</v>
      </c>
      <c r="L11" s="7">
        <f t="shared" si="10"/>
        <v>538.20676910380007</v>
      </c>
      <c r="M11">
        <f t="shared" si="11"/>
        <v>4412.1070440441781</v>
      </c>
      <c r="N11">
        <f t="shared" si="12"/>
        <v>538.20676910380007</v>
      </c>
      <c r="O11" s="7">
        <f t="shared" si="0"/>
        <v>543.73546138771303</v>
      </c>
      <c r="P11" s="7"/>
      <c r="Q11">
        <v>2.5531840913612416E-4</v>
      </c>
      <c r="R11">
        <v>490</v>
      </c>
      <c r="S11">
        <f t="shared" si="1"/>
        <v>0.24835100373407076</v>
      </c>
      <c r="T11">
        <f t="shared" si="2"/>
        <v>0</v>
      </c>
      <c r="U11">
        <f t="shared" si="3"/>
        <v>0.23886851086427979</v>
      </c>
      <c r="V11">
        <f t="shared" si="4"/>
        <v>0.51278048540164933</v>
      </c>
      <c r="W11">
        <f t="shared" si="13"/>
        <v>0.99999999999999989</v>
      </c>
    </row>
    <row r="12" spans="1:23" x14ac:dyDescent="0.3">
      <c r="A12" s="4">
        <v>1954</v>
      </c>
      <c r="B12">
        <v>152.2694662262</v>
      </c>
      <c r="D12">
        <v>140.08790892810001</v>
      </c>
      <c r="E12">
        <v>278.83449567039997</v>
      </c>
      <c r="F12">
        <v>571.1918708247</v>
      </c>
      <c r="G12">
        <f t="shared" si="5"/>
        <v>6284.08390559287</v>
      </c>
      <c r="H12" s="7">
        <f t="shared" si="6"/>
        <v>612.28424234437898</v>
      </c>
      <c r="I12">
        <f t="shared" si="7"/>
        <v>2205.6481382643101</v>
      </c>
      <c r="J12">
        <f t="shared" si="8"/>
        <v>0.93288677271467879</v>
      </c>
      <c r="K12">
        <f t="shared" si="9"/>
        <v>6572.3629416433951</v>
      </c>
      <c r="L12" s="7">
        <f t="shared" si="10"/>
        <v>571.1918708247</v>
      </c>
      <c r="M12">
        <f t="shared" si="11"/>
        <v>4468.3118347478967</v>
      </c>
      <c r="N12">
        <f t="shared" si="12"/>
        <v>571.1918708247</v>
      </c>
      <c r="O12" s="7">
        <f t="shared" si="0"/>
        <v>551.98115419758687</v>
      </c>
      <c r="P12" s="7"/>
      <c r="Q12">
        <v>2.5531840913612416E-4</v>
      </c>
      <c r="R12">
        <v>490</v>
      </c>
      <c r="S12">
        <f t="shared" si="1"/>
        <v>0.26658199110283176</v>
      </c>
      <c r="T12">
        <f t="shared" si="2"/>
        <v>0</v>
      </c>
      <c r="U12">
        <f t="shared" si="3"/>
        <v>0.24525543181459822</v>
      </c>
      <c r="V12">
        <f t="shared" si="4"/>
        <v>0.48816257708256999</v>
      </c>
      <c r="W12">
        <f t="shared" si="13"/>
        <v>1</v>
      </c>
    </row>
    <row r="13" spans="1:23" x14ac:dyDescent="0.3">
      <c r="A13" s="4">
        <v>1955</v>
      </c>
      <c r="B13">
        <v>145.08234360450001</v>
      </c>
      <c r="D13">
        <v>128.34207318860001</v>
      </c>
      <c r="E13">
        <v>281.42028624929998</v>
      </c>
      <c r="F13">
        <v>554.84470304239994</v>
      </c>
      <c r="G13">
        <f t="shared" si="5"/>
        <v>6105.0075314905671</v>
      </c>
      <c r="H13" s="7">
        <f t="shared" si="6"/>
        <v>612.28424234437898</v>
      </c>
      <c r="I13">
        <f t="shared" si="7"/>
        <v>2026.5717641620072</v>
      </c>
      <c r="J13">
        <f t="shared" si="8"/>
        <v>0.90618811439267422</v>
      </c>
      <c r="K13">
        <f t="shared" si="9"/>
        <v>6384.5091531421513</v>
      </c>
      <c r="L13" s="7">
        <f t="shared" si="10"/>
        <v>554.84470304239994</v>
      </c>
      <c r="M13">
        <f t="shared" si="11"/>
        <v>4515.9881218119026</v>
      </c>
      <c r="N13">
        <f t="shared" si="12"/>
        <v>554.84470304239994</v>
      </c>
      <c r="O13" s="7">
        <f t="shared" si="0"/>
        <v>559.01271189425506</v>
      </c>
      <c r="P13" s="7"/>
      <c r="Q13">
        <v>2.5531840913612416E-4</v>
      </c>
      <c r="R13">
        <v>490</v>
      </c>
      <c r="S13">
        <f t="shared" si="1"/>
        <v>0.26148279475133268</v>
      </c>
      <c r="T13">
        <f t="shared" si="2"/>
        <v>0</v>
      </c>
      <c r="U13">
        <f t="shared" si="3"/>
        <v>0.2313117030492628</v>
      </c>
      <c r="V13">
        <f t="shared" si="4"/>
        <v>0.50720550219940463</v>
      </c>
      <c r="W13">
        <f t="shared" si="13"/>
        <v>1</v>
      </c>
    </row>
    <row r="14" spans="1:23" x14ac:dyDescent="0.3">
      <c r="A14" s="4">
        <v>1956</v>
      </c>
      <c r="B14">
        <v>163.66331156550001</v>
      </c>
      <c r="D14">
        <v>139.81522902310002</v>
      </c>
      <c r="E14">
        <v>283.73930004430002</v>
      </c>
      <c r="F14">
        <v>587.21784063290011</v>
      </c>
      <c r="G14">
        <f t="shared" si="5"/>
        <v>5953.8291109118982</v>
      </c>
      <c r="H14" s="7">
        <f t="shared" si="6"/>
        <v>612.28424234437898</v>
      </c>
      <c r="I14">
        <f t="shared" si="7"/>
        <v>1875.3933435833383</v>
      </c>
      <c r="J14">
        <f t="shared" si="8"/>
        <v>0.9590608413904268</v>
      </c>
      <c r="K14">
        <f t="shared" si="9"/>
        <v>6246.1940473583472</v>
      </c>
      <c r="L14" s="7">
        <f t="shared" si="10"/>
        <v>587.21784063290011</v>
      </c>
      <c r="M14">
        <f t="shared" si="11"/>
        <v>4556.2477110938071</v>
      </c>
      <c r="N14">
        <f t="shared" si="12"/>
        <v>587.21784063290011</v>
      </c>
      <c r="O14" s="7">
        <f t="shared" si="0"/>
        <v>564.9773024399376</v>
      </c>
      <c r="P14" s="7"/>
      <c r="Q14">
        <v>2.5531840913612416E-4</v>
      </c>
      <c r="R14">
        <v>490</v>
      </c>
      <c r="S14">
        <f t="shared" si="1"/>
        <v>0.27870970573561699</v>
      </c>
      <c r="T14">
        <f t="shared" si="2"/>
        <v>0</v>
      </c>
      <c r="U14">
        <f t="shared" si="3"/>
        <v>0.23809772004271523</v>
      </c>
      <c r="V14">
        <f t="shared" si="4"/>
        <v>0.48319257422166773</v>
      </c>
      <c r="W14">
        <f t="shared" si="13"/>
        <v>0.99999999999999989</v>
      </c>
    </row>
    <row r="15" spans="1:23" x14ac:dyDescent="0.3">
      <c r="A15" s="4">
        <v>1957</v>
      </c>
      <c r="B15">
        <v>155.61661469609999</v>
      </c>
      <c r="D15">
        <v>128.85055696840001</v>
      </c>
      <c r="E15">
        <v>285.79153705530001</v>
      </c>
      <c r="F15">
        <v>570.2587087198001</v>
      </c>
      <c r="G15">
        <f t="shared" si="5"/>
        <v>5824.3646493724518</v>
      </c>
      <c r="H15" s="7">
        <f t="shared" si="6"/>
        <v>612.28424234437898</v>
      </c>
      <c r="I15">
        <f t="shared" si="7"/>
        <v>1745.9288820438919</v>
      </c>
      <c r="J15">
        <f t="shared" si="8"/>
        <v>0.93136270588368064</v>
      </c>
      <c r="K15">
        <f t="shared" si="9"/>
        <v>6098.2837773768215</v>
      </c>
      <c r="L15" s="7">
        <f t="shared" si="10"/>
        <v>570.2587087198001</v>
      </c>
      <c r="M15">
        <f t="shared" si="11"/>
        <v>4590.1140541993645</v>
      </c>
      <c r="N15">
        <f t="shared" si="12"/>
        <v>570.2587087198001</v>
      </c>
      <c r="O15" s="7">
        <f t="shared" si="0"/>
        <v>570.01401944102315</v>
      </c>
      <c r="P15" s="7"/>
      <c r="Q15">
        <v>2.5531840913612416E-4</v>
      </c>
      <c r="R15">
        <v>490</v>
      </c>
      <c r="S15">
        <f t="shared" si="1"/>
        <v>0.27288774781791736</v>
      </c>
      <c r="T15">
        <f t="shared" si="2"/>
        <v>0</v>
      </c>
      <c r="U15">
        <f t="shared" si="3"/>
        <v>0.22595105519328681</v>
      </c>
      <c r="V15">
        <f t="shared" si="4"/>
        <v>0.50116119698879569</v>
      </c>
      <c r="W15">
        <f t="shared" si="13"/>
        <v>0.99999999999999989</v>
      </c>
    </row>
    <row r="16" spans="1:23" x14ac:dyDescent="0.3">
      <c r="A16" s="4">
        <v>1958</v>
      </c>
      <c r="B16">
        <v>112.10085023069999</v>
      </c>
      <c r="D16">
        <v>202.34203466650001</v>
      </c>
      <c r="E16">
        <v>287.57699728220001</v>
      </c>
      <c r="F16">
        <v>602.01988217939993</v>
      </c>
      <c r="G16">
        <f t="shared" si="5"/>
        <v>5712.1579137931212</v>
      </c>
      <c r="H16" s="7">
        <f t="shared" si="6"/>
        <v>612.28424234437898</v>
      </c>
      <c r="I16">
        <f t="shared" si="7"/>
        <v>1633.7221464645613</v>
      </c>
      <c r="J16">
        <f t="shared" si="8"/>
        <v>0.98323595569652789</v>
      </c>
      <c r="K16">
        <f t="shared" si="9"/>
        <v>5990.1323849635592</v>
      </c>
      <c r="L16" s="7">
        <f t="shared" si="10"/>
        <v>602.01988217939993</v>
      </c>
      <c r="M16">
        <f t="shared" si="11"/>
        <v>4618.5099954581237</v>
      </c>
      <c r="N16">
        <f t="shared" si="12"/>
        <v>602.01988217939993</v>
      </c>
      <c r="O16" s="7">
        <f t="shared" si="0"/>
        <v>574.25090285505803</v>
      </c>
      <c r="P16" s="7"/>
      <c r="Q16">
        <v>2.5531840913612416E-4</v>
      </c>
      <c r="R16">
        <v>490</v>
      </c>
      <c r="S16">
        <f t="shared" si="1"/>
        <v>0.186207887063262</v>
      </c>
      <c r="T16">
        <f t="shared" si="2"/>
        <v>0</v>
      </c>
      <c r="U16">
        <f t="shared" si="3"/>
        <v>0.33610523614933163</v>
      </c>
      <c r="V16">
        <f t="shared" si="4"/>
        <v>0.47768687678740651</v>
      </c>
      <c r="W16">
        <f t="shared" si="13"/>
        <v>1</v>
      </c>
    </row>
    <row r="17" spans="1:23" x14ac:dyDescent="0.3">
      <c r="A17" s="4">
        <v>1959</v>
      </c>
      <c r="B17">
        <v>115.5603933787</v>
      </c>
      <c r="D17">
        <v>179.79271203169998</v>
      </c>
      <c r="E17">
        <v>289.0956807252</v>
      </c>
      <c r="F17">
        <v>584.4487861355999</v>
      </c>
      <c r="G17">
        <f t="shared" si="5"/>
        <v>5613.9102524021127</v>
      </c>
      <c r="H17" s="7">
        <f t="shared" si="6"/>
        <v>612.28424234437898</v>
      </c>
      <c r="I17">
        <f t="shared" si="7"/>
        <v>1535.4744850735528</v>
      </c>
      <c r="J17">
        <f t="shared" si="8"/>
        <v>0.95453834300520335</v>
      </c>
      <c r="K17">
        <f t="shared" si="9"/>
        <v>5865.8715060756804</v>
      </c>
      <c r="L17" s="7">
        <f t="shared" si="10"/>
        <v>584.4487861355999</v>
      </c>
      <c r="M17">
        <f t="shared" si="11"/>
        <v>4642.2540843272063</v>
      </c>
      <c r="N17">
        <f t="shared" si="12"/>
        <v>584.4487861355999</v>
      </c>
      <c r="O17" s="7">
        <f t="shared" si="0"/>
        <v>577.80340606363154</v>
      </c>
      <c r="P17" s="7"/>
      <c r="Q17">
        <v>2.5531840913612416E-4</v>
      </c>
      <c r="R17">
        <v>490</v>
      </c>
      <c r="S17">
        <f t="shared" si="1"/>
        <v>0.19772543997018149</v>
      </c>
      <c r="T17">
        <f t="shared" si="2"/>
        <v>0</v>
      </c>
      <c r="U17">
        <f t="shared" si="3"/>
        <v>0.30762783035361746</v>
      </c>
      <c r="V17">
        <f t="shared" si="4"/>
        <v>0.49464672967620116</v>
      </c>
      <c r="W17">
        <f t="shared" si="13"/>
        <v>1</v>
      </c>
    </row>
    <row r="18" spans="1:23" x14ac:dyDescent="0.3">
      <c r="A18" s="4">
        <v>1960</v>
      </c>
      <c r="B18">
        <v>93.251864918199999</v>
      </c>
      <c r="D18">
        <v>207.48539944309999</v>
      </c>
      <c r="E18">
        <v>290.3475873841</v>
      </c>
      <c r="F18">
        <v>591.08485174539999</v>
      </c>
      <c r="G18">
        <f t="shared" si="5"/>
        <v>5527.1239795736337</v>
      </c>
      <c r="H18" s="7">
        <f t="shared" si="6"/>
        <v>612.28424234437898</v>
      </c>
      <c r="I18">
        <f t="shared" si="7"/>
        <v>1448.6882122450738</v>
      </c>
      <c r="J18">
        <f t="shared" si="8"/>
        <v>0.96537655367740882</v>
      </c>
      <c r="K18">
        <f t="shared" si="9"/>
        <v>5776.1017139625083</v>
      </c>
      <c r="L18" s="7">
        <f t="shared" si="10"/>
        <v>591.08485174539999</v>
      </c>
      <c r="M18">
        <f t="shared" si="11"/>
        <v>4662.0628206381298</v>
      </c>
      <c r="N18">
        <f t="shared" si="12"/>
        <v>591.08485174539999</v>
      </c>
      <c r="O18" s="7">
        <f t="shared" si="0"/>
        <v>580.77393453188756</v>
      </c>
      <c r="P18" s="7"/>
      <c r="Q18">
        <v>2.5531840913612416E-4</v>
      </c>
      <c r="R18">
        <v>490</v>
      </c>
      <c r="S18">
        <f t="shared" si="1"/>
        <v>0.15776392279862841</v>
      </c>
      <c r="T18">
        <f t="shared" si="2"/>
        <v>0</v>
      </c>
      <c r="U18">
        <f t="shared" si="3"/>
        <v>0.35102472822712583</v>
      </c>
      <c r="V18">
        <f t="shared" si="4"/>
        <v>0.49121134897424579</v>
      </c>
      <c r="W18">
        <f t="shared" si="13"/>
        <v>1</v>
      </c>
    </row>
    <row r="19" spans="1:23" x14ac:dyDescent="0.3">
      <c r="A19" s="4">
        <v>1961</v>
      </c>
      <c r="B19">
        <v>89.512763494699996</v>
      </c>
      <c r="D19">
        <v>204.31288267669999</v>
      </c>
      <c r="E19">
        <v>293.46144407370002</v>
      </c>
      <c r="F19">
        <v>587.28709024509999</v>
      </c>
      <c r="G19">
        <f t="shared" si="5"/>
        <v>5449.8709212161757</v>
      </c>
      <c r="H19" s="7">
        <f t="shared" si="6"/>
        <v>612.28424234437898</v>
      </c>
      <c r="I19">
        <f t="shared" si="7"/>
        <v>1371.4351538876158</v>
      </c>
      <c r="J19">
        <f t="shared" si="8"/>
        <v>0.95917394182223725</v>
      </c>
      <c r="K19">
        <f t="shared" si="9"/>
        <v>5691.2121173325941</v>
      </c>
      <c r="L19" s="7">
        <f t="shared" si="10"/>
        <v>587.28709024509999</v>
      </c>
      <c r="M19">
        <f t="shared" si="11"/>
        <v>4678.5566939679356</v>
      </c>
      <c r="N19">
        <f t="shared" si="12"/>
        <v>587.28709024509999</v>
      </c>
      <c r="O19" s="7">
        <f t="shared" si="0"/>
        <v>583.25212670241956</v>
      </c>
      <c r="P19" s="7"/>
      <c r="Q19">
        <v>2.5531840913612416E-4</v>
      </c>
      <c r="R19">
        <v>490</v>
      </c>
      <c r="S19">
        <f t="shared" si="1"/>
        <v>0.15241738662660284</v>
      </c>
      <c r="T19">
        <f t="shared" si="2"/>
        <v>0</v>
      </c>
      <c r="U19">
        <f t="shared" si="3"/>
        <v>0.3478926849753014</v>
      </c>
      <c r="V19">
        <f t="shared" si="4"/>
        <v>0.49968992839809578</v>
      </c>
      <c r="W19">
        <f t="shared" si="13"/>
        <v>1</v>
      </c>
    </row>
    <row r="20" spans="1:23" x14ac:dyDescent="0.3">
      <c r="A20" s="4">
        <v>1962</v>
      </c>
      <c r="B20">
        <v>128.86512478669999</v>
      </c>
      <c r="D20">
        <v>182.9884771971</v>
      </c>
      <c r="E20">
        <v>295.81724500770002</v>
      </c>
      <c r="F20">
        <v>607.67084699149996</v>
      </c>
      <c r="G20">
        <f t="shared" si="5"/>
        <v>5380.6374058059246</v>
      </c>
      <c r="H20" s="7">
        <f t="shared" si="6"/>
        <v>612.28424234437898</v>
      </c>
      <c r="I20">
        <f t="shared" si="7"/>
        <v>1302.2016384773647</v>
      </c>
      <c r="J20">
        <f t="shared" si="8"/>
        <v>0.99246527179073762</v>
      </c>
      <c r="K20">
        <f t="shared" si="9"/>
        <v>5620.4647063912998</v>
      </c>
      <c r="L20" s="7">
        <f t="shared" si="10"/>
        <v>607.67084699149996</v>
      </c>
      <c r="M20">
        <f t="shared" si="11"/>
        <v>4692.2683842943998</v>
      </c>
      <c r="N20">
        <f t="shared" si="12"/>
        <v>607.67084699149996</v>
      </c>
      <c r="O20" s="7">
        <f t="shared" si="0"/>
        <v>585.31560955695829</v>
      </c>
      <c r="P20" s="7"/>
      <c r="Q20">
        <v>2.5531840913612416E-4</v>
      </c>
      <c r="R20">
        <v>490</v>
      </c>
      <c r="S20">
        <f t="shared" si="1"/>
        <v>0.21206402351650505</v>
      </c>
      <c r="T20">
        <f t="shared" si="2"/>
        <v>0</v>
      </c>
      <c r="U20">
        <f t="shared" si="3"/>
        <v>0.30113091339341413</v>
      </c>
      <c r="V20">
        <f t="shared" si="4"/>
        <v>0.48680506309008087</v>
      </c>
      <c r="W20">
        <f t="shared" si="13"/>
        <v>1</v>
      </c>
    </row>
    <row r="21" spans="1:23" x14ac:dyDescent="0.3">
      <c r="A21" s="4">
        <v>1963</v>
      </c>
      <c r="B21">
        <v>120.49707964779999</v>
      </c>
      <c r="D21">
        <v>197.0857537572</v>
      </c>
      <c r="E21">
        <v>297.84725343309998</v>
      </c>
      <c r="F21">
        <v>615.4300868380999</v>
      </c>
      <c r="G21">
        <f t="shared" si="5"/>
        <v>5318.2176157145159</v>
      </c>
      <c r="H21" s="7">
        <f t="shared" si="6"/>
        <v>612.28424234437898</v>
      </c>
      <c r="I21">
        <f t="shared" si="7"/>
        <v>1239.781848385956</v>
      </c>
      <c r="J21">
        <f t="shared" si="8"/>
        <v>1.0051378824999249</v>
      </c>
      <c r="K21">
        <f t="shared" si="9"/>
        <v>5537.5493213333875</v>
      </c>
      <c r="L21" s="7">
        <f t="shared" si="10"/>
        <v>615.4300868380999</v>
      </c>
      <c r="M21">
        <f t="shared" si="11"/>
        <v>4703.6519440740994</v>
      </c>
      <c r="N21">
        <f t="shared" si="12"/>
        <v>615.4300868380999</v>
      </c>
      <c r="O21" s="7">
        <f t="shared" si="0"/>
        <v>587.03102456771114</v>
      </c>
      <c r="P21" s="7"/>
      <c r="Q21">
        <v>2.5531840913612416E-4</v>
      </c>
      <c r="R21">
        <v>490</v>
      </c>
      <c r="S21">
        <f t="shared" si="1"/>
        <v>0.19579328704399035</v>
      </c>
      <c r="T21">
        <f t="shared" si="2"/>
        <v>0</v>
      </c>
      <c r="U21">
        <f t="shared" si="3"/>
        <v>0.32024068691501428</v>
      </c>
      <c r="V21">
        <f t="shared" si="4"/>
        <v>0.48396602604099548</v>
      </c>
      <c r="W21">
        <f t="shared" si="13"/>
        <v>1</v>
      </c>
    </row>
    <row r="22" spans="1:23" x14ac:dyDescent="0.3">
      <c r="A22" s="4">
        <v>1964</v>
      </c>
      <c r="B22">
        <v>75.251967944499995</v>
      </c>
      <c r="D22">
        <v>248.01794435030001</v>
      </c>
      <c r="E22">
        <v>299.5514693499</v>
      </c>
      <c r="F22">
        <v>622.82138164470007</v>
      </c>
      <c r="G22">
        <f t="shared" si="5"/>
        <v>5261.6384712630779</v>
      </c>
      <c r="H22" s="7">
        <f t="shared" si="6"/>
        <v>612.28424234437898</v>
      </c>
      <c r="I22">
        <f t="shared" si="7"/>
        <v>1183.202703934518</v>
      </c>
      <c r="J22">
        <f t="shared" si="8"/>
        <v>1.0172095549282394</v>
      </c>
      <c r="K22">
        <f t="shared" si="9"/>
        <v>5456.0345296640526</v>
      </c>
      <c r="L22" s="7">
        <f t="shared" si="10"/>
        <v>622.82138164470007</v>
      </c>
      <c r="M22">
        <f t="shared" si="11"/>
        <v>4713.0921548040042</v>
      </c>
      <c r="N22">
        <f t="shared" si="12"/>
        <v>622.82138164470007</v>
      </c>
      <c r="O22" s="7">
        <f t="shared" si="0"/>
        <v>588.45517643060805</v>
      </c>
      <c r="P22" s="7"/>
      <c r="Q22">
        <v>2.5531840913612416E-4</v>
      </c>
      <c r="R22">
        <v>490</v>
      </c>
      <c r="S22">
        <f t="shared" si="1"/>
        <v>0.12082431683026076</v>
      </c>
      <c r="T22">
        <f t="shared" si="2"/>
        <v>0</v>
      </c>
      <c r="U22">
        <f t="shared" si="3"/>
        <v>0.39821681088621719</v>
      </c>
      <c r="V22">
        <f t="shared" si="4"/>
        <v>0.48095887228352197</v>
      </c>
      <c r="W22">
        <f t="shared" si="13"/>
        <v>0.99999999999999989</v>
      </c>
    </row>
    <row r="23" spans="1:23" x14ac:dyDescent="0.3">
      <c r="A23" s="4">
        <v>1965</v>
      </c>
      <c r="B23">
        <v>100.5936729884</v>
      </c>
      <c r="D23">
        <v>228.32116566460002</v>
      </c>
      <c r="E23">
        <v>300.92989275809998</v>
      </c>
      <c r="F23">
        <v>629.84473141109993</v>
      </c>
      <c r="G23">
        <f t="shared" si="5"/>
        <v>5210.1056243112471</v>
      </c>
      <c r="H23" s="7">
        <f t="shared" si="6"/>
        <v>612.28424234437898</v>
      </c>
      <c r="I23">
        <f t="shared" si="7"/>
        <v>1131.6698569826872</v>
      </c>
      <c r="J23">
        <f t="shared" si="8"/>
        <v>1.0286802890753541</v>
      </c>
      <c r="K23">
        <f t="shared" si="9"/>
        <v>5375.640167450234</v>
      </c>
      <c r="L23" s="7">
        <f t="shared" si="10"/>
        <v>629.84473141109993</v>
      </c>
      <c r="M23">
        <f t="shared" si="11"/>
        <v>4720.9135399708412</v>
      </c>
      <c r="N23">
        <f t="shared" si="12"/>
        <v>629.84473141109993</v>
      </c>
      <c r="O23" s="7">
        <f t="shared" si="0"/>
        <v>589.63620362748782</v>
      </c>
      <c r="P23" s="7"/>
      <c r="Q23">
        <v>2.5531840913612416E-4</v>
      </c>
      <c r="R23">
        <v>490</v>
      </c>
      <c r="S23">
        <f t="shared" si="1"/>
        <v>0.15971185908474714</v>
      </c>
      <c r="T23">
        <f t="shared" si="2"/>
        <v>0</v>
      </c>
      <c r="U23">
        <f t="shared" si="3"/>
        <v>0.3625038906859962</v>
      </c>
      <c r="V23">
        <f t="shared" si="4"/>
        <v>0.47778425022925675</v>
      </c>
      <c r="W23">
        <f t="shared" si="13"/>
        <v>1</v>
      </c>
    </row>
    <row r="24" spans="1:23" x14ac:dyDescent="0.3">
      <c r="A24" s="4">
        <v>1966</v>
      </c>
      <c r="B24">
        <v>106.6976782871</v>
      </c>
      <c r="D24">
        <v>228.55765822569998</v>
      </c>
      <c r="E24">
        <v>301.3380480029</v>
      </c>
      <c r="F24">
        <v>636.5933845157</v>
      </c>
      <c r="G24">
        <f t="shared" si="5"/>
        <v>5162.9639150163921</v>
      </c>
      <c r="H24" s="7">
        <f t="shared" si="6"/>
        <v>612.28424234437898</v>
      </c>
      <c r="I24">
        <f t="shared" si="7"/>
        <v>1084.5281476878322</v>
      </c>
      <c r="J24">
        <f t="shared" si="8"/>
        <v>1.0397023808390751</v>
      </c>
      <c r="K24">
        <f t="shared" si="9"/>
        <v>5296.1380447406236</v>
      </c>
      <c r="L24" s="7">
        <f t="shared" si="10"/>
        <v>636.5933845157</v>
      </c>
      <c r="M24">
        <f t="shared" si="11"/>
        <v>4727.388729204642</v>
      </c>
      <c r="N24">
        <f t="shared" si="12"/>
        <v>636.5933845157</v>
      </c>
      <c r="O24" s="7">
        <f t="shared" si="0"/>
        <v>590.61470600032635</v>
      </c>
      <c r="P24" s="7"/>
      <c r="Q24">
        <v>2.5531840913612416E-4</v>
      </c>
      <c r="R24">
        <v>490</v>
      </c>
      <c r="S24">
        <f t="shared" si="1"/>
        <v>0.16760726844227608</v>
      </c>
      <c r="T24">
        <f t="shared" si="2"/>
        <v>0</v>
      </c>
      <c r="U24">
        <f t="shared" si="3"/>
        <v>0.35903241187399298</v>
      </c>
      <c r="V24">
        <f t="shared" si="4"/>
        <v>0.47336031968373093</v>
      </c>
      <c r="W24">
        <f t="shared" si="13"/>
        <v>1</v>
      </c>
    </row>
    <row r="25" spans="1:23" x14ac:dyDescent="0.3">
      <c r="A25" s="4">
        <v>1967</v>
      </c>
      <c r="B25">
        <v>119.55937752749999</v>
      </c>
      <c r="D25">
        <v>221.9895750055</v>
      </c>
      <c r="E25">
        <v>301.4367960948</v>
      </c>
      <c r="F25">
        <v>642.98574862779992</v>
      </c>
      <c r="G25">
        <f t="shared" si="5"/>
        <v>5119.6679439014242</v>
      </c>
      <c r="H25" s="7">
        <f t="shared" si="6"/>
        <v>612.28424234437898</v>
      </c>
      <c r="I25">
        <f t="shared" si="7"/>
        <v>1041.2321765728643</v>
      </c>
      <c r="J25">
        <f t="shared" si="8"/>
        <v>1.050142571309475</v>
      </c>
      <c r="K25">
        <f t="shared" si="9"/>
        <v>5217.2470759550806</v>
      </c>
      <c r="L25" s="7">
        <f t="shared" si="10"/>
        <v>642.98574862779992</v>
      </c>
      <c r="M25">
        <f t="shared" si="11"/>
        <v>4732.7460185421387</v>
      </c>
      <c r="N25">
        <f t="shared" si="12"/>
        <v>642.98574862779992</v>
      </c>
      <c r="O25" s="7">
        <f t="shared" si="0"/>
        <v>591.42479115720073</v>
      </c>
      <c r="P25" s="7"/>
      <c r="Q25">
        <v>2.5531840913612416E-4</v>
      </c>
      <c r="R25">
        <v>490</v>
      </c>
      <c r="S25">
        <f t="shared" si="1"/>
        <v>0.18594405518730769</v>
      </c>
      <c r="T25">
        <f t="shared" si="2"/>
        <v>0</v>
      </c>
      <c r="U25">
        <f t="shared" si="3"/>
        <v>0.34524804862199421</v>
      </c>
      <c r="V25">
        <f t="shared" si="4"/>
        <v>0.46880789619069824</v>
      </c>
      <c r="W25">
        <f t="shared" si="13"/>
        <v>1.0000000000000002</v>
      </c>
    </row>
    <row r="26" spans="1:23" x14ac:dyDescent="0.3">
      <c r="A26" s="4">
        <v>1968</v>
      </c>
      <c r="B26">
        <v>175.51388588419999</v>
      </c>
      <c r="D26">
        <v>196.79494454770003</v>
      </c>
      <c r="E26">
        <v>301.22613703389999</v>
      </c>
      <c r="F26">
        <v>673.53496746580004</v>
      </c>
      <c r="G26">
        <f t="shared" si="5"/>
        <v>5079.7598496043256</v>
      </c>
      <c r="H26" s="7">
        <f t="shared" si="6"/>
        <v>612.28424234437898</v>
      </c>
      <c r="I26">
        <f t="shared" si="7"/>
        <v>1001.3240822757657</v>
      </c>
      <c r="J26">
        <f t="shared" si="8"/>
        <v>1.1000364224414756</v>
      </c>
      <c r="K26">
        <f t="shared" si="9"/>
        <v>5138.8070034582315</v>
      </c>
      <c r="L26" s="7">
        <f t="shared" si="10"/>
        <v>673.53496746580004</v>
      </c>
      <c r="M26">
        <f t="shared" si="11"/>
        <v>4737.1760728450427</v>
      </c>
      <c r="N26">
        <f t="shared" si="12"/>
        <v>673.53496746580004</v>
      </c>
      <c r="O26" s="7">
        <f t="shared" si="0"/>
        <v>592.09502030675719</v>
      </c>
      <c r="P26" s="7"/>
      <c r="Q26">
        <v>2.5531840913612416E-4</v>
      </c>
      <c r="R26">
        <v>490</v>
      </c>
      <c r="S26">
        <f t="shared" si="1"/>
        <v>0.26058615270499974</v>
      </c>
      <c r="T26">
        <f t="shared" si="2"/>
        <v>0</v>
      </c>
      <c r="U26">
        <f t="shared" si="3"/>
        <v>0.29218222372054148</v>
      </c>
      <c r="V26">
        <f t="shared" si="4"/>
        <v>0.44723162357445873</v>
      </c>
      <c r="W26">
        <f t="shared" si="13"/>
        <v>1</v>
      </c>
    </row>
    <row r="27" spans="1:23" x14ac:dyDescent="0.3">
      <c r="A27" s="4">
        <v>1969</v>
      </c>
      <c r="B27">
        <v>141.7353788911</v>
      </c>
      <c r="D27">
        <v>212.26016016190002</v>
      </c>
      <c r="E27">
        <v>300.70607082010002</v>
      </c>
      <c r="F27">
        <v>654.7016098731001</v>
      </c>
      <c r="G27">
        <f t="shared" si="5"/>
        <v>5042.8523051544826</v>
      </c>
      <c r="H27" s="7">
        <f t="shared" si="6"/>
        <v>612.28424234437898</v>
      </c>
      <c r="I27">
        <f t="shared" si="7"/>
        <v>964.41653782592266</v>
      </c>
      <c r="J27">
        <f t="shared" si="8"/>
        <v>1.0692772483680275</v>
      </c>
      <c r="K27">
        <f t="shared" si="9"/>
        <v>5036.1675859393608</v>
      </c>
      <c r="L27" s="7">
        <f t="shared" si="10"/>
        <v>654.7016098731001</v>
      </c>
      <c r="M27">
        <f t="shared" si="11"/>
        <v>4740.8377811311984</v>
      </c>
      <c r="N27">
        <f t="shared" si="12"/>
        <v>654.7016098731001</v>
      </c>
      <c r="O27" s="7">
        <f t="shared" si="0"/>
        <v>592.64924677108922</v>
      </c>
      <c r="P27" s="7"/>
      <c r="Q27">
        <v>2.5531840913612416E-4</v>
      </c>
      <c r="R27">
        <v>490</v>
      </c>
      <c r="S27">
        <f t="shared" si="1"/>
        <v>0.21648851439142233</v>
      </c>
      <c r="T27">
        <f t="shared" si="2"/>
        <v>0</v>
      </c>
      <c r="U27">
        <f t="shared" si="3"/>
        <v>0.32420900905229499</v>
      </c>
      <c r="V27">
        <f t="shared" si="4"/>
        <v>0.45930247655628259</v>
      </c>
      <c r="W27">
        <f t="shared" si="13"/>
        <v>1</v>
      </c>
    </row>
    <row r="28" spans="1:23" x14ac:dyDescent="0.3">
      <c r="A28" s="4">
        <v>1970</v>
      </c>
      <c r="B28">
        <v>176.39926998530001</v>
      </c>
      <c r="D28">
        <v>183.74923956800001</v>
      </c>
      <c r="E28">
        <v>299.8765974534</v>
      </c>
      <c r="F28">
        <v>660.02510700669995</v>
      </c>
      <c r="G28">
        <f t="shared" si="5"/>
        <v>5008.6153505447019</v>
      </c>
      <c r="H28" s="7">
        <f t="shared" si="6"/>
        <v>612.28424234437898</v>
      </c>
      <c r="I28">
        <f t="shared" si="7"/>
        <v>930.17958321614196</v>
      </c>
      <c r="J28">
        <f t="shared" si="8"/>
        <v>1.0779717349568325</v>
      </c>
      <c r="K28">
        <f t="shared" si="9"/>
        <v>4959.9862363151433</v>
      </c>
      <c r="L28" s="7">
        <f t="shared" si="10"/>
        <v>660.02510700669995</v>
      </c>
      <c r="M28">
        <f t="shared" si="11"/>
        <v>4743.863314214208</v>
      </c>
      <c r="N28">
        <f t="shared" si="12"/>
        <v>660.02510700669995</v>
      </c>
      <c r="O28" s="7">
        <f t="shared" si="0"/>
        <v>593.10734852291671</v>
      </c>
      <c r="P28" s="7"/>
      <c r="Q28">
        <v>2.5531840913612416E-4</v>
      </c>
      <c r="R28">
        <v>490</v>
      </c>
      <c r="S28">
        <f t="shared" si="1"/>
        <v>0.26726145431844817</v>
      </c>
      <c r="T28">
        <f t="shared" si="2"/>
        <v>0</v>
      </c>
      <c r="U28">
        <f t="shared" si="3"/>
        <v>0.27839734824835194</v>
      </c>
      <c r="V28">
        <f t="shared" si="4"/>
        <v>0.45434119743319995</v>
      </c>
      <c r="W28">
        <f t="shared" si="13"/>
        <v>1</v>
      </c>
    </row>
    <row r="29" spans="1:23" x14ac:dyDescent="0.3">
      <c r="A29" s="4">
        <v>1971</v>
      </c>
      <c r="B29">
        <v>214.04939496920002</v>
      </c>
      <c r="D29">
        <v>146.7767279789</v>
      </c>
      <c r="E29">
        <v>299.70451847790002</v>
      </c>
      <c r="F29">
        <v>660.5306414260001</v>
      </c>
      <c r="G29">
        <f t="shared" si="5"/>
        <v>4976.7660840617009</v>
      </c>
      <c r="H29" s="7">
        <f t="shared" si="6"/>
        <v>612.28424234437898</v>
      </c>
      <c r="I29">
        <f t="shared" si="7"/>
        <v>898.33031673314099</v>
      </c>
      <c r="J29">
        <f t="shared" si="8"/>
        <v>1.0787973881164901</v>
      </c>
      <c r="K29">
        <f t="shared" si="9"/>
        <v>4883.6391703419531</v>
      </c>
      <c r="L29" s="7">
        <f t="shared" si="10"/>
        <v>660.5306414260001</v>
      </c>
      <c r="M29">
        <f t="shared" si="11"/>
        <v>4746.3624546802093</v>
      </c>
      <c r="N29">
        <f t="shared" si="12"/>
        <v>660.5306414260001</v>
      </c>
      <c r="O29" s="7">
        <f t="shared" si="0"/>
        <v>593.48586092675259</v>
      </c>
      <c r="P29" s="7"/>
      <c r="Q29">
        <v>2.5531840913612416E-4</v>
      </c>
      <c r="R29">
        <v>490</v>
      </c>
      <c r="S29">
        <f t="shared" si="1"/>
        <v>0.32405672279955872</v>
      </c>
      <c r="T29">
        <f t="shared" si="2"/>
        <v>0</v>
      </c>
      <c r="U29">
        <f t="shared" si="3"/>
        <v>0.22221032420544193</v>
      </c>
      <c r="V29">
        <f t="shared" si="4"/>
        <v>0.45373295299499927</v>
      </c>
      <c r="W29">
        <f t="shared" si="13"/>
        <v>0.99999999999999989</v>
      </c>
    </row>
    <row r="30" spans="1:23" x14ac:dyDescent="0.3">
      <c r="A30" s="4">
        <v>1972</v>
      </c>
      <c r="B30">
        <v>162.9028409785</v>
      </c>
      <c r="D30">
        <v>174.1375196667</v>
      </c>
      <c r="E30">
        <v>299.23822345759999</v>
      </c>
      <c r="F30">
        <v>636.27858410279998</v>
      </c>
      <c r="G30">
        <f t="shared" si="5"/>
        <v>4947.0605105282611</v>
      </c>
      <c r="H30" s="7">
        <f t="shared" si="6"/>
        <v>612.28424234437898</v>
      </c>
      <c r="I30">
        <f t="shared" si="7"/>
        <v>868.62474319970124</v>
      </c>
      <c r="J30">
        <f t="shared" si="8"/>
        <v>1.0391882398713201</v>
      </c>
      <c r="K30">
        <f t="shared" si="9"/>
        <v>4811.5269143586966</v>
      </c>
      <c r="L30" s="7">
        <f t="shared" si="10"/>
        <v>636.27858410279998</v>
      </c>
      <c r="M30">
        <f t="shared" si="11"/>
        <v>4748.4262778878328</v>
      </c>
      <c r="N30">
        <f t="shared" si="12"/>
        <v>636.27858410279998</v>
      </c>
      <c r="O30" s="7">
        <f t="shared" si="0"/>
        <v>593.79851844506629</v>
      </c>
      <c r="P30" s="7"/>
      <c r="Q30">
        <v>2.5531840913612416E-4</v>
      </c>
      <c r="R30">
        <v>490</v>
      </c>
      <c r="S30">
        <f t="shared" si="1"/>
        <v>0.25602439725078141</v>
      </c>
      <c r="T30">
        <f t="shared" si="2"/>
        <v>0</v>
      </c>
      <c r="U30">
        <f t="shared" si="3"/>
        <v>0.27368125223363732</v>
      </c>
      <c r="V30">
        <f t="shared" si="4"/>
        <v>0.47029435051558127</v>
      </c>
      <c r="W30">
        <f t="shared" si="13"/>
        <v>1</v>
      </c>
    </row>
    <row r="31" spans="1:23" x14ac:dyDescent="0.3">
      <c r="A31" s="4">
        <v>1973</v>
      </c>
      <c r="B31">
        <v>165.77751814249999</v>
      </c>
      <c r="D31">
        <v>171.9174262219</v>
      </c>
      <c r="E31">
        <v>298.47771239240001</v>
      </c>
      <c r="F31">
        <v>636.17265675680005</v>
      </c>
      <c r="G31">
        <f t="shared" si="5"/>
        <v>4919.287035545578</v>
      </c>
      <c r="H31" s="7">
        <f t="shared" si="6"/>
        <v>612.28424234437898</v>
      </c>
      <c r="I31">
        <f t="shared" si="7"/>
        <v>840.85126821701806</v>
      </c>
      <c r="J31">
        <f t="shared" si="8"/>
        <v>1.0390152363238265</v>
      </c>
      <c r="K31">
        <f t="shared" si="9"/>
        <v>4767.7500450713369</v>
      </c>
      <c r="L31" s="7">
        <f t="shared" si="10"/>
        <v>636.17265675680005</v>
      </c>
      <c r="M31">
        <f t="shared" si="11"/>
        <v>4750.130263708129</v>
      </c>
      <c r="N31">
        <f t="shared" si="12"/>
        <v>636.17265675680005</v>
      </c>
      <c r="O31" s="7">
        <f t="shared" si="0"/>
        <v>594.05671515353959</v>
      </c>
      <c r="P31" s="7"/>
      <c r="Q31">
        <v>2.5531840913612416E-4</v>
      </c>
      <c r="R31">
        <v>490</v>
      </c>
      <c r="S31">
        <f t="shared" si="1"/>
        <v>0.26058573310527305</v>
      </c>
      <c r="T31">
        <f t="shared" si="2"/>
        <v>0</v>
      </c>
      <c r="U31">
        <f t="shared" si="3"/>
        <v>0.27023705655369223</v>
      </c>
      <c r="V31">
        <f t="shared" si="4"/>
        <v>0.46917721034103466</v>
      </c>
      <c r="W31">
        <f t="shared" si="13"/>
        <v>0.99999999999999989</v>
      </c>
    </row>
    <row r="32" spans="1:23" x14ac:dyDescent="0.3">
      <c r="A32" s="4">
        <v>1974</v>
      </c>
      <c r="B32">
        <v>196.26975097670001</v>
      </c>
      <c r="D32">
        <v>157.20512851539999</v>
      </c>
      <c r="E32">
        <v>297.42298528240002</v>
      </c>
      <c r="F32">
        <v>650.89786477450002</v>
      </c>
      <c r="G32">
        <f t="shared" si="5"/>
        <v>4893.2612290739862</v>
      </c>
      <c r="H32" s="7">
        <f t="shared" si="6"/>
        <v>612.28424234437898</v>
      </c>
      <c r="I32">
        <f t="shared" si="7"/>
        <v>814.82546174542631</v>
      </c>
      <c r="J32">
        <f t="shared" si="8"/>
        <v>1.0630648639303097</v>
      </c>
      <c r="K32">
        <f t="shared" si="9"/>
        <v>4726.3712050690792</v>
      </c>
      <c r="L32" s="7">
        <f t="shared" si="10"/>
        <v>650.89786477450002</v>
      </c>
      <c r="M32">
        <f t="shared" si="11"/>
        <v>4751.5369151691893</v>
      </c>
      <c r="N32">
        <f t="shared" si="12"/>
        <v>650.89786477450002</v>
      </c>
      <c r="O32" s="7">
        <f t="shared" si="0"/>
        <v>594.26989403846551</v>
      </c>
      <c r="P32" s="7"/>
      <c r="Q32">
        <v>2.5531840913612416E-4</v>
      </c>
      <c r="R32">
        <v>490</v>
      </c>
      <c r="S32">
        <f t="shared" si="1"/>
        <v>0.30153694089117433</v>
      </c>
      <c r="T32">
        <f t="shared" si="2"/>
        <v>0</v>
      </c>
      <c r="U32">
        <f t="shared" si="3"/>
        <v>0.2415204243600689</v>
      </c>
      <c r="V32">
        <f t="shared" si="4"/>
        <v>0.45694263474875674</v>
      </c>
      <c r="W32">
        <f t="shared" si="13"/>
        <v>1</v>
      </c>
    </row>
    <row r="33" spans="1:23" x14ac:dyDescent="0.3">
      <c r="A33" s="4">
        <v>1975</v>
      </c>
      <c r="B33">
        <v>202.92172351409999</v>
      </c>
      <c r="D33">
        <v>158.5386531371</v>
      </c>
      <c r="E33">
        <v>296.07404212749998</v>
      </c>
      <c r="F33">
        <v>657.5344187787</v>
      </c>
      <c r="G33">
        <f t="shared" si="5"/>
        <v>4868.8215774028813</v>
      </c>
      <c r="H33" s="7">
        <f t="shared" si="6"/>
        <v>612.28424234437898</v>
      </c>
      <c r="I33">
        <f t="shared" si="7"/>
        <v>790.3858100743214</v>
      </c>
      <c r="J33">
        <f t="shared" si="8"/>
        <v>1.0739038722621088</v>
      </c>
      <c r="K33">
        <f t="shared" si="9"/>
        <v>4672.3039958278332</v>
      </c>
      <c r="L33" s="7">
        <f t="shared" si="10"/>
        <v>657.5344187787</v>
      </c>
      <c r="M33">
        <f t="shared" si="11"/>
        <v>4752.6979541030405</v>
      </c>
      <c r="N33">
        <f t="shared" si="12"/>
        <v>657.5344187787</v>
      </c>
      <c r="O33" s="7">
        <f t="shared" si="0"/>
        <v>594.44587460495654</v>
      </c>
      <c r="P33" s="7"/>
      <c r="Q33">
        <v>2.5531840913612416E-4</v>
      </c>
      <c r="R33">
        <v>490</v>
      </c>
      <c r="S33">
        <f t="shared" si="1"/>
        <v>0.30861004035500594</v>
      </c>
      <c r="T33">
        <f t="shared" si="2"/>
        <v>0</v>
      </c>
      <c r="U33">
        <f t="shared" si="3"/>
        <v>0.24111080516753575</v>
      </c>
      <c r="V33">
        <f t="shared" si="4"/>
        <v>0.45027915447745825</v>
      </c>
      <c r="W33">
        <f t="shared" si="13"/>
        <v>1</v>
      </c>
    </row>
    <row r="34" spans="1:23" x14ac:dyDescent="0.3">
      <c r="A34" s="4">
        <v>1976</v>
      </c>
      <c r="B34">
        <v>231.7424961383</v>
      </c>
      <c r="D34">
        <v>154.115669126</v>
      </c>
      <c r="E34">
        <v>294.43088292779998</v>
      </c>
      <c r="F34">
        <v>680.28904819209993</v>
      </c>
      <c r="G34">
        <f t="shared" si="5"/>
        <v>4845.8260116778501</v>
      </c>
      <c r="H34" s="7">
        <f t="shared" si="6"/>
        <v>612.28424234437898</v>
      </c>
      <c r="I34">
        <f t="shared" si="7"/>
        <v>767.39024434929024</v>
      </c>
      <c r="J34">
        <f t="shared" si="8"/>
        <v>1.1110673787509815</v>
      </c>
      <c r="K34">
        <f t="shared" si="9"/>
        <v>4614.071687655096</v>
      </c>
      <c r="L34" s="7">
        <f t="shared" si="10"/>
        <v>680.28904819209993</v>
      </c>
      <c r="M34">
        <f t="shared" si="11"/>
        <v>4753.6561566718665</v>
      </c>
      <c r="N34">
        <f t="shared" si="12"/>
        <v>680.28904819209993</v>
      </c>
      <c r="O34" s="7">
        <f t="shared" si="0"/>
        <v>594.5911275655892</v>
      </c>
      <c r="P34" s="7"/>
      <c r="Q34">
        <v>2.5531840913612416E-4</v>
      </c>
      <c r="R34">
        <v>490</v>
      </c>
      <c r="S34">
        <f t="shared" si="1"/>
        <v>0.34065298677696865</v>
      </c>
      <c r="T34">
        <f t="shared" si="2"/>
        <v>0</v>
      </c>
      <c r="U34">
        <f t="shared" si="3"/>
        <v>0.22654439246900951</v>
      </c>
      <c r="V34">
        <f t="shared" si="4"/>
        <v>0.43280262075402193</v>
      </c>
      <c r="W34">
        <f t="shared" si="13"/>
        <v>1</v>
      </c>
    </row>
    <row r="35" spans="1:23" x14ac:dyDescent="0.3">
      <c r="A35" s="4">
        <v>1977</v>
      </c>
      <c r="B35">
        <v>249.4053437135</v>
      </c>
      <c r="D35">
        <v>179.05091915950001</v>
      </c>
      <c r="E35">
        <v>292.49350768329998</v>
      </c>
      <c r="F35">
        <v>720.9497705563</v>
      </c>
      <c r="G35">
        <f t="shared" si="5"/>
        <v>4824.1490516596768</v>
      </c>
      <c r="H35" s="7">
        <f t="shared" si="6"/>
        <v>612.28424234437898</v>
      </c>
      <c r="I35">
        <f t="shared" si="7"/>
        <v>745.71328433111694</v>
      </c>
      <c r="J35">
        <f t="shared" si="8"/>
        <v>1.1774756243862343</v>
      </c>
      <c r="K35">
        <f t="shared" si="9"/>
        <v>4535.5058775887337</v>
      </c>
      <c r="L35" s="7">
        <f t="shared" si="10"/>
        <v>720.9497705563</v>
      </c>
      <c r="M35">
        <f t="shared" si="11"/>
        <v>4754.4468841401649</v>
      </c>
      <c r="N35">
        <f t="shared" si="12"/>
        <v>720.9497705563</v>
      </c>
      <c r="O35" s="7">
        <f t="shared" si="0"/>
        <v>594.71100447578544</v>
      </c>
      <c r="P35" s="7"/>
      <c r="Q35">
        <v>2.5531840913612416E-4</v>
      </c>
      <c r="R35">
        <v>490</v>
      </c>
      <c r="S35">
        <f t="shared" si="1"/>
        <v>0.3459399723798422</v>
      </c>
      <c r="T35">
        <f t="shared" si="2"/>
        <v>0</v>
      </c>
      <c r="U35">
        <f t="shared" si="3"/>
        <v>0.24835422171136909</v>
      </c>
      <c r="V35">
        <f t="shared" si="4"/>
        <v>0.40570580590878869</v>
      </c>
      <c r="W35">
        <f t="shared" si="13"/>
        <v>1</v>
      </c>
    </row>
    <row r="36" spans="1:23" x14ac:dyDescent="0.3">
      <c r="A36" s="4">
        <v>1978</v>
      </c>
      <c r="B36">
        <v>271.20231160079999</v>
      </c>
      <c r="D36">
        <v>142.16975856970001</v>
      </c>
      <c r="E36">
        <v>290.26191639389998</v>
      </c>
      <c r="F36">
        <v>703.63398656439995</v>
      </c>
      <c r="G36">
        <f t="shared" si="5"/>
        <v>4803.6794407050911</v>
      </c>
      <c r="H36" s="7">
        <f t="shared" si="6"/>
        <v>612.28424234437898</v>
      </c>
      <c r="I36">
        <f t="shared" si="7"/>
        <v>725.24367337653121</v>
      </c>
      <c r="J36">
        <f t="shared" si="8"/>
        <v>1.1491949945833186</v>
      </c>
      <c r="K36">
        <f t="shared" si="9"/>
        <v>4419.150258488743</v>
      </c>
      <c r="L36" s="7">
        <f t="shared" si="10"/>
        <v>703.63398656439995</v>
      </c>
      <c r="M36">
        <f t="shared" si="11"/>
        <v>4755.0993569800821</v>
      </c>
      <c r="N36">
        <f t="shared" si="12"/>
        <v>703.63398656439995</v>
      </c>
      <c r="O36" s="7">
        <f t="shared" si="0"/>
        <v>594.80992924262591</v>
      </c>
      <c r="P36" s="7"/>
      <c r="Q36">
        <v>2.5531840913612416E-4</v>
      </c>
      <c r="R36">
        <v>490</v>
      </c>
      <c r="S36">
        <f t="shared" si="1"/>
        <v>0.38543094389881105</v>
      </c>
      <c r="T36">
        <f t="shared" si="2"/>
        <v>0</v>
      </c>
      <c r="U36">
        <f t="shared" si="3"/>
        <v>0.20205072706033644</v>
      </c>
      <c r="V36">
        <f t="shared" si="4"/>
        <v>0.41251832904085256</v>
      </c>
      <c r="W36">
        <f t="shared" si="13"/>
        <v>1</v>
      </c>
    </row>
    <row r="37" spans="1:23" x14ac:dyDescent="0.3">
      <c r="A37" s="4">
        <v>1979</v>
      </c>
      <c r="B37">
        <v>250.14486092570002</v>
      </c>
      <c r="D37">
        <v>144.52662762829999</v>
      </c>
      <c r="E37">
        <v>287.73610905970003</v>
      </c>
      <c r="F37">
        <v>682.40759761370009</v>
      </c>
      <c r="G37">
        <f t="shared" si="5"/>
        <v>4784.3181758119426</v>
      </c>
      <c r="H37" s="7">
        <f t="shared" si="6"/>
        <v>612.28424234437898</v>
      </c>
      <c r="I37">
        <f t="shared" si="7"/>
        <v>705.88240848338273</v>
      </c>
      <c r="J37">
        <f t="shared" si="8"/>
        <v>1.1145274537865377</v>
      </c>
      <c r="K37">
        <f t="shared" si="9"/>
        <v>4323.5273750787819</v>
      </c>
      <c r="L37" s="7">
        <f t="shared" si="10"/>
        <v>682.40759761370009</v>
      </c>
      <c r="M37">
        <f t="shared" si="11"/>
        <v>4755.6377136397678</v>
      </c>
      <c r="N37">
        <f t="shared" si="12"/>
        <v>682.40759761370009</v>
      </c>
      <c r="O37" s="7">
        <f t="shared" si="0"/>
        <v>594.89155752309716</v>
      </c>
      <c r="P37" s="7"/>
      <c r="Q37">
        <v>2.5531840913612416E-4</v>
      </c>
      <c r="R37">
        <v>490</v>
      </c>
      <c r="S37">
        <f t="shared" si="1"/>
        <v>0.36656224491114614</v>
      </c>
      <c r="T37">
        <f t="shared" si="2"/>
        <v>0</v>
      </c>
      <c r="U37">
        <f t="shared" si="3"/>
        <v>0.2117893003150797</v>
      </c>
      <c r="V37">
        <f t="shared" si="4"/>
        <v>0.42164845477377405</v>
      </c>
      <c r="W37">
        <f t="shared" si="13"/>
        <v>0.99999999999999978</v>
      </c>
    </row>
    <row r="38" spans="1:23" s="9" customFormat="1" x14ac:dyDescent="0.3">
      <c r="A38" s="12">
        <v>1980</v>
      </c>
      <c r="B38" s="9">
        <v>298.99380043130003</v>
      </c>
      <c r="D38" s="9">
        <v>111.39213909739999</v>
      </c>
      <c r="E38" s="9">
        <v>284.91608568060002</v>
      </c>
      <c r="F38" s="9">
        <v>695.30202520930004</v>
      </c>
      <c r="G38" s="9">
        <f t="shared" si="5"/>
        <v>4765.9768575608459</v>
      </c>
      <c r="H38" s="13">
        <f t="shared" si="6"/>
        <v>612.28424234437898</v>
      </c>
      <c r="I38" s="9">
        <f t="shared" si="7"/>
        <v>687.54109023228602</v>
      </c>
      <c r="J38" s="9">
        <f t="shared" si="8"/>
        <v>1.1355869988537575</v>
      </c>
      <c r="K38" s="9">
        <f t="shared" si="9"/>
        <v>4251.1928468721499</v>
      </c>
      <c r="L38" s="13">
        <f t="shared" si="10"/>
        <v>695.30202520930004</v>
      </c>
      <c r="M38" s="9">
        <f t="shared" si="11"/>
        <v>4670.0334777989829</v>
      </c>
      <c r="N38" s="9">
        <f t="shared" si="12"/>
        <v>695.30202520930004</v>
      </c>
      <c r="O38" s="13">
        <f t="shared" si="0"/>
        <v>681.00732059321467</v>
      </c>
      <c r="P38" s="13"/>
      <c r="Q38" s="9">
        <v>1.7899999999999999E-4</v>
      </c>
      <c r="R38" s="20">
        <f>vessel!E5</f>
        <v>800</v>
      </c>
      <c r="S38" s="9">
        <f t="shared" si="1"/>
        <v>0.43002003387131921</v>
      </c>
      <c r="T38" s="9">
        <f t="shared" si="2"/>
        <v>0</v>
      </c>
      <c r="U38" s="9">
        <f t="shared" si="3"/>
        <v>0.16020683826408919</v>
      </c>
      <c r="V38" s="9">
        <f t="shared" si="4"/>
        <v>0.40977312786459164</v>
      </c>
      <c r="W38" s="9">
        <f t="shared" si="13"/>
        <v>1</v>
      </c>
    </row>
    <row r="39" spans="1:23" x14ac:dyDescent="0.3">
      <c r="A39" s="4">
        <v>1981</v>
      </c>
      <c r="B39">
        <v>309.17771440780001</v>
      </c>
      <c r="D39">
        <v>88.4033646484</v>
      </c>
      <c r="E39">
        <v>286.813773696</v>
      </c>
      <c r="F39">
        <v>684.39485275219999</v>
      </c>
      <c r="G39">
        <f t="shared" si="5"/>
        <v>4748.5763007445321</v>
      </c>
      <c r="H39" s="7">
        <f t="shared" si="6"/>
        <v>612.28424234437898</v>
      </c>
      <c r="I39">
        <f t="shared" si="7"/>
        <v>670.14053341597219</v>
      </c>
      <c r="J39">
        <f t="shared" si="8"/>
        <v>1.1177730952730651</v>
      </c>
      <c r="K39">
        <f t="shared" si="9"/>
        <v>4167.0764692140492</v>
      </c>
      <c r="L39" s="7">
        <f t="shared" si="10"/>
        <v>684.39485275219999</v>
      </c>
      <c r="M39">
        <f t="shared" si="11"/>
        <v>4790.1193169891885</v>
      </c>
      <c r="N39">
        <f t="shared" si="12"/>
        <v>684.39485275219999</v>
      </c>
      <c r="O39" s="7">
        <f t="shared" si="0"/>
        <v>479.31535001636075</v>
      </c>
      <c r="P39" s="7">
        <f>N39-O39</f>
        <v>205.07950273583924</v>
      </c>
      <c r="Q39" s="9">
        <v>1.2829548018632866E-4</v>
      </c>
      <c r="R39" s="20">
        <f>vessel!E6</f>
        <v>800</v>
      </c>
      <c r="S39">
        <f t="shared" si="1"/>
        <v>0.45175341860694052</v>
      </c>
      <c r="T39">
        <f t="shared" si="2"/>
        <v>0</v>
      </c>
      <c r="U39">
        <f t="shared" si="3"/>
        <v>0.12917011911018617</v>
      </c>
      <c r="V39">
        <f t="shared" si="4"/>
        <v>0.41907646228287332</v>
      </c>
      <c r="W39">
        <f t="shared" si="13"/>
        <v>1</v>
      </c>
    </row>
    <row r="40" spans="1:23" x14ac:dyDescent="0.3">
      <c r="A40" s="4">
        <v>1982</v>
      </c>
      <c r="B40">
        <v>274.09314894300002</v>
      </c>
      <c r="D40">
        <v>141.304684796</v>
      </c>
      <c r="E40">
        <v>288.16034899210001</v>
      </c>
      <c r="F40">
        <v>703.55818273110003</v>
      </c>
      <c r="G40">
        <f t="shared" si="5"/>
        <v>4732.0453587127076</v>
      </c>
      <c r="H40" s="7">
        <f t="shared" si="6"/>
        <v>612.28424234437898</v>
      </c>
      <c r="I40">
        <f t="shared" si="7"/>
        <v>653.60959138414773</v>
      </c>
      <c r="J40">
        <f t="shared" si="8"/>
        <v>1.1490711896116119</v>
      </c>
      <c r="K40">
        <f t="shared" si="9"/>
        <v>4094.6766362224944</v>
      </c>
      <c r="L40" s="7">
        <f t="shared" si="10"/>
        <v>703.55818273110003</v>
      </c>
      <c r="M40">
        <f t="shared" si="11"/>
        <v>4875.7832717328056</v>
      </c>
      <c r="N40">
        <f t="shared" si="12"/>
        <v>703.55818273110003</v>
      </c>
      <c r="O40" s="7">
        <f t="shared" ref="O40:O71" si="14">+M39*Q40*R40</f>
        <v>507.97626229739825</v>
      </c>
      <c r="P40" s="7">
        <f t="shared" ref="P40:P77" si="15">N40-O40</f>
        <v>195.58192043370178</v>
      </c>
      <c r="Q40" s="9">
        <v>1.3255835311235128E-4</v>
      </c>
      <c r="R40" s="20">
        <f>vessel!E7</f>
        <v>800</v>
      </c>
      <c r="S40">
        <f t="shared" ref="S40:S71" si="16">+B40/SUM(B40:E40)</f>
        <v>0.38958135328483334</v>
      </c>
      <c r="T40">
        <f t="shared" ref="T40:T71" si="17">+C40/SUM(B40:E40)</f>
        <v>0</v>
      </c>
      <c r="U40">
        <f t="shared" ref="U40:U71" si="18">+D40/SUM(B40:E40)</f>
        <v>0.20084292708739152</v>
      </c>
      <c r="V40">
        <f t="shared" ref="V40:V71" si="19">+E40/SUM(B40:E40)</f>
        <v>0.40957571962777511</v>
      </c>
      <c r="W40">
        <f t="shared" si="13"/>
        <v>1</v>
      </c>
    </row>
    <row r="41" spans="1:23" x14ac:dyDescent="0.3">
      <c r="A41" s="4">
        <v>1983</v>
      </c>
      <c r="B41">
        <v>213.47095345629998</v>
      </c>
      <c r="D41">
        <v>225.13113158620001</v>
      </c>
      <c r="E41">
        <v>288.95581156909998</v>
      </c>
      <c r="F41">
        <v>727.55789661159997</v>
      </c>
      <c r="G41">
        <f t="shared" si="5"/>
        <v>4716.3199239166443</v>
      </c>
      <c r="H41" s="7">
        <f t="shared" si="6"/>
        <v>612.28424234437898</v>
      </c>
      <c r="I41">
        <f t="shared" si="7"/>
        <v>637.88415658808435</v>
      </c>
      <c r="J41">
        <f t="shared" si="8"/>
        <v>1.1882682033851615</v>
      </c>
      <c r="K41">
        <f t="shared" si="9"/>
        <v>4003.3929866155922</v>
      </c>
      <c r="L41" s="7">
        <f t="shared" si="10"/>
        <v>727.55789661159997</v>
      </c>
      <c r="M41">
        <f t="shared" si="11"/>
        <v>4931.2871647891325</v>
      </c>
      <c r="N41">
        <f t="shared" si="12"/>
        <v>727.55789661159997</v>
      </c>
      <c r="O41" s="7">
        <f t="shared" si="14"/>
        <v>533.37791106343082</v>
      </c>
      <c r="P41" s="7">
        <f t="shared" si="15"/>
        <v>194.17998554816916</v>
      </c>
      <c r="Q41" s="9">
        <v>1.3674159651323918E-4</v>
      </c>
      <c r="R41" s="20">
        <f>vessel!E8</f>
        <v>800</v>
      </c>
      <c r="S41">
        <f t="shared" si="16"/>
        <v>0.29340751361573009</v>
      </c>
      <c r="T41">
        <f t="shared" si="17"/>
        <v>0</v>
      </c>
      <c r="U41">
        <f t="shared" si="18"/>
        <v>0.30943397444338944</v>
      </c>
      <c r="V41">
        <f t="shared" si="19"/>
        <v>0.39715851194088042</v>
      </c>
      <c r="W41">
        <f t="shared" si="13"/>
        <v>1</v>
      </c>
    </row>
    <row r="42" spans="1:23" x14ac:dyDescent="0.3">
      <c r="A42" s="4">
        <v>1984</v>
      </c>
      <c r="B42">
        <v>224.0901573539</v>
      </c>
      <c r="D42">
        <v>179.4776481653</v>
      </c>
      <c r="E42">
        <v>289.20016142679998</v>
      </c>
      <c r="F42">
        <v>692.76796694599989</v>
      </c>
      <c r="G42">
        <f t="shared" si="5"/>
        <v>4701.3420745000067</v>
      </c>
      <c r="H42" s="7">
        <f t="shared" si="6"/>
        <v>612.28424234437898</v>
      </c>
      <c r="I42">
        <f t="shared" si="7"/>
        <v>622.90630717144677</v>
      </c>
      <c r="J42">
        <f t="shared" si="8"/>
        <v>1.1314483029866265</v>
      </c>
      <c r="K42">
        <f t="shared" si="9"/>
        <v>3887.9120398118039</v>
      </c>
      <c r="L42" s="7">
        <f t="shared" si="10"/>
        <v>692.76796694599989</v>
      </c>
      <c r="M42">
        <f t="shared" si="11"/>
        <v>4960.7785567078581</v>
      </c>
      <c r="N42">
        <f t="shared" si="12"/>
        <v>692.76796694599989</v>
      </c>
      <c r="O42" s="7">
        <f t="shared" si="14"/>
        <v>556.01889353504725</v>
      </c>
      <c r="P42" s="7">
        <f t="shared" si="15"/>
        <v>136.74907341095263</v>
      </c>
      <c r="Q42" s="9">
        <v>1.4094162308808254E-4</v>
      </c>
      <c r="R42" s="20">
        <f>vessel!E9</f>
        <v>800</v>
      </c>
      <c r="S42">
        <f t="shared" si="16"/>
        <v>0.32347072619679518</v>
      </c>
      <c r="T42">
        <f t="shared" si="17"/>
        <v>0</v>
      </c>
      <c r="U42">
        <f t="shared" si="18"/>
        <v>0.25907324923886094</v>
      </c>
      <c r="V42">
        <f t="shared" si="19"/>
        <v>0.417456024564344</v>
      </c>
      <c r="W42">
        <f t="shared" si="13"/>
        <v>1</v>
      </c>
    </row>
    <row r="43" spans="1:23" x14ac:dyDescent="0.3">
      <c r="A43" s="4">
        <v>1985</v>
      </c>
      <c r="B43">
        <v>171.977727278</v>
      </c>
      <c r="D43">
        <v>233.48594350690001</v>
      </c>
      <c r="E43">
        <v>288.89339856539999</v>
      </c>
      <c r="F43">
        <v>694.35706935029998</v>
      </c>
      <c r="G43">
        <f t="shared" si="5"/>
        <v>4687.0593425544857</v>
      </c>
      <c r="H43" s="7">
        <f t="shared" si="6"/>
        <v>612.28424234437898</v>
      </c>
      <c r="I43">
        <f t="shared" si="7"/>
        <v>608.62357522592583</v>
      </c>
      <c r="J43">
        <f t="shared" si="8"/>
        <v>1.1340436701288799</v>
      </c>
      <c r="K43">
        <f t="shared" si="9"/>
        <v>3806.0921382823958</v>
      </c>
      <c r="L43" s="7">
        <f t="shared" si="10"/>
        <v>694.35706935029998</v>
      </c>
      <c r="M43">
        <f t="shared" si="11"/>
        <v>4968.0064635908793</v>
      </c>
      <c r="N43">
        <f t="shared" si="12"/>
        <v>694.35706935029998</v>
      </c>
      <c r="O43" s="7">
        <f t="shared" si="14"/>
        <v>576.39868964899085</v>
      </c>
      <c r="P43" s="7">
        <f t="shared" si="15"/>
        <v>117.95837970130913</v>
      </c>
      <c r="Q43" s="9">
        <v>1.4523896880803039E-4</v>
      </c>
      <c r="R43" s="20">
        <f>vessel!E10</f>
        <v>800</v>
      </c>
      <c r="S43">
        <f t="shared" si="16"/>
        <v>0.24767909029703855</v>
      </c>
      <c r="T43">
        <f t="shared" si="17"/>
        <v>0</v>
      </c>
      <c r="U43">
        <f t="shared" si="18"/>
        <v>0.33626206718881613</v>
      </c>
      <c r="V43">
        <f t="shared" si="19"/>
        <v>0.41605884251414538</v>
      </c>
      <c r="W43">
        <f t="shared" si="13"/>
        <v>1</v>
      </c>
    </row>
    <row r="44" spans="1:23" x14ac:dyDescent="0.3">
      <c r="A44" s="4">
        <v>1986</v>
      </c>
      <c r="B44">
        <v>220.43148204919999</v>
      </c>
      <c r="D44">
        <v>206.37455951980002</v>
      </c>
      <c r="E44">
        <v>288.03552298480002</v>
      </c>
      <c r="F44">
        <v>714.84156455380003</v>
      </c>
      <c r="G44">
        <f t="shared" si="5"/>
        <v>4673.4240842141362</v>
      </c>
      <c r="H44" s="7">
        <f t="shared" si="6"/>
        <v>612.28424234437898</v>
      </c>
      <c r="I44">
        <f t="shared" si="7"/>
        <v>594.9883168855763</v>
      </c>
      <c r="J44">
        <f t="shared" si="8"/>
        <v>1.167499529004272</v>
      </c>
      <c r="K44">
        <f t="shared" si="9"/>
        <v>3721.289074769652</v>
      </c>
      <c r="L44" s="7">
        <f t="shared" si="10"/>
        <v>714.84156455380003</v>
      </c>
      <c r="M44">
        <f t="shared" si="11"/>
        <v>4956.1647125507707</v>
      </c>
      <c r="N44">
        <f t="shared" si="12"/>
        <v>714.84156455380003</v>
      </c>
      <c r="O44" s="7">
        <f t="shared" si="14"/>
        <v>594.99691358238863</v>
      </c>
      <c r="P44" s="7">
        <f t="shared" si="15"/>
        <v>119.8446509714114</v>
      </c>
      <c r="Q44" s="9">
        <v>1.4970716069487668E-4</v>
      </c>
      <c r="R44" s="20">
        <f>vessel!E11</f>
        <v>800</v>
      </c>
      <c r="S44">
        <f t="shared" si="16"/>
        <v>0.3083641088872498</v>
      </c>
      <c r="T44">
        <f t="shared" si="17"/>
        <v>0</v>
      </c>
      <c r="U44">
        <f t="shared" si="18"/>
        <v>0.28869971998427069</v>
      </c>
      <c r="V44">
        <f t="shared" si="19"/>
        <v>0.40293617112847957</v>
      </c>
      <c r="W44">
        <f t="shared" si="13"/>
        <v>1</v>
      </c>
    </row>
    <row r="45" spans="1:23" x14ac:dyDescent="0.3">
      <c r="A45" s="4">
        <v>1987</v>
      </c>
      <c r="B45">
        <v>208.33551487049999</v>
      </c>
      <c r="D45">
        <v>228.9784607597</v>
      </c>
      <c r="E45">
        <v>286.62653468489998</v>
      </c>
      <c r="F45">
        <v>723.94051031510003</v>
      </c>
      <c r="G45">
        <f t="shared" si="5"/>
        <v>4660.3929353799085</v>
      </c>
      <c r="H45" s="7">
        <f t="shared" si="6"/>
        <v>612.28424234437898</v>
      </c>
      <c r="I45">
        <f t="shared" si="7"/>
        <v>581.95716805134862</v>
      </c>
      <c r="J45">
        <f t="shared" si="8"/>
        <v>1.1823601854315238</v>
      </c>
      <c r="K45">
        <f t="shared" si="9"/>
        <v>3614.0364985300466</v>
      </c>
      <c r="L45" s="7">
        <f t="shared" si="10"/>
        <v>723.94051031510003</v>
      </c>
      <c r="M45">
        <f t="shared" si="11"/>
        <v>4927.8334208598453</v>
      </c>
      <c r="N45">
        <f t="shared" si="12"/>
        <v>723.94051031510003</v>
      </c>
      <c r="O45" s="7">
        <f t="shared" si="14"/>
        <v>612.25681107596733</v>
      </c>
      <c r="P45" s="7">
        <f t="shared" si="15"/>
        <v>111.68369923913269</v>
      </c>
      <c r="Q45" s="9">
        <v>1.5441799420162417E-4</v>
      </c>
      <c r="R45" s="20">
        <f>vessel!E12</f>
        <v>800</v>
      </c>
      <c r="S45">
        <f t="shared" si="16"/>
        <v>0.28777988232737595</v>
      </c>
      <c r="T45">
        <f t="shared" si="17"/>
        <v>0</v>
      </c>
      <c r="U45">
        <f t="shared" si="18"/>
        <v>0.31629458152581569</v>
      </c>
      <c r="V45">
        <f t="shared" si="19"/>
        <v>0.39592553614680831</v>
      </c>
      <c r="W45">
        <f t="shared" si="13"/>
        <v>1</v>
      </c>
    </row>
    <row r="46" spans="1:23" x14ac:dyDescent="0.3">
      <c r="A46" s="4">
        <v>1988</v>
      </c>
      <c r="B46">
        <v>205.64595473670002</v>
      </c>
      <c r="D46">
        <v>224.67250119089999</v>
      </c>
      <c r="E46">
        <v>284.6664336659</v>
      </c>
      <c r="F46">
        <v>714.98488959349993</v>
      </c>
      <c r="G46">
        <f t="shared" si="5"/>
        <v>4647.9263397558034</v>
      </c>
      <c r="H46" s="7">
        <f t="shared" si="6"/>
        <v>612.28424234437898</v>
      </c>
      <c r="I46">
        <f t="shared" si="7"/>
        <v>569.49057242724348</v>
      </c>
      <c r="J46">
        <f t="shared" si="8"/>
        <v>1.1677336115263881</v>
      </c>
      <c r="K46">
        <f t="shared" si="9"/>
        <v>3494.441539826561</v>
      </c>
      <c r="L46" s="7">
        <f t="shared" si="10"/>
        <v>714.98488959349993</v>
      </c>
      <c r="M46">
        <f t="shared" si="11"/>
        <v>4884.9866690935851</v>
      </c>
      <c r="N46">
        <f t="shared" si="12"/>
        <v>714.98488959349993</v>
      </c>
      <c r="O46" s="7">
        <f t="shared" si="14"/>
        <v>628.57344808668518</v>
      </c>
      <c r="P46" s="7">
        <f t="shared" si="15"/>
        <v>86.411441506814754</v>
      </c>
      <c r="Q46" s="9">
        <v>1.5944467740779654E-4</v>
      </c>
      <c r="R46" s="20">
        <f>vessel!E13</f>
        <v>800</v>
      </c>
      <c r="S46">
        <f t="shared" si="16"/>
        <v>0.28762279836937354</v>
      </c>
      <c r="T46">
        <f t="shared" si="17"/>
        <v>0</v>
      </c>
      <c r="U46">
        <f t="shared" si="18"/>
        <v>0.3142339152350983</v>
      </c>
      <c r="V46">
        <f t="shared" si="19"/>
        <v>0.39814328639552826</v>
      </c>
      <c r="W46">
        <f t="shared" si="13"/>
        <v>1.0000000000000002</v>
      </c>
    </row>
    <row r="47" spans="1:23" x14ac:dyDescent="0.3">
      <c r="A47" s="4">
        <v>1989</v>
      </c>
      <c r="B47">
        <v>224.03968090309999</v>
      </c>
      <c r="D47">
        <v>188.08833119129997</v>
      </c>
      <c r="E47">
        <v>282.1552199276</v>
      </c>
      <c r="F47">
        <v>694.28323202199999</v>
      </c>
      <c r="G47">
        <f t="shared" si="5"/>
        <v>4635.9881381997811</v>
      </c>
      <c r="H47" s="7">
        <f t="shared" si="6"/>
        <v>612.28424234437898</v>
      </c>
      <c r="I47">
        <f t="shared" si="7"/>
        <v>557.55237087122123</v>
      </c>
      <c r="J47">
        <f t="shared" si="8"/>
        <v>1.1339230769089443</v>
      </c>
      <c r="K47">
        <f t="shared" si="9"/>
        <v>3379.1868690669144</v>
      </c>
      <c r="L47" s="7">
        <f t="shared" si="10"/>
        <v>694.28323202199999</v>
      </c>
      <c r="M47">
        <f t="shared" si="11"/>
        <v>4829.0392120405759</v>
      </c>
      <c r="N47">
        <f t="shared" si="12"/>
        <v>694.28323202199999</v>
      </c>
      <c r="O47" s="7">
        <f t="shared" si="14"/>
        <v>644.28589717684486</v>
      </c>
      <c r="P47" s="7">
        <f t="shared" si="15"/>
        <v>49.997334845155137</v>
      </c>
      <c r="Q47" s="9">
        <v>1.648637808095577E-4</v>
      </c>
      <c r="R47" s="20">
        <f>vessel!E14</f>
        <v>800</v>
      </c>
      <c r="S47">
        <f t="shared" si="16"/>
        <v>0.32269205213356034</v>
      </c>
      <c r="T47">
        <f t="shared" si="17"/>
        <v>0</v>
      </c>
      <c r="U47">
        <f t="shared" si="18"/>
        <v>0.27091008757840768</v>
      </c>
      <c r="V47">
        <f t="shared" si="19"/>
        <v>0.40639786028803193</v>
      </c>
      <c r="W47">
        <f t="shared" si="13"/>
        <v>0.99999999999999989</v>
      </c>
    </row>
    <row r="48" spans="1:23" x14ac:dyDescent="0.3">
      <c r="A48" s="4">
        <v>1990</v>
      </c>
      <c r="B48">
        <v>211.16782002050002</v>
      </c>
      <c r="D48">
        <v>200.9545478325</v>
      </c>
      <c r="E48">
        <v>279.09289347020001</v>
      </c>
      <c r="F48">
        <v>691.21526132320002</v>
      </c>
      <c r="G48">
        <f t="shared" si="5"/>
        <v>4624.54521026769</v>
      </c>
      <c r="H48" s="7">
        <f t="shared" si="6"/>
        <v>612.28424234437898</v>
      </c>
      <c r="I48">
        <f t="shared" si="7"/>
        <v>546.10944293913008</v>
      </c>
      <c r="J48">
        <f t="shared" si="8"/>
        <v>1.1289123801007872</v>
      </c>
      <c r="K48">
        <f t="shared" si="9"/>
        <v>3279.1896654230254</v>
      </c>
      <c r="L48" s="7">
        <f t="shared" si="10"/>
        <v>691.21526132320002</v>
      </c>
      <c r="M48">
        <f t="shared" si="11"/>
        <v>4760.9124066750228</v>
      </c>
      <c r="N48">
        <f t="shared" si="12"/>
        <v>691.21526132320002</v>
      </c>
      <c r="O48" s="7">
        <f t="shared" si="14"/>
        <v>659.67208955661272</v>
      </c>
      <c r="P48" s="7">
        <f t="shared" si="15"/>
        <v>31.543171766587307</v>
      </c>
      <c r="Q48" s="9">
        <v>1.7075655751350261E-4</v>
      </c>
      <c r="R48" s="20">
        <f>vessel!E15</f>
        <v>800</v>
      </c>
      <c r="S48">
        <f t="shared" si="16"/>
        <v>0.30550225354726607</v>
      </c>
      <c r="T48">
        <f t="shared" si="17"/>
        <v>0</v>
      </c>
      <c r="U48">
        <f t="shared" si="18"/>
        <v>0.29072643368407519</v>
      </c>
      <c r="V48">
        <f t="shared" si="19"/>
        <v>0.4037713127686588</v>
      </c>
      <c r="W48">
        <f t="shared" si="13"/>
        <v>1</v>
      </c>
    </row>
    <row r="49" spans="1:23" x14ac:dyDescent="0.3">
      <c r="A49" s="4">
        <v>1991</v>
      </c>
      <c r="B49">
        <v>219.9530179548</v>
      </c>
      <c r="D49">
        <v>197.08710301880001</v>
      </c>
      <c r="E49">
        <v>259.11459966759998</v>
      </c>
      <c r="F49">
        <v>676.1547206411999</v>
      </c>
      <c r="G49">
        <f t="shared" si="5"/>
        <v>4613.5671603507017</v>
      </c>
      <c r="H49" s="7">
        <f t="shared" si="6"/>
        <v>612.28424234437898</v>
      </c>
      <c r="I49">
        <f t="shared" si="7"/>
        <v>535.13139302214176</v>
      </c>
      <c r="J49">
        <f t="shared" si="8"/>
        <v>1.1043150776708981</v>
      </c>
      <c r="K49">
        <f t="shared" si="9"/>
        <v>3176.7446264821019</v>
      </c>
      <c r="L49" s="7">
        <f t="shared" si="10"/>
        <v>676.1547206411999</v>
      </c>
      <c r="M49">
        <f t="shared" si="11"/>
        <v>4658.6086226391026</v>
      </c>
      <c r="N49">
        <f t="shared" si="12"/>
        <v>676.1547206411999</v>
      </c>
      <c r="O49" s="7">
        <f t="shared" si="14"/>
        <v>697.44287161477826</v>
      </c>
      <c r="P49" s="7">
        <f t="shared" si="15"/>
        <v>-21.288150973578354</v>
      </c>
      <c r="Q49" s="9">
        <v>1.7713849032617392E-4</v>
      </c>
      <c r="R49" s="20">
        <f>vessel!E16</f>
        <v>827</v>
      </c>
      <c r="S49">
        <f t="shared" si="16"/>
        <v>0.3252998333668628</v>
      </c>
      <c r="T49">
        <f t="shared" si="17"/>
        <v>0</v>
      </c>
      <c r="U49">
        <f t="shared" si="18"/>
        <v>0.29148225546943102</v>
      </c>
      <c r="V49">
        <f t="shared" si="19"/>
        <v>0.38321791116370629</v>
      </c>
      <c r="W49">
        <f t="shared" si="13"/>
        <v>1</v>
      </c>
    </row>
    <row r="50" spans="1:23" x14ac:dyDescent="0.3">
      <c r="A50" s="4">
        <v>1992</v>
      </c>
      <c r="B50">
        <v>204.0093996336</v>
      </c>
      <c r="D50">
        <v>187.69648569969999</v>
      </c>
      <c r="E50">
        <v>267.67641258330002</v>
      </c>
      <c r="F50">
        <v>659.38229791660001</v>
      </c>
      <c r="G50">
        <f t="shared" si="5"/>
        <v>4603.0260420484419</v>
      </c>
      <c r="H50" s="7">
        <f t="shared" si="6"/>
        <v>612.28424234437898</v>
      </c>
      <c r="I50">
        <f t="shared" si="7"/>
        <v>524.59027471988202</v>
      </c>
      <c r="J50">
        <f t="shared" si="8"/>
        <v>1.076921880909244</v>
      </c>
      <c r="K50">
        <f t="shared" si="9"/>
        <v>3082.9458905072843</v>
      </c>
      <c r="L50" s="7">
        <f t="shared" si="10"/>
        <v>659.38229791660001</v>
      </c>
      <c r="M50">
        <f t="shared" si="11"/>
        <v>4525.9830025643359</v>
      </c>
      <c r="N50">
        <f t="shared" si="12"/>
        <v>659.38229791660001</v>
      </c>
      <c r="O50" s="7">
        <f t="shared" si="14"/>
        <v>732.51959613847941</v>
      </c>
      <c r="P50" s="7">
        <f t="shared" si="15"/>
        <v>-73.137298221879405</v>
      </c>
      <c r="Q50" s="9">
        <v>1.8412177390609023E-4</v>
      </c>
      <c r="R50" s="20">
        <f>vessel!E17</f>
        <v>854</v>
      </c>
      <c r="S50">
        <f t="shared" si="16"/>
        <v>0.30939471726522377</v>
      </c>
      <c r="T50">
        <f t="shared" si="17"/>
        <v>0</v>
      </c>
      <c r="U50">
        <f t="shared" si="18"/>
        <v>0.28465502682245225</v>
      </c>
      <c r="V50">
        <f t="shared" si="19"/>
        <v>0.40595025591232398</v>
      </c>
      <c r="W50">
        <f t="shared" si="13"/>
        <v>1</v>
      </c>
    </row>
    <row r="51" spans="1:23" x14ac:dyDescent="0.3">
      <c r="A51" s="4">
        <v>1993</v>
      </c>
      <c r="B51">
        <v>188.97396659519998</v>
      </c>
      <c r="D51">
        <v>189.82307578109999</v>
      </c>
      <c r="E51">
        <v>263.59342549939998</v>
      </c>
      <c r="F51">
        <v>642.39046787569987</v>
      </c>
      <c r="G51">
        <f t="shared" si="5"/>
        <v>4592.8961154375802</v>
      </c>
      <c r="H51" s="7">
        <f t="shared" si="6"/>
        <v>612.28424234437898</v>
      </c>
      <c r="I51">
        <f t="shared" si="7"/>
        <v>514.46034810902029</v>
      </c>
      <c r="J51">
        <f t="shared" si="8"/>
        <v>1.0491703418922671</v>
      </c>
      <c r="K51">
        <f t="shared" si="9"/>
        <v>2999.3691204772267</v>
      </c>
      <c r="L51" s="7">
        <f t="shared" si="10"/>
        <v>642.39046787569987</v>
      </c>
      <c r="M51">
        <f t="shared" si="11"/>
        <v>4368.4885873022322</v>
      </c>
      <c r="N51">
        <f t="shared" si="12"/>
        <v>642.39046787569987</v>
      </c>
      <c r="O51" s="7">
        <f t="shared" si="14"/>
        <v>762.40566860407102</v>
      </c>
      <c r="P51" s="7">
        <f t="shared" si="15"/>
        <v>-120.01520072837116</v>
      </c>
      <c r="Q51" s="9">
        <v>1.9120413919136882E-4</v>
      </c>
      <c r="R51" s="20">
        <f>vessel!E18</f>
        <v>881</v>
      </c>
      <c r="S51">
        <f t="shared" si="16"/>
        <v>0.29417305524490711</v>
      </c>
      <c r="T51">
        <f t="shared" si="17"/>
        <v>0</v>
      </c>
      <c r="U51">
        <f t="shared" si="18"/>
        <v>0.2954948512994281</v>
      </c>
      <c r="V51">
        <f t="shared" si="19"/>
        <v>0.4103320934556649</v>
      </c>
      <c r="W51">
        <f t="shared" si="13"/>
        <v>1</v>
      </c>
    </row>
    <row r="52" spans="1:23" x14ac:dyDescent="0.3">
      <c r="A52" s="4">
        <v>1994</v>
      </c>
      <c r="B52">
        <v>206.47074999750001</v>
      </c>
      <c r="D52">
        <v>151.46971827550001</v>
      </c>
      <c r="E52">
        <v>266.82619353400003</v>
      </c>
      <c r="F52">
        <v>624.76666180699999</v>
      </c>
      <c r="G52">
        <f t="shared" si="5"/>
        <v>4583.1536327332424</v>
      </c>
      <c r="H52" s="7">
        <f t="shared" si="6"/>
        <v>612.28424234437898</v>
      </c>
      <c r="I52">
        <f t="shared" si="7"/>
        <v>504.71786540468247</v>
      </c>
      <c r="J52">
        <f t="shared" si="8"/>
        <v>1.0203866416924712</v>
      </c>
      <c r="K52">
        <f t="shared" si="9"/>
        <v>2926.4018882791202</v>
      </c>
      <c r="L52" s="7">
        <f t="shared" si="10"/>
        <v>624.76666180699999</v>
      </c>
      <c r="M52">
        <f t="shared" si="11"/>
        <v>4192.9296422930838</v>
      </c>
      <c r="N52">
        <f t="shared" si="12"/>
        <v>624.76666180699999</v>
      </c>
      <c r="O52" s="7">
        <f t="shared" si="14"/>
        <v>784.74633847292341</v>
      </c>
      <c r="P52" s="7">
        <f t="shared" si="15"/>
        <v>-159.97967666592342</v>
      </c>
      <c r="Q52" s="9">
        <v>1.9783915300379946E-4</v>
      </c>
      <c r="R52" s="20">
        <f>vessel!E19</f>
        <v>908</v>
      </c>
      <c r="S52">
        <f t="shared" si="16"/>
        <v>0.3304765804889922</v>
      </c>
      <c r="T52">
        <f t="shared" si="17"/>
        <v>0</v>
      </c>
      <c r="U52">
        <f t="shared" si="18"/>
        <v>0.24244206282935649</v>
      </c>
      <c r="V52">
        <f t="shared" si="19"/>
        <v>0.42708135668165137</v>
      </c>
      <c r="W52">
        <f t="shared" si="13"/>
        <v>1</v>
      </c>
    </row>
    <row r="53" spans="1:23" x14ac:dyDescent="0.3">
      <c r="A53" s="4">
        <v>1995</v>
      </c>
      <c r="B53">
        <v>175.9522987039</v>
      </c>
      <c r="D53">
        <v>176.92579883959999</v>
      </c>
      <c r="E53">
        <v>269.27724425920002</v>
      </c>
      <c r="F53">
        <v>622.15534180269992</v>
      </c>
      <c r="G53">
        <f t="shared" si="5"/>
        <v>4573.7766485329821</v>
      </c>
      <c r="H53" s="7">
        <f t="shared" si="6"/>
        <v>612.28424234437898</v>
      </c>
      <c r="I53">
        <f t="shared" si="7"/>
        <v>495.3408812044222</v>
      </c>
      <c r="J53">
        <f t="shared" si="8"/>
        <v>1.0161217597574053</v>
      </c>
      <c r="K53">
        <f t="shared" si="9"/>
        <v>2865.0658959498669</v>
      </c>
      <c r="L53" s="7">
        <f t="shared" si="10"/>
        <v>622.15534180269992</v>
      </c>
      <c r="M53">
        <f t="shared" si="11"/>
        <v>4007.1069402078119</v>
      </c>
      <c r="N53">
        <f t="shared" si="12"/>
        <v>622.15534180269992</v>
      </c>
      <c r="O53" s="7">
        <f t="shared" si="14"/>
        <v>797.62440774391223</v>
      </c>
      <c r="P53" s="7">
        <f t="shared" si="15"/>
        <v>-175.46906594121231</v>
      </c>
      <c r="Q53" s="9">
        <v>2.0345541319759643E-4</v>
      </c>
      <c r="R53" s="20">
        <f>vessel!E20</f>
        <v>935</v>
      </c>
      <c r="S53">
        <f t="shared" si="16"/>
        <v>0.28281087837978991</v>
      </c>
      <c r="T53">
        <f t="shared" si="17"/>
        <v>0</v>
      </c>
      <c r="U53">
        <f t="shared" si="18"/>
        <v>0.28437560035562198</v>
      </c>
      <c r="V53">
        <f t="shared" si="19"/>
        <v>0.43281352126458822</v>
      </c>
      <c r="W53">
        <f t="shared" si="13"/>
        <v>1.0000000000000002</v>
      </c>
    </row>
    <row r="54" spans="1:23" x14ac:dyDescent="0.3">
      <c r="A54" s="4">
        <v>1996</v>
      </c>
      <c r="B54">
        <v>213.98640864709998</v>
      </c>
      <c r="D54">
        <v>171.25276599840001</v>
      </c>
      <c r="E54">
        <v>270.94657767479998</v>
      </c>
      <c r="F54">
        <v>656.18575232030003</v>
      </c>
      <c r="G54">
        <f t="shared" si="5"/>
        <v>4564.744851407655</v>
      </c>
      <c r="H54" s="7">
        <f t="shared" si="6"/>
        <v>612.28424234437898</v>
      </c>
      <c r="I54">
        <f t="shared" si="7"/>
        <v>486.3090840790951</v>
      </c>
      <c r="J54">
        <f t="shared" si="8"/>
        <v>1.0717011919297912</v>
      </c>
      <c r="K54">
        <f t="shared" si="9"/>
        <v>2801.0006672240461</v>
      </c>
      <c r="L54" s="7">
        <f t="shared" si="10"/>
        <v>656.18575232030003</v>
      </c>
      <c r="M54">
        <f t="shared" si="11"/>
        <v>3819.4198127172504</v>
      </c>
      <c r="N54">
        <f t="shared" si="12"/>
        <v>656.18575232030003</v>
      </c>
      <c r="O54" s="7">
        <f t="shared" si="14"/>
        <v>799.78408785387717</v>
      </c>
      <c r="P54" s="7">
        <f t="shared" si="15"/>
        <v>-143.59833553357714</v>
      </c>
      <c r="Q54" s="9">
        <v>2.0747546873739787E-4</v>
      </c>
      <c r="R54" s="20">
        <f>vessel!E21</f>
        <v>962</v>
      </c>
      <c r="S54">
        <f t="shared" si="16"/>
        <v>0.32610645368393809</v>
      </c>
      <c r="T54">
        <f t="shared" si="17"/>
        <v>0</v>
      </c>
      <c r="U54">
        <f t="shared" si="18"/>
        <v>0.26098214627922522</v>
      </c>
      <c r="V54">
        <f t="shared" si="19"/>
        <v>0.41291140003683657</v>
      </c>
      <c r="W54">
        <f t="shared" si="13"/>
        <v>0.99999999999999989</v>
      </c>
    </row>
    <row r="55" spans="1:23" x14ac:dyDescent="0.3">
      <c r="A55" s="4">
        <v>1997</v>
      </c>
      <c r="B55">
        <v>144.64661871300001</v>
      </c>
      <c r="D55">
        <v>179.52015189539998</v>
      </c>
      <c r="E55">
        <v>260.64785733880001</v>
      </c>
      <c r="F55">
        <v>584.81462794720005</v>
      </c>
      <c r="G55">
        <f t="shared" si="5"/>
        <v>4556.0394140823173</v>
      </c>
      <c r="H55" s="7">
        <f t="shared" si="6"/>
        <v>612.28424234437898</v>
      </c>
      <c r="I55">
        <f t="shared" si="7"/>
        <v>477.6036467537574</v>
      </c>
      <c r="J55">
        <f t="shared" si="8"/>
        <v>0.95513584623376824</v>
      </c>
      <c r="K55">
        <f t="shared" si="9"/>
        <v>2697.0311092454212</v>
      </c>
      <c r="L55" s="7">
        <f t="shared" si="10"/>
        <v>584.81462794720005</v>
      </c>
      <c r="M55">
        <f t="shared" si="11"/>
        <v>3638.4994682675788</v>
      </c>
      <c r="N55">
        <f t="shared" si="12"/>
        <v>584.81462794720005</v>
      </c>
      <c r="O55" s="7">
        <f t="shared" si="14"/>
        <v>790.73503089343751</v>
      </c>
      <c r="P55" s="7">
        <f t="shared" si="15"/>
        <v>-205.92040294623746</v>
      </c>
      <c r="Q55" s="9">
        <v>2.093328040777577E-4</v>
      </c>
      <c r="R55" s="20">
        <f>vessel!E22</f>
        <v>989</v>
      </c>
      <c r="S55">
        <f t="shared" si="16"/>
        <v>0.24733755244928554</v>
      </c>
      <c r="T55">
        <f t="shared" si="17"/>
        <v>0</v>
      </c>
      <c r="U55">
        <f t="shared" si="18"/>
        <v>0.30696932552037315</v>
      </c>
      <c r="V55">
        <f t="shared" si="19"/>
        <v>0.44569312203034117</v>
      </c>
      <c r="W55">
        <f t="shared" si="13"/>
        <v>0.99999999999999989</v>
      </c>
    </row>
    <row r="56" spans="1:23" x14ac:dyDescent="0.3">
      <c r="A56" s="4">
        <v>1998</v>
      </c>
      <c r="B56">
        <v>144.50105399040001</v>
      </c>
      <c r="D56">
        <v>173.64205892710001</v>
      </c>
      <c r="E56">
        <v>247.786168317</v>
      </c>
      <c r="F56">
        <v>565.92928123450008</v>
      </c>
      <c r="G56">
        <f t="shared" si="5"/>
        <v>4547.6428598506254</v>
      </c>
      <c r="H56" s="7">
        <f t="shared" si="6"/>
        <v>612.28424234437898</v>
      </c>
      <c r="I56">
        <f t="shared" si="7"/>
        <v>469.20709252206552</v>
      </c>
      <c r="J56">
        <f t="shared" si="8"/>
        <v>0.92429176205418895</v>
      </c>
      <c r="K56">
        <f t="shared" si="9"/>
        <v>2654.2569780726844</v>
      </c>
      <c r="L56" s="7">
        <f t="shared" si="10"/>
        <v>565.92928123450008</v>
      </c>
      <c r="M56">
        <f t="shared" si="11"/>
        <v>3472.9489566328043</v>
      </c>
      <c r="N56">
        <f t="shared" si="12"/>
        <v>565.92928123450008</v>
      </c>
      <c r="O56" s="7">
        <f t="shared" si="14"/>
        <v>770.71040109284741</v>
      </c>
      <c r="P56" s="7">
        <f t="shared" si="15"/>
        <v>-204.78111985834732</v>
      </c>
      <c r="Q56" s="9">
        <v>2.0848518353179204E-4</v>
      </c>
      <c r="R56" s="20">
        <f>vessel!E23</f>
        <v>1016</v>
      </c>
      <c r="S56">
        <f t="shared" si="16"/>
        <v>0.25533411820499907</v>
      </c>
      <c r="T56">
        <f t="shared" si="17"/>
        <v>0</v>
      </c>
      <c r="U56">
        <f t="shared" si="18"/>
        <v>0.30682642634839952</v>
      </c>
      <c r="V56">
        <f t="shared" si="19"/>
        <v>0.4378394554466013</v>
      </c>
      <c r="W56">
        <f t="shared" si="13"/>
        <v>0.99999999999999989</v>
      </c>
    </row>
    <row r="57" spans="1:23" x14ac:dyDescent="0.3">
      <c r="A57" s="4">
        <v>1999</v>
      </c>
      <c r="B57">
        <v>125.3630165372</v>
      </c>
      <c r="D57">
        <v>178.52971879969999</v>
      </c>
      <c r="E57">
        <v>242.58406800380001</v>
      </c>
      <c r="F57">
        <v>546.47680334070003</v>
      </c>
      <c r="G57">
        <f t="shared" si="5"/>
        <v>4539.5389432022384</v>
      </c>
      <c r="H57" s="7">
        <f t="shared" si="6"/>
        <v>612.28424234437898</v>
      </c>
      <c r="I57">
        <f t="shared" si="7"/>
        <v>461.10317587367854</v>
      </c>
      <c r="J57">
        <f t="shared" si="8"/>
        <v>0.89252142313558747</v>
      </c>
      <c r="K57">
        <f t="shared" si="9"/>
        <v>2625.950758118046</v>
      </c>
      <c r="L57" s="7">
        <f t="shared" si="10"/>
        <v>546.47680334070003</v>
      </c>
      <c r="M57">
        <f t="shared" si="11"/>
        <v>3331.2586147749371</v>
      </c>
      <c r="N57">
        <f t="shared" si="12"/>
        <v>546.47680334070003</v>
      </c>
      <c r="O57" s="7">
        <f t="shared" si="14"/>
        <v>740.47951227430326</v>
      </c>
      <c r="P57" s="7">
        <f t="shared" si="15"/>
        <v>-194.00270893360323</v>
      </c>
      <c r="Q57" s="9">
        <v>2.044232733070954E-4</v>
      </c>
      <c r="R57" s="20">
        <f>vessel!E24</f>
        <v>1043</v>
      </c>
      <c r="S57">
        <f t="shared" si="16"/>
        <v>0.22940226514800965</v>
      </c>
      <c r="T57">
        <f t="shared" si="17"/>
        <v>0</v>
      </c>
      <c r="U57">
        <f t="shared" si="18"/>
        <v>0.32669221769033796</v>
      </c>
      <c r="V57">
        <f t="shared" si="19"/>
        <v>0.44390551716165233</v>
      </c>
      <c r="W57">
        <f t="shared" si="13"/>
        <v>1</v>
      </c>
    </row>
    <row r="58" spans="1:23" x14ac:dyDescent="0.3">
      <c r="A58" s="4">
        <v>2000</v>
      </c>
      <c r="B58">
        <v>115.69137557160001</v>
      </c>
      <c r="D58">
        <v>139.81701481030001</v>
      </c>
      <c r="E58">
        <v>243.05994364770001</v>
      </c>
      <c r="F58">
        <v>498.56833402960001</v>
      </c>
      <c r="G58">
        <f t="shared" si="5"/>
        <v>4531.7125429256694</v>
      </c>
      <c r="H58" s="7">
        <f t="shared" si="6"/>
        <v>612.28424234437898</v>
      </c>
      <c r="I58">
        <f t="shared" si="7"/>
        <v>453.27677559710946</v>
      </c>
      <c r="J58">
        <f t="shared" si="8"/>
        <v>0.81427595151008392</v>
      </c>
      <c r="K58">
        <f t="shared" si="9"/>
        <v>2614.0996705047201</v>
      </c>
      <c r="L58" s="7">
        <f t="shared" si="10"/>
        <v>498.56833402960001</v>
      </c>
      <c r="M58">
        <f t="shared" si="11"/>
        <v>3221.9580514884215</v>
      </c>
      <c r="N58">
        <f t="shared" si="12"/>
        <v>498.56833402960001</v>
      </c>
      <c r="O58" s="7">
        <f t="shared" si="14"/>
        <v>701.03475028900527</v>
      </c>
      <c r="P58" s="7">
        <f t="shared" si="15"/>
        <v>-202.46641625940526</v>
      </c>
      <c r="Q58" s="9">
        <v>1.9667421223787645E-4</v>
      </c>
      <c r="R58" s="20">
        <f>vessel!E25</f>
        <v>1070</v>
      </c>
      <c r="S58">
        <f t="shared" si="16"/>
        <v>0.2320471792432999</v>
      </c>
      <c r="T58">
        <f t="shared" si="17"/>
        <v>0</v>
      </c>
      <c r="U58">
        <f t="shared" si="18"/>
        <v>0.28043701387982467</v>
      </c>
      <c r="V58">
        <f t="shared" si="19"/>
        <v>0.48751580687687546</v>
      </c>
      <c r="W58">
        <f t="shared" si="13"/>
        <v>1</v>
      </c>
    </row>
    <row r="59" spans="1:23" x14ac:dyDescent="0.3">
      <c r="A59" s="4">
        <v>2001</v>
      </c>
      <c r="C59">
        <v>227.9241316154</v>
      </c>
      <c r="E59">
        <v>234.721589806</v>
      </c>
      <c r="F59">
        <v>462.64572142140003</v>
      </c>
      <c r="G59">
        <f t="shared" si="5"/>
        <v>4524.1495661880999</v>
      </c>
      <c r="H59" s="7">
        <f t="shared" si="6"/>
        <v>612.28424234437898</v>
      </c>
      <c r="I59">
        <f t="shared" si="7"/>
        <v>445.71379885954002</v>
      </c>
      <c r="J59">
        <f t="shared" si="8"/>
        <v>0.75560612118641646</v>
      </c>
      <c r="K59">
        <f t="shared" si="9"/>
        <v>2648.8846224025001</v>
      </c>
      <c r="L59" s="7">
        <f t="shared" si="10"/>
        <v>462.64572142140003</v>
      </c>
      <c r="M59">
        <f t="shared" si="11"/>
        <v>3193.7026946642713</v>
      </c>
      <c r="N59">
        <f t="shared" si="12"/>
        <v>462.64572142140003</v>
      </c>
      <c r="O59" s="7">
        <f t="shared" si="14"/>
        <v>613.53747285200882</v>
      </c>
      <c r="P59" s="7">
        <f t="shared" si="15"/>
        <v>-150.89175143060879</v>
      </c>
      <c r="Q59" s="9">
        <v>1.8440005771930976E-4</v>
      </c>
      <c r="R59" s="20">
        <f>vessel!E26</f>
        <v>1032.6666666666715</v>
      </c>
      <c r="S59">
        <f t="shared" si="16"/>
        <v>0</v>
      </c>
      <c r="T59">
        <f t="shared" si="17"/>
        <v>0.49265371117048701</v>
      </c>
      <c r="U59">
        <f t="shared" si="18"/>
        <v>0</v>
      </c>
      <c r="V59">
        <f t="shared" si="19"/>
        <v>0.50734628882951294</v>
      </c>
      <c r="W59">
        <f t="shared" si="13"/>
        <v>1</v>
      </c>
    </row>
    <row r="60" spans="1:23" x14ac:dyDescent="0.3">
      <c r="A60" s="4">
        <v>2002</v>
      </c>
      <c r="C60">
        <v>212.04381410139999</v>
      </c>
      <c r="E60">
        <v>225.5485261545</v>
      </c>
      <c r="F60">
        <v>437.59234025590001</v>
      </c>
      <c r="G60">
        <f t="shared" si="5"/>
        <v>4516.836862296318</v>
      </c>
      <c r="H60" s="7">
        <f t="shared" si="6"/>
        <v>612.28424234437898</v>
      </c>
      <c r="I60">
        <f t="shared" si="7"/>
        <v>438.40109496775813</v>
      </c>
      <c r="J60">
        <f t="shared" si="8"/>
        <v>0.71468822810203303</v>
      </c>
      <c r="K60">
        <f t="shared" si="9"/>
        <v>2723.2976188527855</v>
      </c>
      <c r="L60" s="7">
        <f t="shared" si="10"/>
        <v>437.59234025590001</v>
      </c>
      <c r="M60">
        <f t="shared" si="11"/>
        <v>3234.9317811021906</v>
      </c>
      <c r="N60">
        <f t="shared" si="12"/>
        <v>437.59234025590001</v>
      </c>
      <c r="O60" s="7">
        <f t="shared" si="14"/>
        <v>542.24203157406953</v>
      </c>
      <c r="P60" s="7">
        <f t="shared" si="15"/>
        <v>-104.64969131816952</v>
      </c>
      <c r="Q60" s="9">
        <v>1.7058079936211826E-4</v>
      </c>
      <c r="R60" s="20">
        <f>vessel!E27</f>
        <v>995.33333333332848</v>
      </c>
      <c r="S60">
        <f t="shared" si="16"/>
        <v>0</v>
      </c>
      <c r="T60">
        <f t="shared" si="17"/>
        <v>0.48456930022449363</v>
      </c>
      <c r="U60">
        <f t="shared" si="18"/>
        <v>0</v>
      </c>
      <c r="V60">
        <f t="shared" si="19"/>
        <v>0.51543069977550626</v>
      </c>
      <c r="W60">
        <f t="shared" si="13"/>
        <v>0.99999999999999989</v>
      </c>
    </row>
    <row r="61" spans="1:23" x14ac:dyDescent="0.3">
      <c r="A61" s="4">
        <v>2003</v>
      </c>
      <c r="C61">
        <v>188.99023801449999</v>
      </c>
      <c r="E61">
        <v>215.6285946765</v>
      </c>
      <c r="F61">
        <v>404.61883269099997</v>
      </c>
      <c r="G61">
        <f t="shared" si="5"/>
        <v>4509.7621450151801</v>
      </c>
      <c r="H61" s="7">
        <f t="shared" si="6"/>
        <v>612.28424234437898</v>
      </c>
      <c r="I61">
        <f t="shared" si="7"/>
        <v>431.32637768662016</v>
      </c>
      <c r="J61">
        <f t="shared" si="8"/>
        <v>0.66083495982479046</v>
      </c>
      <c r="K61">
        <f t="shared" si="9"/>
        <v>2830.3916571831492</v>
      </c>
      <c r="L61" s="7">
        <f t="shared" si="10"/>
        <v>404.61883269099997</v>
      </c>
      <c r="M61">
        <f t="shared" si="11"/>
        <v>3337.9411613577263</v>
      </c>
      <c r="N61">
        <f t="shared" si="12"/>
        <v>404.61883269099997</v>
      </c>
      <c r="O61" s="7">
        <f t="shared" si="14"/>
        <v>483.08458413345261</v>
      </c>
      <c r="P61" s="7">
        <f t="shared" si="15"/>
        <v>-78.465751442452643</v>
      </c>
      <c r="Q61" s="9">
        <v>1.5588077025461563E-4</v>
      </c>
      <c r="R61" s="20">
        <f>vessel!E28</f>
        <v>958</v>
      </c>
      <c r="S61">
        <f t="shared" si="16"/>
        <v>0</v>
      </c>
      <c r="T61">
        <f t="shared" si="17"/>
        <v>0.46708215917084711</v>
      </c>
      <c r="U61">
        <f t="shared" si="18"/>
        <v>0</v>
      </c>
      <c r="V61">
        <f t="shared" si="19"/>
        <v>0.53291784082915294</v>
      </c>
      <c r="W61">
        <f t="shared" si="13"/>
        <v>1</v>
      </c>
    </row>
    <row r="62" spans="1:23" x14ac:dyDescent="0.3">
      <c r="A62" s="4">
        <v>2004</v>
      </c>
      <c r="C62">
        <v>166.96401710129999</v>
      </c>
      <c r="E62">
        <v>205.0505564083</v>
      </c>
      <c r="F62">
        <v>372.01457350959998</v>
      </c>
      <c r="G62">
        <f t="shared" si="5"/>
        <v>4502.9139224668897</v>
      </c>
      <c r="H62" s="7">
        <f t="shared" si="6"/>
        <v>612.28424234437898</v>
      </c>
      <c r="I62">
        <f t="shared" si="7"/>
        <v>424.47815513832984</v>
      </c>
      <c r="J62">
        <f t="shared" si="8"/>
        <v>0.60758475848601146</v>
      </c>
      <c r="K62">
        <f t="shared" si="9"/>
        <v>2980.7212902648021</v>
      </c>
      <c r="L62" s="7">
        <f t="shared" si="10"/>
        <v>372.01457350959998</v>
      </c>
      <c r="M62">
        <f t="shared" si="11"/>
        <v>3497.496760031921</v>
      </c>
      <c r="N62">
        <f t="shared" si="12"/>
        <v>372.01457350959998</v>
      </c>
      <c r="O62" s="7">
        <f t="shared" si="14"/>
        <v>432.544532590752</v>
      </c>
      <c r="P62" s="7">
        <f t="shared" si="15"/>
        <v>-60.529959081152015</v>
      </c>
      <c r="Q62" s="9">
        <v>1.4075043000471739E-4</v>
      </c>
      <c r="R62" s="20">
        <f>vessel!E29</f>
        <v>920.66666666667152</v>
      </c>
      <c r="S62">
        <f t="shared" si="16"/>
        <v>0</v>
      </c>
      <c r="T62">
        <f t="shared" si="17"/>
        <v>0.44881042031809382</v>
      </c>
      <c r="U62">
        <f t="shared" si="18"/>
        <v>0</v>
      </c>
      <c r="V62">
        <f t="shared" si="19"/>
        <v>0.55118957968190618</v>
      </c>
      <c r="W62">
        <f t="shared" si="13"/>
        <v>1</v>
      </c>
    </row>
    <row r="63" spans="1:23" x14ac:dyDescent="0.3">
      <c r="A63" s="4">
        <v>2005</v>
      </c>
      <c r="C63">
        <v>148.80589696920001</v>
      </c>
      <c r="E63">
        <v>193.90409143860001</v>
      </c>
      <c r="F63">
        <v>342.70998840779998</v>
      </c>
      <c r="G63">
        <f t="shared" si="5"/>
        <v>4496.2814337599821</v>
      </c>
      <c r="H63" s="7">
        <f t="shared" si="6"/>
        <v>612.28424234437898</v>
      </c>
      <c r="I63">
        <f t="shared" si="7"/>
        <v>417.84566643142216</v>
      </c>
      <c r="J63">
        <f t="shared" si="8"/>
        <v>0.55972367849219107</v>
      </c>
      <c r="K63">
        <f t="shared" si="9"/>
        <v>3176.6357518618202</v>
      </c>
      <c r="L63" s="7">
        <f t="shared" si="10"/>
        <v>342.70998840779998</v>
      </c>
      <c r="M63">
        <f t="shared" si="11"/>
        <v>3709.5822069599108</v>
      </c>
      <c r="N63">
        <f t="shared" si="12"/>
        <v>342.70998840779998</v>
      </c>
      <c r="O63" s="7">
        <f t="shared" si="14"/>
        <v>387.77578339470062</v>
      </c>
      <c r="P63" s="7">
        <f t="shared" si="15"/>
        <v>-45.065794986900642</v>
      </c>
      <c r="Q63" s="9">
        <v>1.2551589980476692E-4</v>
      </c>
      <c r="R63" s="20">
        <f>vessel!E30</f>
        <v>883.33333333332848</v>
      </c>
      <c r="S63">
        <f t="shared" si="16"/>
        <v>0</v>
      </c>
      <c r="T63">
        <f t="shared" si="17"/>
        <v>0.4342035598686193</v>
      </c>
      <c r="U63">
        <f t="shared" si="18"/>
        <v>0</v>
      </c>
      <c r="V63">
        <f t="shared" si="19"/>
        <v>0.56579644013138075</v>
      </c>
      <c r="W63">
        <f t="shared" si="13"/>
        <v>1</v>
      </c>
    </row>
    <row r="64" spans="1:23" s="9" customFormat="1" x14ac:dyDescent="0.3">
      <c r="A64" s="12">
        <v>2006</v>
      </c>
      <c r="C64" s="9">
        <v>131.34937865929999</v>
      </c>
      <c r="E64" s="9">
        <v>182.2797989094</v>
      </c>
      <c r="F64" s="9">
        <v>313.62917756870002</v>
      </c>
      <c r="G64" s="9">
        <f t="shared" si="5"/>
        <v>4489.8545916045696</v>
      </c>
      <c r="H64" s="13">
        <f t="shared" si="6"/>
        <v>612.28424234437898</v>
      </c>
      <c r="I64" s="9">
        <f t="shared" si="7"/>
        <v>411.41882427600967</v>
      </c>
      <c r="J64" s="9">
        <f t="shared" si="8"/>
        <v>0.51222807297447881</v>
      </c>
      <c r="K64" s="9">
        <f t="shared" si="9"/>
        <v>3416.2745203142013</v>
      </c>
      <c r="L64" s="13">
        <f t="shared" si="10"/>
        <v>313.62917756870002</v>
      </c>
      <c r="M64" s="9">
        <f t="shared" si="11"/>
        <v>3970.2870866448511</v>
      </c>
      <c r="N64" s="9">
        <f t="shared" si="12"/>
        <v>313.62917756870002</v>
      </c>
      <c r="O64" s="13">
        <f t="shared" si="14"/>
        <v>346.57125347421447</v>
      </c>
      <c r="P64" s="7">
        <f t="shared" si="15"/>
        <v>-32.942075905514457</v>
      </c>
      <c r="Q64" s="9">
        <v>1.1043256873544898E-4</v>
      </c>
      <c r="R64" s="20">
        <f>vessel!E31</f>
        <v>846</v>
      </c>
      <c r="S64" s="9">
        <f t="shared" si="16"/>
        <v>0</v>
      </c>
      <c r="T64" s="9">
        <f t="shared" si="17"/>
        <v>0.41880471605843528</v>
      </c>
      <c r="U64" s="9">
        <f t="shared" si="18"/>
        <v>0</v>
      </c>
      <c r="V64" s="9">
        <f t="shared" si="19"/>
        <v>0.58119528394156461</v>
      </c>
      <c r="W64" s="9">
        <f t="shared" si="13"/>
        <v>0.99999999999999989</v>
      </c>
    </row>
    <row r="65" spans="1:23" x14ac:dyDescent="0.3">
      <c r="A65" s="4">
        <v>2007</v>
      </c>
      <c r="C65">
        <v>114.7769470156</v>
      </c>
      <c r="E65">
        <v>170.26919701520001</v>
      </c>
      <c r="F65">
        <v>285.04614403080001</v>
      </c>
      <c r="G65">
        <f t="shared" si="5"/>
        <v>4483.6239302629901</v>
      </c>
      <c r="H65" s="7">
        <f t="shared" si="6"/>
        <v>612.28424234437898</v>
      </c>
      <c r="I65">
        <f t="shared" si="7"/>
        <v>405.18816293443024</v>
      </c>
      <c r="J65">
        <f t="shared" si="8"/>
        <v>0.46554545147101128</v>
      </c>
      <c r="K65">
        <f t="shared" si="9"/>
        <v>3698.7899634598393</v>
      </c>
      <c r="L65" s="7">
        <f t="shared" si="10"/>
        <v>285.04614403080001</v>
      </c>
      <c r="M65">
        <f t="shared" si="11"/>
        <v>4274.8249896154784</v>
      </c>
      <c r="N65">
        <f t="shared" si="12"/>
        <v>285.04614403080001</v>
      </c>
      <c r="O65" s="7">
        <f t="shared" si="14"/>
        <v>307.31580455445777</v>
      </c>
      <c r="P65" s="7">
        <f t="shared" si="15"/>
        <v>-22.269660523657762</v>
      </c>
      <c r="Q65" s="9">
        <v>9.5717961874387924E-5</v>
      </c>
      <c r="R65" s="20">
        <f>vessel!E32</f>
        <v>808.66666666667152</v>
      </c>
      <c r="S65">
        <f t="shared" si="16"/>
        <v>0</v>
      </c>
      <c r="T65">
        <f t="shared" si="17"/>
        <v>0.40266093549821197</v>
      </c>
      <c r="U65">
        <f t="shared" si="18"/>
        <v>0</v>
      </c>
      <c r="V65">
        <f t="shared" si="19"/>
        <v>0.59733906450178798</v>
      </c>
      <c r="W65">
        <f t="shared" si="13"/>
        <v>1</v>
      </c>
    </row>
    <row r="66" spans="1:23" x14ac:dyDescent="0.3">
      <c r="A66" s="4">
        <v>2008</v>
      </c>
      <c r="C66">
        <v>89.999357040999996</v>
      </c>
      <c r="E66">
        <v>157.9647230034</v>
      </c>
      <c r="F66">
        <v>247.96408004439999</v>
      </c>
      <c r="G66">
        <f t="shared" si="5"/>
        <v>4477.5805582647699</v>
      </c>
      <c r="H66" s="7">
        <f t="shared" si="6"/>
        <v>612.28424234437898</v>
      </c>
      <c r="I66">
        <f t="shared" si="7"/>
        <v>399.14479093621003</v>
      </c>
      <c r="J66">
        <f t="shared" si="8"/>
        <v>0.40498197225355459</v>
      </c>
      <c r="K66">
        <f t="shared" si="9"/>
        <v>4020.7226018641786</v>
      </c>
      <c r="L66" s="7">
        <f t="shared" si="10"/>
        <v>247.96408004439999</v>
      </c>
      <c r="M66">
        <f t="shared" si="11"/>
        <v>4616.7219883399257</v>
      </c>
      <c r="N66">
        <f t="shared" si="12"/>
        <v>247.96408004439999</v>
      </c>
      <c r="O66" s="7">
        <f t="shared" si="14"/>
        <v>268.96752875505706</v>
      </c>
      <c r="P66" s="7">
        <f t="shared" si="15"/>
        <v>-21.003448710657068</v>
      </c>
      <c r="Q66" s="9">
        <v>8.1571681216054278E-5</v>
      </c>
      <c r="R66" s="20">
        <f>vessel!E33</f>
        <v>771.33333333332848</v>
      </c>
      <c r="S66">
        <f t="shared" si="16"/>
        <v>0</v>
      </c>
      <c r="T66">
        <f t="shared" si="17"/>
        <v>0.3629532028384308</v>
      </c>
      <c r="U66">
        <f t="shared" si="18"/>
        <v>0</v>
      </c>
      <c r="V66">
        <f t="shared" si="19"/>
        <v>0.6370467971615692</v>
      </c>
      <c r="W66">
        <f t="shared" si="13"/>
        <v>1</v>
      </c>
    </row>
    <row r="67" spans="1:23" x14ac:dyDescent="0.3">
      <c r="A67" s="4">
        <v>2009</v>
      </c>
      <c r="C67">
        <v>84.3079508995</v>
      </c>
      <c r="E67">
        <v>149.28083461200001</v>
      </c>
      <c r="F67">
        <v>233.58878551150002</v>
      </c>
      <c r="G67">
        <f t="shared" si="5"/>
        <v>4471.7161153837469</v>
      </c>
      <c r="H67" s="7">
        <f t="shared" si="6"/>
        <v>612.28424234437898</v>
      </c>
      <c r="I67">
        <f t="shared" si="7"/>
        <v>393.28034805518701</v>
      </c>
      <c r="J67">
        <f t="shared" si="8"/>
        <v>0.38150383328029225</v>
      </c>
      <c r="K67">
        <f t="shared" si="9"/>
        <v>4384.9201570643945</v>
      </c>
      <c r="L67" s="7">
        <f t="shared" si="10"/>
        <v>233.58878551150002</v>
      </c>
      <c r="M67">
        <f t="shared" si="11"/>
        <v>4987.2788726456174</v>
      </c>
      <c r="N67">
        <f t="shared" si="12"/>
        <v>233.58878551150002</v>
      </c>
      <c r="O67" s="7">
        <f t="shared" si="14"/>
        <v>231.06158458471691</v>
      </c>
      <c r="P67" s="7">
        <f t="shared" si="15"/>
        <v>2.5272009267831095</v>
      </c>
      <c r="Q67" s="9">
        <v>6.8186431835574787E-5</v>
      </c>
      <c r="R67" s="20">
        <f>vessel!E34</f>
        <v>734</v>
      </c>
      <c r="S67">
        <f t="shared" si="16"/>
        <v>0</v>
      </c>
      <c r="T67">
        <f t="shared" si="17"/>
        <v>0.36092465104815297</v>
      </c>
      <c r="U67">
        <f t="shared" si="18"/>
        <v>0</v>
      </c>
      <c r="V67">
        <f t="shared" si="19"/>
        <v>0.63907534895184692</v>
      </c>
      <c r="W67">
        <f t="shared" si="13"/>
        <v>0.99999999999999989</v>
      </c>
    </row>
    <row r="68" spans="1:23" x14ac:dyDescent="0.3">
      <c r="A68" s="4">
        <v>2010</v>
      </c>
      <c r="C68">
        <v>80.791268597599995</v>
      </c>
      <c r="E68">
        <v>140.67228911230001</v>
      </c>
      <c r="F68">
        <v>221.46355770989999</v>
      </c>
      <c r="G68">
        <f t="shared" si="5"/>
        <v>4466.0227334348901</v>
      </c>
      <c r="H68" s="7">
        <f t="shared" si="6"/>
        <v>612.28424234437898</v>
      </c>
      <c r="I68">
        <f t="shared" si="7"/>
        <v>387.58696610633024</v>
      </c>
      <c r="J68">
        <f t="shared" si="8"/>
        <v>0.36170056714498611</v>
      </c>
      <c r="K68">
        <f t="shared" si="9"/>
        <v>4760.1579518124881</v>
      </c>
      <c r="L68" s="7">
        <f t="shared" si="10"/>
        <v>221.46355770989999</v>
      </c>
      <c r="M68">
        <f t="shared" si="11"/>
        <v>5375.4493490442292</v>
      </c>
      <c r="N68">
        <f t="shared" si="12"/>
        <v>221.46355770989999</v>
      </c>
      <c r="O68" s="7">
        <f t="shared" si="14"/>
        <v>193.70886010744823</v>
      </c>
      <c r="P68" s="7">
        <f t="shared" si="15"/>
        <v>27.754697602451756</v>
      </c>
      <c r="Q68" s="9">
        <v>5.5752044846460012E-5</v>
      </c>
      <c r="R68" s="20">
        <f>vessel!E35</f>
        <v>696.66666666667152</v>
      </c>
      <c r="S68">
        <f t="shared" si="16"/>
        <v>0</v>
      </c>
      <c r="T68">
        <f t="shared" si="17"/>
        <v>0.36480615336014</v>
      </c>
      <c r="U68">
        <f t="shared" si="18"/>
        <v>0</v>
      </c>
      <c r="V68">
        <f t="shared" si="19"/>
        <v>0.63519384663986</v>
      </c>
      <c r="W68">
        <f t="shared" si="13"/>
        <v>1</v>
      </c>
    </row>
    <row r="69" spans="1:23" x14ac:dyDescent="0.3">
      <c r="A69" s="4">
        <v>2011</v>
      </c>
      <c r="C69">
        <v>77.331349630099993</v>
      </c>
      <c r="E69">
        <v>131.0193645786</v>
      </c>
      <c r="F69">
        <v>208.3507142087</v>
      </c>
      <c r="G69">
        <f t="shared" si="5"/>
        <v>4460.4930005001761</v>
      </c>
      <c r="H69" s="7">
        <f t="shared" si="6"/>
        <v>612.28424234437898</v>
      </c>
      <c r="I69">
        <f t="shared" si="7"/>
        <v>382.05723317161619</v>
      </c>
      <c r="J69">
        <f t="shared" si="8"/>
        <v>0.34028429902253343</v>
      </c>
      <c r="K69">
        <f t="shared" si="9"/>
        <v>5133.8713675075633</v>
      </c>
      <c r="L69" s="7">
        <f t="shared" si="10"/>
        <v>208.3507142087</v>
      </c>
      <c r="M69">
        <f t="shared" si="11"/>
        <v>5768.2571803145311</v>
      </c>
      <c r="N69">
        <f t="shared" si="12"/>
        <v>208.3507142087</v>
      </c>
      <c r="O69" s="7">
        <f t="shared" si="14"/>
        <v>157.55299928499286</v>
      </c>
      <c r="P69" s="7">
        <f t="shared" si="15"/>
        <v>50.797714923707133</v>
      </c>
      <c r="Q69" s="9">
        <v>4.4453592959758574E-5</v>
      </c>
      <c r="R69" s="20">
        <f>vessel!E36</f>
        <v>659.33333333332848</v>
      </c>
      <c r="S69">
        <f t="shared" si="16"/>
        <v>0</v>
      </c>
      <c r="T69">
        <f t="shared" si="17"/>
        <v>0.37115951305373979</v>
      </c>
      <c r="U69">
        <f t="shared" si="18"/>
        <v>0</v>
      </c>
      <c r="V69">
        <f t="shared" si="19"/>
        <v>0.62884048694626027</v>
      </c>
      <c r="W69">
        <f t="shared" si="13"/>
        <v>1</v>
      </c>
    </row>
    <row r="70" spans="1:23" x14ac:dyDescent="0.3">
      <c r="A70" s="4">
        <v>2012</v>
      </c>
      <c r="C70">
        <v>73.769738203100005</v>
      </c>
      <c r="E70">
        <v>121.2677922134</v>
      </c>
      <c r="F70">
        <v>195.0375304165</v>
      </c>
      <c r="G70">
        <f t="shared" si="5"/>
        <v>4455.1199282379457</v>
      </c>
      <c r="H70" s="7">
        <f t="shared" si="6"/>
        <v>612.28424234437898</v>
      </c>
      <c r="I70">
        <f t="shared" si="7"/>
        <v>376.68416090938581</v>
      </c>
      <c r="J70">
        <f t="shared" si="8"/>
        <v>0.31854082945156253</v>
      </c>
      <c r="K70">
        <f t="shared" si="9"/>
        <v>5496.8006046486207</v>
      </c>
      <c r="L70" s="7">
        <f t="shared" si="10"/>
        <v>195.0375304165</v>
      </c>
      <c r="M70">
        <f t="shared" si="11"/>
        <v>6151.7762873423626</v>
      </c>
      <c r="N70">
        <f t="shared" si="12"/>
        <v>195.0375304165</v>
      </c>
      <c r="O70" s="7">
        <f t="shared" si="14"/>
        <v>123.65430976169696</v>
      </c>
      <c r="P70" s="7">
        <f t="shared" si="15"/>
        <v>71.38322065480304</v>
      </c>
      <c r="Q70" s="9">
        <v>3.4464680558007925E-5</v>
      </c>
      <c r="R70" s="20">
        <f>vessel!E37</f>
        <v>622</v>
      </c>
      <c r="S70">
        <f t="shared" si="16"/>
        <v>0</v>
      </c>
      <c r="T70">
        <f t="shared" si="17"/>
        <v>0.37823355354000704</v>
      </c>
      <c r="U70">
        <f t="shared" si="18"/>
        <v>0</v>
      </c>
      <c r="V70">
        <f t="shared" si="19"/>
        <v>0.62176644645999302</v>
      </c>
      <c r="W70">
        <f t="shared" si="13"/>
        <v>1</v>
      </c>
    </row>
    <row r="71" spans="1:23" x14ac:dyDescent="0.3">
      <c r="A71" s="4">
        <v>2013</v>
      </c>
      <c r="C71">
        <v>70.102074732299997</v>
      </c>
      <c r="E71">
        <v>111.4633128915</v>
      </c>
      <c r="F71">
        <v>181.56538762380001</v>
      </c>
      <c r="G71">
        <f t="shared" si="5"/>
        <v>4449.8969219694791</v>
      </c>
      <c r="H71" s="7">
        <f t="shared" si="6"/>
        <v>612.28424234437898</v>
      </c>
      <c r="I71">
        <f t="shared" si="7"/>
        <v>371.46115464091918</v>
      </c>
      <c r="J71">
        <f t="shared" si="8"/>
        <v>0.29653774353003626</v>
      </c>
      <c r="K71">
        <f t="shared" si="9"/>
        <v>5839.9944727545653</v>
      </c>
      <c r="L71" s="7">
        <f t="shared" si="10"/>
        <v>181.56538762380001</v>
      </c>
      <c r="M71">
        <f t="shared" si="11"/>
        <v>6512.5334736322593</v>
      </c>
      <c r="N71">
        <f t="shared" si="12"/>
        <v>181.56538762380001</v>
      </c>
      <c r="O71" s="7">
        <f t="shared" si="14"/>
        <v>93.290398894811531</v>
      </c>
      <c r="P71" s="7">
        <f t="shared" si="15"/>
        <v>88.274988728988475</v>
      </c>
      <c r="Q71" s="9">
        <v>2.5937498086411829E-5</v>
      </c>
      <c r="R71" s="20">
        <f>vessel!E38</f>
        <v>584.66666666667152</v>
      </c>
      <c r="S71">
        <f t="shared" si="16"/>
        <v>0</v>
      </c>
      <c r="T71">
        <f t="shared" si="17"/>
        <v>0.38609822967772994</v>
      </c>
      <c r="U71">
        <f t="shared" si="18"/>
        <v>0</v>
      </c>
      <c r="V71">
        <f t="shared" si="19"/>
        <v>0.61390177032227</v>
      </c>
      <c r="W71">
        <f t="shared" si="13"/>
        <v>1</v>
      </c>
    </row>
    <row r="72" spans="1:23" x14ac:dyDescent="0.3">
      <c r="A72" s="4">
        <v>2014</v>
      </c>
      <c r="C72">
        <v>66.323922635700001</v>
      </c>
      <c r="E72">
        <v>101.65491225</v>
      </c>
      <c r="F72">
        <v>167.9788348857</v>
      </c>
      <c r="G72">
        <f t="shared" si="5"/>
        <v>4444.8177532708596</v>
      </c>
      <c r="H72" s="7">
        <f t="shared" si="6"/>
        <v>612.28424234437898</v>
      </c>
      <c r="I72">
        <f t="shared" si="7"/>
        <v>366.38198594229971</v>
      </c>
      <c r="J72">
        <f t="shared" si="8"/>
        <v>0.27434780003895703</v>
      </c>
      <c r="K72">
        <f t="shared" si="9"/>
        <v>6156.4886156847833</v>
      </c>
      <c r="L72" s="7">
        <f t="shared" si="10"/>
        <v>167.9788348857</v>
      </c>
      <c r="M72">
        <f t="shared" si="11"/>
        <v>6839.0271096224415</v>
      </c>
      <c r="N72">
        <f t="shared" si="12"/>
        <v>167.9788348857</v>
      </c>
      <c r="O72" s="7">
        <f t="shared" ref="O72:O76" si="20">+M71*Q72*R72</f>
        <v>67.697547767700954</v>
      </c>
      <c r="P72" s="7">
        <f t="shared" si="15"/>
        <v>100.28128711799904</v>
      </c>
      <c r="Q72" s="9">
        <v>1.8992016143558628E-5</v>
      </c>
      <c r="R72" s="20">
        <f>vessel!E39</f>
        <v>547.33333333332848</v>
      </c>
      <c r="S72">
        <f t="shared" ref="S72:S77" si="21">+B72/SUM(B72:E72)</f>
        <v>0</v>
      </c>
      <c r="T72">
        <f t="shared" ref="T72:T77" si="22">+C72/SUM(B72:E72)</f>
        <v>0.39483499621145512</v>
      </c>
      <c r="U72">
        <f t="shared" ref="U72:U77" si="23">+D72/SUM(B72:E72)</f>
        <v>0</v>
      </c>
      <c r="V72">
        <f t="shared" ref="V72:V77" si="24">+E72/SUM(B72:E72)</f>
        <v>0.60516500378854488</v>
      </c>
      <c r="W72">
        <f t="shared" si="13"/>
        <v>1</v>
      </c>
    </row>
    <row r="73" spans="1:23" x14ac:dyDescent="0.3">
      <c r="A73" s="4">
        <v>2015</v>
      </c>
      <c r="C73">
        <v>62.513453463300003</v>
      </c>
      <c r="E73">
        <v>91.893859058900006</v>
      </c>
      <c r="F73">
        <v>154.40731252220002</v>
      </c>
      <c r="G73">
        <f t="shared" ref="G73:G77" si="25">+G72+G72*$B$1*(1-G72/$B$2)-H72</f>
        <v>4439.8765348282486</v>
      </c>
      <c r="H73" s="7">
        <f t="shared" ref="H73:H77" si="26">+H72</f>
        <v>612.28424234437898</v>
      </c>
      <c r="I73">
        <f t="shared" ref="I73:I76" si="27">G73-$B$5</f>
        <v>361.44076749968872</v>
      </c>
      <c r="J73">
        <f t="shared" ref="J73:J77" si="28">+F73/H73</f>
        <v>0.25218240458220659</v>
      </c>
      <c r="K73">
        <f t="shared" ref="K73:K77" si="29">+K72+K72*$B$1*(1-K72/$B$2)-L72</f>
        <v>6441.8372619238353</v>
      </c>
      <c r="L73" s="7">
        <f t="shared" ref="L73:L77" si="30">+F73</f>
        <v>154.40731252220002</v>
      </c>
      <c r="M73">
        <f>+M72+M72*$B$1*(1-M72/$B$2)-O73</f>
        <v>7122.9782450994462</v>
      </c>
      <c r="N73">
        <f t="shared" ref="N73:N76" si="31">F73</f>
        <v>154.40731252220002</v>
      </c>
      <c r="O73" s="7">
        <f t="shared" si="20"/>
        <v>47.809075014416571</v>
      </c>
      <c r="P73" s="7">
        <f t="shared" si="15"/>
        <v>106.59823750778344</v>
      </c>
      <c r="Q73" s="9">
        <v>1.3707108166028093E-5</v>
      </c>
      <c r="R73" s="20">
        <f>vessel!E40</f>
        <v>510</v>
      </c>
      <c r="S73">
        <f t="shared" si="21"/>
        <v>0</v>
      </c>
      <c r="T73">
        <f t="shared" si="22"/>
        <v>0.4048607053782643</v>
      </c>
      <c r="U73">
        <f t="shared" si="23"/>
        <v>0</v>
      </c>
      <c r="V73">
        <f t="shared" si="24"/>
        <v>0.59513929462173565</v>
      </c>
      <c r="W73">
        <f t="shared" ref="W73:W77" si="32">SUM(S73:V73)</f>
        <v>1</v>
      </c>
    </row>
    <row r="74" spans="1:23" x14ac:dyDescent="0.3">
      <c r="A74" s="4">
        <v>2016</v>
      </c>
      <c r="C74">
        <v>58.416789009599995</v>
      </c>
      <c r="E74">
        <v>82.235489505499999</v>
      </c>
      <c r="F74">
        <v>140.65227851509999</v>
      </c>
      <c r="G74">
        <f t="shared" si="25"/>
        <v>4435.0676973410673</v>
      </c>
      <c r="H74" s="7">
        <f t="shared" si="26"/>
        <v>612.28424234437898</v>
      </c>
      <c r="I74">
        <f t="shared" si="27"/>
        <v>356.63193001250738</v>
      </c>
      <c r="J74">
        <f t="shared" si="28"/>
        <v>0.22971729270143487</v>
      </c>
      <c r="K74">
        <f t="shared" si="29"/>
        <v>6694.105797846154</v>
      </c>
      <c r="L74" s="7">
        <f t="shared" si="30"/>
        <v>140.65227851509999</v>
      </c>
      <c r="M74">
        <f>+M73+M73*$B$1*(1-M73/$B$2)-O74</f>
        <v>7394.0617945354597</v>
      </c>
      <c r="N74">
        <f t="shared" si="31"/>
        <v>140.65227851509999</v>
      </c>
      <c r="O74" s="7">
        <f t="shared" si="20"/>
        <v>0</v>
      </c>
      <c r="P74" s="7">
        <f t="shared" si="15"/>
        <v>140.65227851509999</v>
      </c>
      <c r="Q74" s="9">
        <v>0</v>
      </c>
      <c r="R74" s="20">
        <f>vessel!E41</f>
        <v>560</v>
      </c>
      <c r="S74">
        <f t="shared" si="21"/>
        <v>0</v>
      </c>
      <c r="T74">
        <f t="shared" si="22"/>
        <v>0.415327711902858</v>
      </c>
      <c r="U74">
        <f t="shared" si="23"/>
        <v>0</v>
      </c>
      <c r="V74">
        <f t="shared" si="24"/>
        <v>0.584672288097142</v>
      </c>
      <c r="W74">
        <f t="shared" si="32"/>
        <v>1</v>
      </c>
    </row>
    <row r="75" spans="1:23" x14ac:dyDescent="0.3">
      <c r="A75" s="4">
        <v>2017</v>
      </c>
      <c r="C75">
        <v>54.277806932800004</v>
      </c>
      <c r="E75">
        <v>72.737880719100005</v>
      </c>
      <c r="F75">
        <v>127.01568765190001</v>
      </c>
      <c r="G75">
        <f t="shared" si="25"/>
        <v>4430.3859682807552</v>
      </c>
      <c r="H75" s="7">
        <f t="shared" si="26"/>
        <v>612.28424234437898</v>
      </c>
      <c r="I75">
        <f t="shared" si="27"/>
        <v>351.95020095219525</v>
      </c>
      <c r="J75">
        <f t="shared" si="28"/>
        <v>0.20744562552446041</v>
      </c>
      <c r="K75">
        <f t="shared" si="29"/>
        <v>6913.8936844327573</v>
      </c>
      <c r="L75" s="7">
        <f t="shared" si="30"/>
        <v>127.01568765190001</v>
      </c>
      <c r="M75">
        <f>+M74+M74*$B$1*(1-M74/$B$2)-O75</f>
        <v>7601.6798573568894</v>
      </c>
      <c r="N75">
        <f t="shared" si="31"/>
        <v>127.01568765190001</v>
      </c>
      <c r="O75" s="7">
        <f t="shared" si="20"/>
        <v>0</v>
      </c>
      <c r="P75" s="7">
        <f t="shared" si="15"/>
        <v>127.01568765190001</v>
      </c>
      <c r="Q75" s="9">
        <v>0</v>
      </c>
      <c r="R75" s="20">
        <f>vessel!E42</f>
        <v>560</v>
      </c>
      <c r="S75">
        <f t="shared" si="21"/>
        <v>0</v>
      </c>
      <c r="T75">
        <f t="shared" si="22"/>
        <v>0.42733152050913664</v>
      </c>
      <c r="U75">
        <f t="shared" si="23"/>
        <v>0</v>
      </c>
      <c r="V75">
        <f t="shared" si="24"/>
        <v>0.5726684794908633</v>
      </c>
      <c r="W75">
        <f t="shared" si="32"/>
        <v>1</v>
      </c>
    </row>
    <row r="76" spans="1:23" x14ac:dyDescent="0.3">
      <c r="A76" s="4">
        <v>2018</v>
      </c>
      <c r="C76">
        <v>50.007982069299999</v>
      </c>
      <c r="E76">
        <v>63.463034217999997</v>
      </c>
      <c r="F76">
        <v>113.47101628729999</v>
      </c>
      <c r="G76">
        <f t="shared" si="25"/>
        <v>4425.8263523331661</v>
      </c>
      <c r="H76" s="7">
        <f t="shared" si="26"/>
        <v>612.28424234437898</v>
      </c>
      <c r="I76">
        <f t="shared" si="27"/>
        <v>347.39058500460624</v>
      </c>
      <c r="J76">
        <f t="shared" si="28"/>
        <v>0.18532408388109109</v>
      </c>
      <c r="K76">
        <f t="shared" si="29"/>
        <v>7103.2163982021984</v>
      </c>
      <c r="L76" s="7">
        <f t="shared" si="30"/>
        <v>113.47101628729999</v>
      </c>
      <c r="M76">
        <f>+M75+M75*$B$1*(1-M75/$B$2)-O76</f>
        <v>7757.0323949291151</v>
      </c>
      <c r="N76">
        <f t="shared" si="31"/>
        <v>113.47101628729999</v>
      </c>
      <c r="O76" s="7">
        <f t="shared" si="20"/>
        <v>0</v>
      </c>
      <c r="P76" s="7">
        <f t="shared" si="15"/>
        <v>113.47101628729999</v>
      </c>
      <c r="Q76" s="9">
        <v>0</v>
      </c>
      <c r="R76" s="20">
        <f>vessel!E43</f>
        <v>560</v>
      </c>
      <c r="S76">
        <f t="shared" si="21"/>
        <v>0</v>
      </c>
      <c r="T76">
        <f t="shared" si="22"/>
        <v>0.44071150242176022</v>
      </c>
      <c r="U76">
        <f t="shared" si="23"/>
        <v>0</v>
      </c>
      <c r="V76">
        <f t="shared" si="24"/>
        <v>0.55928849757823984</v>
      </c>
      <c r="W76">
        <f t="shared" si="32"/>
        <v>1</v>
      </c>
    </row>
    <row r="77" spans="1:23" x14ac:dyDescent="0.3">
      <c r="A77" s="4">
        <v>2019</v>
      </c>
      <c r="C77">
        <v>45.621387203499999</v>
      </c>
      <c r="E77">
        <v>53.527963679300001</v>
      </c>
      <c r="F77">
        <v>99.149350882800007</v>
      </c>
      <c r="G77">
        <f t="shared" si="25"/>
        <v>4421.3841133706765</v>
      </c>
      <c r="H77" s="7">
        <f t="shared" si="26"/>
        <v>612.28424234437898</v>
      </c>
      <c r="I77">
        <f>G77-$B$5</f>
        <v>342.94834604211655</v>
      </c>
      <c r="J77">
        <f t="shared" si="28"/>
        <v>0.16193353352221909</v>
      </c>
      <c r="K77">
        <f t="shared" si="29"/>
        <v>7265.2439609309813</v>
      </c>
      <c r="L77" s="7">
        <f t="shared" si="30"/>
        <v>99.149350882800007</v>
      </c>
      <c r="O77" s="7">
        <f>755.834*Q77*R77</f>
        <v>61.321380176959863</v>
      </c>
      <c r="P77" s="7">
        <f t="shared" si="15"/>
        <v>-61.321380176959863</v>
      </c>
      <c r="Q77" s="9">
        <v>1.4487634136822907E-4</v>
      </c>
      <c r="R77" s="20">
        <f>vessel!E44</f>
        <v>560</v>
      </c>
      <c r="S77">
        <f t="shared" si="21"/>
        <v>0</v>
      </c>
      <c r="T77">
        <f t="shared" si="22"/>
        <v>0.46012794634860488</v>
      </c>
      <c r="U77">
        <f t="shared" si="23"/>
        <v>0</v>
      </c>
      <c r="V77">
        <f t="shared" si="24"/>
        <v>0.53987205365139512</v>
      </c>
      <c r="W77">
        <f t="shared" si="32"/>
        <v>1</v>
      </c>
    </row>
    <row r="78" spans="1:23" x14ac:dyDescent="0.3">
      <c r="A78" s="5" t="s">
        <v>74</v>
      </c>
      <c r="B78" s="6">
        <v>8913.7536150788019</v>
      </c>
      <c r="C78" s="6">
        <v>2004.3175038945001</v>
      </c>
      <c r="D78" s="6">
        <v>8951.8558470167027</v>
      </c>
      <c r="E78" s="6">
        <v>17172.593762892593</v>
      </c>
      <c r="F78" s="6">
        <v>37042.520728882599</v>
      </c>
      <c r="H78" s="7"/>
      <c r="P78" s="7">
        <f>SUM(P39:P77)^2</f>
        <v>1.5374914569440775E-4</v>
      </c>
      <c r="S78">
        <f>AVERAGE(S8:S77)</f>
        <v>0.19820854331432627</v>
      </c>
      <c r="T78">
        <f>AVERAGE(T8:T77)</f>
        <v>0.11308792126570669</v>
      </c>
      <c r="U78">
        <f t="shared" ref="U78:V78" si="33">AVERAGE(U8:U77)</f>
        <v>0.20209932532034969</v>
      </c>
      <c r="V78">
        <f t="shared" si="33"/>
        <v>0.4866042100996173</v>
      </c>
      <c r="W78">
        <f>SUM(S78:V78)</f>
        <v>1</v>
      </c>
    </row>
    <row r="79" spans="1:23" x14ac:dyDescent="0.3">
      <c r="M79" t="s">
        <v>94</v>
      </c>
      <c r="N79">
        <f>+N76/(Q77*R77)</f>
        <v>1398.6190766906361</v>
      </c>
      <c r="Q79">
        <f>AVERAGE(Q38:Q77)</f>
        <v>1.2783339966969463E-4</v>
      </c>
      <c r="S79">
        <f>+S78*$D$4</f>
        <v>5.0606289956202342E-5</v>
      </c>
      <c r="T79">
        <f>+T78*$D$4</f>
        <v>2.8873428150071497E-5</v>
      </c>
      <c r="U79">
        <f t="shared" ref="U79" si="34">+U78*$D$4</f>
        <v>5.1599678228275698E-5</v>
      </c>
      <c r="V79">
        <f>+V78*$D$4</f>
        <v>1.2423901280157461E-4</v>
      </c>
      <c r="W79">
        <f>SUM(S79:V79)</f>
        <v>2.5531840913612411E-4</v>
      </c>
    </row>
    <row r="80" spans="1:23" x14ac:dyDescent="0.3">
      <c r="M80" t="s">
        <v>95</v>
      </c>
      <c r="N80" s="8">
        <f>+N79/B2</f>
        <v>0.17146513473310818</v>
      </c>
      <c r="T80">
        <f>AVERAGE(T59:T78)</f>
        <v>0.40146212049325875</v>
      </c>
      <c r="V80">
        <f>AVERAGE(V59:V78)</f>
        <v>0.57852248607500756</v>
      </c>
      <c r="W80">
        <f>SUM(S80:V80)</f>
        <v>0.97998460656826625</v>
      </c>
    </row>
    <row r="81" spans="19:23" x14ac:dyDescent="0.3">
      <c r="T81">
        <f>+T80*$D$4</f>
        <v>1.0250066993275381E-4</v>
      </c>
      <c r="V81">
        <f t="shared" ref="V81" si="35">+V80*$D$4</f>
        <v>1.4770744079414648E-4</v>
      </c>
      <c r="W81">
        <f>SUM(S81:V81)</f>
        <v>2.5020811072690028E-4</v>
      </c>
    </row>
    <row r="83" spans="19:23" x14ac:dyDescent="0.3">
      <c r="S83" t="s">
        <v>103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0D54-B958-46AD-AD30-3040BBC7D157}">
  <dimension ref="A1:N81"/>
  <sheetViews>
    <sheetView workbookViewId="0">
      <selection activeCell="A2" sqref="A2:B3"/>
    </sheetView>
  </sheetViews>
  <sheetFormatPr defaultRowHeight="14.4" x14ac:dyDescent="0.3"/>
  <cols>
    <col min="2" max="2" width="16.33203125" bestFit="1" customWidth="1"/>
    <col min="3" max="3" width="18.44140625" bestFit="1" customWidth="1"/>
    <col min="4" max="4" width="21" bestFit="1" customWidth="1"/>
    <col min="5" max="5" width="12" bestFit="1" customWidth="1"/>
    <col min="6" max="6" width="12.6640625" bestFit="1" customWidth="1"/>
    <col min="11" max="13" width="15.88671875" customWidth="1"/>
  </cols>
  <sheetData>
    <row r="1" spans="1:14" x14ac:dyDescent="0.3">
      <c r="A1" t="s">
        <v>77</v>
      </c>
      <c r="B1">
        <v>0.40454188510301903</v>
      </c>
      <c r="D1">
        <f>(0.25*B1*(AVERAGE(E67:E77)/588)/AVERAGE(E67:E77))</f>
        <v>1.7199910080910671E-4</v>
      </c>
    </row>
    <row r="2" spans="1:14" x14ac:dyDescent="0.3">
      <c r="A2" t="s">
        <v>78</v>
      </c>
      <c r="B2">
        <v>163.63548358418299</v>
      </c>
    </row>
    <row r="3" spans="1:14" x14ac:dyDescent="0.3">
      <c r="A3" t="s">
        <v>80</v>
      </c>
      <c r="B3">
        <v>16.549351749722302</v>
      </c>
    </row>
    <row r="4" spans="1:14" x14ac:dyDescent="0.3">
      <c r="A4" t="s">
        <v>79</v>
      </c>
      <c r="B4">
        <v>0.20227094255150899</v>
      </c>
      <c r="C4" t="s">
        <v>92</v>
      </c>
      <c r="D4">
        <f>+B4/588</f>
        <v>3.4399820161821256E-4</v>
      </c>
    </row>
    <row r="5" spans="1:14" x14ac:dyDescent="0.3">
      <c r="A5" t="s">
        <v>81</v>
      </c>
      <c r="B5">
        <v>81.817741792091695</v>
      </c>
    </row>
    <row r="6" spans="1:14" x14ac:dyDescent="0.3">
      <c r="A6" s="3" t="s">
        <v>75</v>
      </c>
      <c r="B6" s="3" t="s">
        <v>13</v>
      </c>
      <c r="C6" s="3" t="s">
        <v>23</v>
      </c>
      <c r="D6" s="3" t="s">
        <v>15</v>
      </c>
      <c r="E6" s="3" t="s">
        <v>74</v>
      </c>
      <c r="G6" s="7" t="s">
        <v>90</v>
      </c>
      <c r="H6" s="7" t="s">
        <v>91</v>
      </c>
      <c r="I6" s="7" t="s">
        <v>88</v>
      </c>
      <c r="J6" s="7" t="s">
        <v>93</v>
      </c>
      <c r="K6" s="3" t="s">
        <v>13</v>
      </c>
      <c r="L6" s="3" t="s">
        <v>23</v>
      </c>
      <c r="M6" s="3" t="s">
        <v>15</v>
      </c>
      <c r="N6" s="3" t="s">
        <v>74</v>
      </c>
    </row>
    <row r="7" spans="1:14" x14ac:dyDescent="0.3">
      <c r="A7" s="7"/>
      <c r="B7" s="7"/>
      <c r="C7" s="7"/>
      <c r="D7" s="7"/>
      <c r="E7" s="7"/>
      <c r="F7">
        <v>66</v>
      </c>
      <c r="H7" s="7"/>
    </row>
    <row r="8" spans="1:14" x14ac:dyDescent="0.3">
      <c r="A8" s="4">
        <v>1950</v>
      </c>
      <c r="B8">
        <v>4.1776585438999998</v>
      </c>
      <c r="C8">
        <v>2.2278283372999996</v>
      </c>
      <c r="D8">
        <v>6.9461892816999997</v>
      </c>
      <c r="E8">
        <v>13.351676162899999</v>
      </c>
      <c r="F8">
        <f>+F7+F7*$B$1*(1-F7/$B$2)-H8</f>
        <v>68.580919310433913</v>
      </c>
      <c r="G8">
        <f>E8</f>
        <v>13.351676162899999</v>
      </c>
      <c r="H8" s="7">
        <f>+F7*I8*J8</f>
        <v>13.349882208399594</v>
      </c>
      <c r="I8">
        <f>$D$4</f>
        <v>3.4399820161821256E-4</v>
      </c>
      <c r="J8">
        <v>588</v>
      </c>
      <c r="K8">
        <f>B8/SUM(B8:D8)</f>
        <v>0.31289393877814126</v>
      </c>
      <c r="L8">
        <f>C8/SUM(B8:D8)</f>
        <v>0.16685757728983991</v>
      </c>
      <c r="M8">
        <f>D8/SUM(B8:D8)</f>
        <v>0.52024848393201895</v>
      </c>
      <c r="N8">
        <f>SUM(K8:M8)</f>
        <v>1</v>
      </c>
    </row>
    <row r="9" spans="1:14" x14ac:dyDescent="0.3">
      <c r="A9" s="4">
        <v>1951</v>
      </c>
      <c r="B9">
        <v>4.2754316178999998</v>
      </c>
      <c r="C9">
        <v>2.2799679802999999</v>
      </c>
      <c r="D9">
        <v>7.0416425155000004</v>
      </c>
      <c r="E9">
        <v>13.597042113699999</v>
      </c>
      <c r="F9">
        <f t="shared" ref="F9:F72" si="0">+F8+F8*$B$1*(1-F8/$B$2)-H9</f>
        <v>70.825178729848375</v>
      </c>
      <c r="G9">
        <f t="shared" ref="G9:G72" si="1">E9</f>
        <v>13.597042113699999</v>
      </c>
      <c r="H9" s="7">
        <f t="shared" ref="H9:H72" si="2">+F8*I9*J9</f>
        <v>13.871927189970451</v>
      </c>
      <c r="I9">
        <f t="shared" ref="I9:I72" si="3">$D$4</f>
        <v>3.4399820161821256E-4</v>
      </c>
      <c r="J9">
        <v>588</v>
      </c>
      <c r="K9">
        <f t="shared" ref="K9:K72" si="4">B9/SUM(B9:D9)</f>
        <v>0.31443835961883171</v>
      </c>
      <c r="L9">
        <f t="shared" ref="L9:L72" si="5">C9/SUM(B9:D9)</f>
        <v>0.16768117368723659</v>
      </c>
      <c r="M9">
        <f t="shared" ref="M9:M72" si="6">D9/SUM(B9:D9)</f>
        <v>0.51788046669393184</v>
      </c>
      <c r="N9">
        <f t="shared" ref="N9:N72" si="7">SUM(K9:M9)</f>
        <v>1</v>
      </c>
    </row>
    <row r="10" spans="1:14" x14ac:dyDescent="0.3">
      <c r="A10" s="4">
        <v>1952</v>
      </c>
      <c r="B10">
        <v>4.3725365350000001</v>
      </c>
      <c r="C10">
        <v>2.3317513138999999</v>
      </c>
      <c r="D10">
        <v>7.1301246517000001</v>
      </c>
      <c r="E10">
        <v>13.834412500599999</v>
      </c>
      <c r="F10">
        <f t="shared" si="0"/>
        <v>72.749921311882872</v>
      </c>
      <c r="G10">
        <f t="shared" si="1"/>
        <v>13.834412500599999</v>
      </c>
      <c r="H10" s="7">
        <f t="shared" si="2"/>
        <v>14.325875658065517</v>
      </c>
      <c r="I10">
        <f t="shared" si="3"/>
        <v>3.4399820161821256E-4</v>
      </c>
      <c r="J10">
        <v>588</v>
      </c>
      <c r="K10">
        <f t="shared" si="4"/>
        <v>0.31606232175094989</v>
      </c>
      <c r="L10">
        <f t="shared" si="5"/>
        <v>0.1685471872259752</v>
      </c>
      <c r="M10">
        <f t="shared" si="6"/>
        <v>0.51539049102307499</v>
      </c>
      <c r="N10">
        <f t="shared" si="7"/>
        <v>1</v>
      </c>
    </row>
    <row r="11" spans="1:14" x14ac:dyDescent="0.3">
      <c r="A11" s="4">
        <v>1953</v>
      </c>
      <c r="B11">
        <v>4.4689732950999996</v>
      </c>
      <c r="C11">
        <v>2.383178338</v>
      </c>
      <c r="D11">
        <v>7.2116356901999996</v>
      </c>
      <c r="E11">
        <v>14.0637873233</v>
      </c>
      <c r="F11">
        <f t="shared" si="0"/>
        <v>74.380799225007493</v>
      </c>
      <c r="G11">
        <f t="shared" si="1"/>
        <v>14.0637873233</v>
      </c>
      <c r="H11" s="7">
        <f t="shared" si="2"/>
        <v>14.715195154302661</v>
      </c>
      <c r="I11">
        <f t="shared" si="3"/>
        <v>3.4399820161821256E-4</v>
      </c>
      <c r="J11">
        <v>588</v>
      </c>
      <c r="K11">
        <f t="shared" si="4"/>
        <v>0.31776456742175596</v>
      </c>
      <c r="L11">
        <f t="shared" si="5"/>
        <v>0.16945494717853846</v>
      </c>
      <c r="M11">
        <f t="shared" si="6"/>
        <v>0.51278048539970555</v>
      </c>
      <c r="N11">
        <f t="shared" si="7"/>
        <v>1</v>
      </c>
    </row>
    <row r="12" spans="1:14" x14ac:dyDescent="0.3">
      <c r="A12" s="4">
        <v>1954</v>
      </c>
      <c r="B12">
        <v>6.6907088157999999</v>
      </c>
      <c r="C12">
        <v>0.9488308231</v>
      </c>
      <c r="D12">
        <v>7.2861756309999999</v>
      </c>
      <c r="E12">
        <v>14.9257152699</v>
      </c>
      <c r="F12">
        <f t="shared" si="0"/>
        <v>75.748343128492891</v>
      </c>
      <c r="G12">
        <f t="shared" si="1"/>
        <v>14.9257152699</v>
      </c>
      <c r="H12" s="7">
        <f t="shared" si="2"/>
        <v>15.045074366976815</v>
      </c>
      <c r="I12">
        <f t="shared" si="3"/>
        <v>3.4399820161821256E-4</v>
      </c>
      <c r="J12">
        <v>588</v>
      </c>
      <c r="K12">
        <f t="shared" si="4"/>
        <v>0.4482672149918901</v>
      </c>
      <c r="L12">
        <f t="shared" si="5"/>
        <v>6.3570207922528391E-2</v>
      </c>
      <c r="M12">
        <f t="shared" si="6"/>
        <v>0.48816257708558153</v>
      </c>
      <c r="N12">
        <f t="shared" si="7"/>
        <v>1</v>
      </c>
    </row>
    <row r="13" spans="1:14" x14ac:dyDescent="0.3">
      <c r="A13" s="4">
        <v>1955</v>
      </c>
      <c r="B13">
        <v>6.2838567031000006</v>
      </c>
      <c r="C13">
        <v>0.86094909909999995</v>
      </c>
      <c r="D13">
        <v>7.3537444741</v>
      </c>
      <c r="E13">
        <v>14.498550276300001</v>
      </c>
      <c r="F13">
        <f t="shared" si="0"/>
        <v>76.884935696988762</v>
      </c>
      <c r="G13">
        <f t="shared" si="1"/>
        <v>14.498550276300001</v>
      </c>
      <c r="H13" s="7">
        <f t="shared" si="2"/>
        <v>15.321688761315377</v>
      </c>
      <c r="I13">
        <f t="shared" si="3"/>
        <v>3.4399820161821256E-4</v>
      </c>
      <c r="J13">
        <v>588</v>
      </c>
      <c r="K13">
        <f t="shared" si="4"/>
        <v>0.43341276081732683</v>
      </c>
      <c r="L13">
        <f t="shared" si="5"/>
        <v>5.9381736980099797E-2</v>
      </c>
      <c r="M13">
        <f t="shared" si="6"/>
        <v>0.50720550220257332</v>
      </c>
      <c r="N13">
        <f t="shared" si="7"/>
        <v>1</v>
      </c>
    </row>
    <row r="14" spans="1:14" x14ac:dyDescent="0.3">
      <c r="A14" s="4">
        <v>1956</v>
      </c>
      <c r="B14">
        <v>7.0736892290000002</v>
      </c>
      <c r="C14">
        <v>0.85645564649999995</v>
      </c>
      <c r="D14">
        <v>7.4143422196</v>
      </c>
      <c r="E14">
        <v>15.3444870951</v>
      </c>
      <c r="F14">
        <f t="shared" si="0"/>
        <v>77.822543707479099</v>
      </c>
      <c r="G14">
        <f t="shared" si="1"/>
        <v>15.3444870951</v>
      </c>
      <c r="H14" s="7">
        <f t="shared" si="2"/>
        <v>15.551588411442076</v>
      </c>
      <c r="I14">
        <f t="shared" si="3"/>
        <v>3.4399820161821256E-4</v>
      </c>
      <c r="J14">
        <v>588</v>
      </c>
      <c r="K14">
        <f t="shared" si="4"/>
        <v>0.46099222379735733</v>
      </c>
      <c r="L14">
        <f t="shared" si="5"/>
        <v>5.5815201980488123E-2</v>
      </c>
      <c r="M14">
        <f t="shared" si="6"/>
        <v>0.48319257422215461</v>
      </c>
      <c r="N14">
        <f t="shared" si="7"/>
        <v>1</v>
      </c>
    </row>
    <row r="15" spans="1:14" x14ac:dyDescent="0.3">
      <c r="A15" s="4">
        <v>1957</v>
      </c>
      <c r="B15">
        <v>6.7836862580000004</v>
      </c>
      <c r="C15">
        <v>0.649675848</v>
      </c>
      <c r="D15">
        <v>7.4679688673999998</v>
      </c>
      <c r="E15">
        <v>14.9013309734</v>
      </c>
      <c r="F15">
        <f t="shared" si="0"/>
        <v>78.591195684340363</v>
      </c>
      <c r="G15">
        <f t="shared" si="1"/>
        <v>14.9013309734</v>
      </c>
      <c r="H15" s="7">
        <f t="shared" si="2"/>
        <v>15.741239267467801</v>
      </c>
      <c r="I15">
        <f t="shared" si="3"/>
        <v>3.4399820161821256E-4</v>
      </c>
      <c r="J15">
        <v>588</v>
      </c>
      <c r="K15">
        <f t="shared" si="4"/>
        <v>0.45524029162961294</v>
      </c>
      <c r="L15">
        <f t="shared" si="5"/>
        <v>4.3598511378595668E-2</v>
      </c>
      <c r="M15">
        <f t="shared" si="6"/>
        <v>0.5011611969917914</v>
      </c>
      <c r="N15">
        <f t="shared" si="7"/>
        <v>1</v>
      </c>
    </row>
    <row r="16" spans="1:14" x14ac:dyDescent="0.3">
      <c r="A16" s="4">
        <v>1958</v>
      </c>
      <c r="B16">
        <v>7.8395079083999999</v>
      </c>
      <c r="C16">
        <v>0.37714433809999998</v>
      </c>
      <c r="D16">
        <v>7.5146244176000003</v>
      </c>
      <c r="E16">
        <v>15.731276664100001</v>
      </c>
      <c r="F16">
        <f t="shared" si="0"/>
        <v>79.218094979276714</v>
      </c>
      <c r="G16">
        <f t="shared" si="1"/>
        <v>15.731276664100001</v>
      </c>
      <c r="H16" s="7">
        <f t="shared" si="2"/>
        <v>15.896715227321611</v>
      </c>
      <c r="I16">
        <f t="shared" si="3"/>
        <v>3.4399820161821256E-4</v>
      </c>
      <c r="J16">
        <v>588</v>
      </c>
      <c r="K16">
        <f t="shared" si="4"/>
        <v>0.49833895085516916</v>
      </c>
      <c r="L16">
        <f t="shared" si="5"/>
        <v>2.3974172354407366E-2</v>
      </c>
      <c r="M16">
        <f t="shared" si="6"/>
        <v>0.47768687679042343</v>
      </c>
      <c r="N16">
        <f t="shared" si="7"/>
        <v>1</v>
      </c>
    </row>
    <row r="17" spans="1:14" x14ac:dyDescent="0.3">
      <c r="A17" s="4">
        <v>1959</v>
      </c>
      <c r="B17">
        <v>7.2755894272000008</v>
      </c>
      <c r="C17">
        <v>0.44223111720000002</v>
      </c>
      <c r="D17">
        <v>7.5543088700999999</v>
      </c>
      <c r="E17">
        <v>15.2721294145</v>
      </c>
      <c r="F17">
        <f t="shared" si="0"/>
        <v>79.727220365855047</v>
      </c>
      <c r="G17">
        <f t="shared" si="1"/>
        <v>15.2721294145</v>
      </c>
      <c r="H17" s="7">
        <f t="shared" si="2"/>
        <v>16.023518738593264</v>
      </c>
      <c r="I17">
        <f t="shared" si="3"/>
        <v>3.4399820161821256E-4</v>
      </c>
      <c r="J17">
        <v>588</v>
      </c>
      <c r="K17">
        <f t="shared" si="4"/>
        <v>0.47639652793226406</v>
      </c>
      <c r="L17">
        <f t="shared" si="5"/>
        <v>2.895674238984167E-2</v>
      </c>
      <c r="M17">
        <f t="shared" si="6"/>
        <v>0.4946467296778943</v>
      </c>
      <c r="N17">
        <f t="shared" si="7"/>
        <v>1</v>
      </c>
    </row>
    <row r="18" spans="1:14" x14ac:dyDescent="0.3">
      <c r="A18" s="4">
        <v>1960</v>
      </c>
      <c r="B18">
        <v>7.5245262587000008</v>
      </c>
      <c r="C18">
        <v>0.33398680520000001</v>
      </c>
      <c r="D18">
        <v>7.5870222249000001</v>
      </c>
      <c r="E18">
        <v>15.445535288800002</v>
      </c>
      <c r="F18">
        <f t="shared" si="0"/>
        <v>80.139267839465873</v>
      </c>
      <c r="G18">
        <f t="shared" si="1"/>
        <v>15.445535288800002</v>
      </c>
      <c r="H18" s="7">
        <f t="shared" si="2"/>
        <v>16.126500010413363</v>
      </c>
      <c r="I18">
        <f t="shared" si="3"/>
        <v>3.4399820161821256E-4</v>
      </c>
      <c r="J18">
        <v>588</v>
      </c>
      <c r="K18">
        <f t="shared" si="4"/>
        <v>0.48716513335450723</v>
      </c>
      <c r="L18">
        <f t="shared" si="5"/>
        <v>2.162351766741185E-2</v>
      </c>
      <c r="M18">
        <f t="shared" si="6"/>
        <v>0.49121134897808083</v>
      </c>
      <c r="N18">
        <f t="shared" si="7"/>
        <v>0.99999999999999989</v>
      </c>
    </row>
    <row r="19" spans="1:14" x14ac:dyDescent="0.3">
      <c r="A19" s="4">
        <v>1961</v>
      </c>
      <c r="B19">
        <v>7.3492923632</v>
      </c>
      <c r="C19">
        <v>0.32861440990000002</v>
      </c>
      <c r="D19">
        <v>7.6683898715999996</v>
      </c>
      <c r="E19">
        <v>15.346296644700001</v>
      </c>
      <c r="F19">
        <f t="shared" si="0"/>
        <v>80.47180944251717</v>
      </c>
      <c r="G19">
        <f t="shared" si="1"/>
        <v>15.346296644700001</v>
      </c>
      <c r="H19" s="7">
        <f t="shared" si="2"/>
        <v>16.209845241276593</v>
      </c>
      <c r="I19">
        <f t="shared" si="3"/>
        <v>3.4399820161821256E-4</v>
      </c>
      <c r="J19">
        <v>588</v>
      </c>
      <c r="K19">
        <f t="shared" si="4"/>
        <v>0.47889680053448941</v>
      </c>
      <c r="L19">
        <f t="shared" si="5"/>
        <v>2.1413271065204537E-2</v>
      </c>
      <c r="M19">
        <f t="shared" si="6"/>
        <v>0.49968992840030602</v>
      </c>
      <c r="N19">
        <f t="shared" si="7"/>
        <v>1</v>
      </c>
    </row>
    <row r="20" spans="1:14" x14ac:dyDescent="0.3">
      <c r="A20" s="4">
        <v>1962</v>
      </c>
      <c r="B20">
        <v>7.0162822375999996</v>
      </c>
      <c r="C20">
        <v>1.1327099083000001</v>
      </c>
      <c r="D20">
        <v>7.7299488953999997</v>
      </c>
      <c r="E20">
        <v>15.878941041299999</v>
      </c>
      <c r="F20">
        <f t="shared" si="0"/>
        <v>80.739573948567582</v>
      </c>
      <c r="G20">
        <f t="shared" si="1"/>
        <v>15.878941041299999</v>
      </c>
      <c r="H20" s="7">
        <f t="shared" si="2"/>
        <v>16.277108744763368</v>
      </c>
      <c r="I20">
        <f t="shared" si="3"/>
        <v>3.4399820161821256E-4</v>
      </c>
      <c r="J20">
        <v>588</v>
      </c>
      <c r="K20">
        <f t="shared" si="4"/>
        <v>0.44186084067893111</v>
      </c>
      <c r="L20">
        <f t="shared" si="5"/>
        <v>7.1334096231852107E-2</v>
      </c>
      <c r="M20">
        <f t="shared" si="6"/>
        <v>0.48680506308921678</v>
      </c>
      <c r="N20">
        <f t="shared" si="7"/>
        <v>1</v>
      </c>
    </row>
    <row r="21" spans="1:14" x14ac:dyDescent="0.3">
      <c r="A21" s="4">
        <v>1963</v>
      </c>
      <c r="B21">
        <v>8.0422718116999992</v>
      </c>
      <c r="C21">
        <v>0.25642988239999998</v>
      </c>
      <c r="D21">
        <v>7.7829946918999999</v>
      </c>
      <c r="E21">
        <v>16.081696386000001</v>
      </c>
      <c r="F21">
        <f t="shared" si="0"/>
        <v>80.95478215982385</v>
      </c>
      <c r="G21">
        <f t="shared" si="1"/>
        <v>16.081696386000001</v>
      </c>
      <c r="H21" s="7">
        <f t="shared" si="2"/>
        <v>16.331269723784025</v>
      </c>
      <c r="I21">
        <f t="shared" si="3"/>
        <v>3.4399820161821256E-4</v>
      </c>
      <c r="J21">
        <v>588</v>
      </c>
      <c r="K21">
        <f t="shared" si="4"/>
        <v>0.50008852416224192</v>
      </c>
      <c r="L21">
        <f t="shared" si="5"/>
        <v>1.5945449798644144E-2</v>
      </c>
      <c r="M21">
        <f t="shared" si="6"/>
        <v>0.48396602603911387</v>
      </c>
      <c r="N21">
        <f t="shared" si="7"/>
        <v>0.99999999999999989</v>
      </c>
    </row>
    <row r="22" spans="1:14" x14ac:dyDescent="0.3">
      <c r="A22" s="4">
        <v>1964</v>
      </c>
      <c r="B22">
        <v>8.0722492083000006</v>
      </c>
      <c r="C22">
        <v>0.3750605534</v>
      </c>
      <c r="D22">
        <v>7.8275272611000002</v>
      </c>
      <c r="E22">
        <v>16.2748370228</v>
      </c>
      <c r="F22">
        <f t="shared" si="0"/>
        <v>81.127492762144612</v>
      </c>
      <c r="G22">
        <f t="shared" si="1"/>
        <v>16.2748370228</v>
      </c>
      <c r="H22" s="7">
        <f t="shared" si="2"/>
        <v>16.374800091519656</v>
      </c>
      <c r="I22">
        <f t="shared" si="3"/>
        <v>3.4399820161821256E-4</v>
      </c>
      <c r="J22">
        <v>588</v>
      </c>
      <c r="K22">
        <f t="shared" si="4"/>
        <v>0.49599570164612394</v>
      </c>
      <c r="L22">
        <f t="shared" si="5"/>
        <v>2.3045426069371034E-2</v>
      </c>
      <c r="M22">
        <f t="shared" si="6"/>
        <v>0.48095887228450507</v>
      </c>
      <c r="N22">
        <f t="shared" si="7"/>
        <v>1</v>
      </c>
    </row>
    <row r="23" spans="1:14" x14ac:dyDescent="0.3">
      <c r="A23" s="4">
        <v>1965</v>
      </c>
      <c r="B23">
        <v>8.1401505641000007</v>
      </c>
      <c r="C23">
        <v>0.45466578489999998</v>
      </c>
      <c r="D23">
        <v>7.8635466030999996</v>
      </c>
      <c r="E23">
        <v>16.4583629521</v>
      </c>
      <c r="F23">
        <f t="shared" si="0"/>
        <v>81.265932213324888</v>
      </c>
      <c r="G23">
        <f t="shared" si="1"/>
        <v>16.4583629521</v>
      </c>
      <c r="H23" s="7">
        <f t="shared" si="2"/>
        <v>16.409734427839712</v>
      </c>
      <c r="I23">
        <f t="shared" si="3"/>
        <v>3.4399820161821256E-4</v>
      </c>
      <c r="J23">
        <v>588</v>
      </c>
      <c r="K23">
        <f t="shared" si="4"/>
        <v>0.49459053660384616</v>
      </c>
      <c r="L23">
        <f t="shared" si="5"/>
        <v>2.7625213165078915E-2</v>
      </c>
      <c r="M23">
        <f t="shared" si="6"/>
        <v>0.47778425023107496</v>
      </c>
      <c r="N23">
        <f t="shared" si="7"/>
        <v>1</v>
      </c>
    </row>
    <row r="24" spans="1:14" x14ac:dyDescent="0.3">
      <c r="A24" s="4">
        <v>1966</v>
      </c>
      <c r="B24">
        <v>8.3443751013000007</v>
      </c>
      <c r="C24">
        <v>0.41612369270000005</v>
      </c>
      <c r="D24">
        <v>7.8742120367000004</v>
      </c>
      <c r="E24">
        <v>16.634710830700001</v>
      </c>
      <c r="F24">
        <f t="shared" si="0"/>
        <v>81.376794483157909</v>
      </c>
      <c r="G24">
        <f t="shared" si="1"/>
        <v>16.634710830700001</v>
      </c>
      <c r="H24" s="7">
        <f t="shared" si="2"/>
        <v>16.437736706116262</v>
      </c>
      <c r="I24">
        <f t="shared" si="3"/>
        <v>3.4399820161821256E-4</v>
      </c>
      <c r="J24">
        <v>588</v>
      </c>
      <c r="K24">
        <f t="shared" si="4"/>
        <v>0.50162429550023402</v>
      </c>
      <c r="L24">
        <f t="shared" si="5"/>
        <v>2.5015384814025602E-2</v>
      </c>
      <c r="M24">
        <f t="shared" si="6"/>
        <v>0.47336031968574038</v>
      </c>
      <c r="N24">
        <f t="shared" si="7"/>
        <v>1</v>
      </c>
    </row>
    <row r="25" spans="1:14" x14ac:dyDescent="0.3">
      <c r="A25" s="4">
        <v>1967</v>
      </c>
      <c r="B25">
        <v>8.3475115131000006</v>
      </c>
      <c r="C25">
        <v>0.57744466480000001</v>
      </c>
      <c r="D25">
        <v>7.8767924057999998</v>
      </c>
      <c r="E25">
        <v>16.8017485837</v>
      </c>
      <c r="F25">
        <f t="shared" si="0"/>
        <v>81.46550462724359</v>
      </c>
      <c r="G25">
        <f t="shared" si="1"/>
        <v>16.8017485837</v>
      </c>
      <c r="H25" s="7">
        <f t="shared" si="2"/>
        <v>16.460160921928786</v>
      </c>
      <c r="I25">
        <f t="shared" si="3"/>
        <v>3.4399820161821256E-4</v>
      </c>
      <c r="J25">
        <v>588</v>
      </c>
      <c r="K25">
        <f t="shared" si="4"/>
        <v>0.49682397469024331</v>
      </c>
      <c r="L25">
        <f t="shared" si="5"/>
        <v>3.4368129122001059E-2</v>
      </c>
      <c r="M25">
        <f t="shared" si="6"/>
        <v>0.46880789618775565</v>
      </c>
      <c r="N25">
        <f t="shared" si="7"/>
        <v>1</v>
      </c>
    </row>
    <row r="26" spans="1:14" x14ac:dyDescent="0.3">
      <c r="A26" s="4">
        <v>1968</v>
      </c>
      <c r="B26">
        <v>9.1022065137000006</v>
      </c>
      <c r="C26">
        <v>0.62653067490000003</v>
      </c>
      <c r="D26">
        <v>7.8712877105999999</v>
      </c>
      <c r="E26">
        <v>17.600024899200001</v>
      </c>
      <c r="F26">
        <f t="shared" si="0"/>
        <v>81.536445240502331</v>
      </c>
      <c r="G26">
        <f t="shared" si="1"/>
        <v>17.600024899200001</v>
      </c>
      <c r="H26" s="7">
        <f t="shared" si="2"/>
        <v>16.478104406386876</v>
      </c>
      <c r="I26">
        <f t="shared" si="3"/>
        <v>3.4399820161821256E-4</v>
      </c>
      <c r="J26">
        <v>588</v>
      </c>
      <c r="K26">
        <f t="shared" si="4"/>
        <v>0.51717009298741023</v>
      </c>
      <c r="L26">
        <f t="shared" si="5"/>
        <v>3.5598283439273917E-2</v>
      </c>
      <c r="M26">
        <f t="shared" si="6"/>
        <v>0.44723162357331581</v>
      </c>
      <c r="N26">
        <f t="shared" si="7"/>
        <v>1</v>
      </c>
    </row>
    <row r="27" spans="1:14" x14ac:dyDescent="0.3">
      <c r="A27" s="4">
        <v>1969</v>
      </c>
      <c r="B27">
        <v>8.8672376574000005</v>
      </c>
      <c r="C27">
        <v>0.38295810460000002</v>
      </c>
      <c r="D27">
        <v>7.8576979509999996</v>
      </c>
      <c r="E27">
        <v>17.107893712999999</v>
      </c>
      <c r="F27">
        <f t="shared" si="0"/>
        <v>81.593147738420981</v>
      </c>
      <c r="G27">
        <f t="shared" si="1"/>
        <v>17.107893712999999</v>
      </c>
      <c r="H27" s="7">
        <f t="shared" si="2"/>
        <v>16.492453631095906</v>
      </c>
      <c r="I27">
        <f t="shared" si="3"/>
        <v>3.4399820161821256E-4</v>
      </c>
      <c r="J27">
        <v>588</v>
      </c>
      <c r="K27">
        <f t="shared" si="4"/>
        <v>0.51831264597242244</v>
      </c>
      <c r="L27">
        <f t="shared" si="5"/>
        <v>2.2384877473782563E-2</v>
      </c>
      <c r="M27">
        <f t="shared" si="6"/>
        <v>0.45930247655379502</v>
      </c>
      <c r="N27">
        <f t="shared" si="7"/>
        <v>1</v>
      </c>
    </row>
    <row r="28" spans="1:14" x14ac:dyDescent="0.3">
      <c r="A28" s="4">
        <v>1970</v>
      </c>
      <c r="B28">
        <v>9.1004156894000001</v>
      </c>
      <c r="C28">
        <v>0.31056227270000003</v>
      </c>
      <c r="D28">
        <v>7.8360231268999998</v>
      </c>
      <c r="E28">
        <v>17.247001089000001</v>
      </c>
      <c r="F28">
        <f t="shared" si="0"/>
        <v>81.638451884735957</v>
      </c>
      <c r="G28">
        <f t="shared" si="1"/>
        <v>17.247001089000001</v>
      </c>
      <c r="H28" s="7">
        <f t="shared" si="2"/>
        <v>16.503922898794936</v>
      </c>
      <c r="I28">
        <f t="shared" si="3"/>
        <v>3.4399820161821256E-4</v>
      </c>
      <c r="J28">
        <v>588</v>
      </c>
      <c r="K28">
        <f t="shared" si="4"/>
        <v>0.52765206208540061</v>
      </c>
      <c r="L28">
        <f t="shared" si="5"/>
        <v>1.8006740481861173E-2</v>
      </c>
      <c r="M28">
        <f t="shared" si="6"/>
        <v>0.45434119743273815</v>
      </c>
      <c r="N28">
        <f t="shared" si="7"/>
        <v>0.99999999999999989</v>
      </c>
    </row>
    <row r="29" spans="1:14" x14ac:dyDescent="0.3">
      <c r="A29" s="4">
        <v>1971</v>
      </c>
      <c r="B29">
        <v>9.1222523116000005</v>
      </c>
      <c r="C29">
        <v>0.30643224819999998</v>
      </c>
      <c r="D29">
        <v>7.8315265611999996</v>
      </c>
      <c r="E29">
        <v>17.260211121000001</v>
      </c>
      <c r="F29">
        <f t="shared" si="0"/>
        <v>81.674637554296453</v>
      </c>
      <c r="G29">
        <f t="shared" si="1"/>
        <v>17.260211121000001</v>
      </c>
      <c r="H29" s="7">
        <f t="shared" si="2"/>
        <v>16.513086611171556</v>
      </c>
      <c r="I29">
        <f t="shared" si="3"/>
        <v>3.4399820161821256E-4</v>
      </c>
      <c r="J29">
        <v>588</v>
      </c>
      <c r="K29">
        <f t="shared" si="4"/>
        <v>0.52851336797967774</v>
      </c>
      <c r="L29">
        <f t="shared" si="5"/>
        <v>1.775367902813035E-2</v>
      </c>
      <c r="M29">
        <f t="shared" si="6"/>
        <v>0.4537329529921918</v>
      </c>
      <c r="N29">
        <f t="shared" si="7"/>
        <v>0.99999999999999978</v>
      </c>
    </row>
    <row r="30" spans="1:14" x14ac:dyDescent="0.3">
      <c r="A30" s="4">
        <v>1972</v>
      </c>
      <c r="B30">
        <v>8.6547997460000001</v>
      </c>
      <c r="C30">
        <v>0.15234320260000001</v>
      </c>
      <c r="D30">
        <v>7.8193418873000002</v>
      </c>
      <c r="E30">
        <v>16.626484835900001</v>
      </c>
      <c r="F30">
        <f t="shared" si="0"/>
        <v>81.70353275533185</v>
      </c>
      <c r="G30">
        <f t="shared" si="1"/>
        <v>16.626484835900001</v>
      </c>
      <c r="H30" s="7">
        <f t="shared" si="2"/>
        <v>16.520405920660416</v>
      </c>
      <c r="I30">
        <f t="shared" si="3"/>
        <v>3.4399820161821256E-4</v>
      </c>
      <c r="J30">
        <v>588</v>
      </c>
      <c r="K30">
        <f t="shared" si="4"/>
        <v>0.52054296692422364</v>
      </c>
      <c r="L30">
        <f t="shared" si="5"/>
        <v>9.1626825575938757E-3</v>
      </c>
      <c r="M30">
        <f t="shared" si="6"/>
        <v>0.47029435051818241</v>
      </c>
      <c r="N30">
        <f t="shared" si="7"/>
        <v>1</v>
      </c>
    </row>
    <row r="31" spans="1:14" x14ac:dyDescent="0.3">
      <c r="A31" s="4">
        <v>1973</v>
      </c>
      <c r="B31">
        <v>8.6486686632000005</v>
      </c>
      <c r="C31">
        <v>0.17557909860000001</v>
      </c>
      <c r="D31">
        <v>7.7994691051</v>
      </c>
      <c r="E31">
        <v>16.623716866900001</v>
      </c>
      <c r="F31">
        <f t="shared" si="0"/>
        <v>81.726601678021183</v>
      </c>
      <c r="G31">
        <f t="shared" si="1"/>
        <v>16.623716866900001</v>
      </c>
      <c r="H31" s="7">
        <f t="shared" si="2"/>
        <v>16.526250580209059</v>
      </c>
      <c r="I31">
        <f t="shared" si="3"/>
        <v>3.4399820161821256E-4</v>
      </c>
      <c r="J31">
        <v>588</v>
      </c>
      <c r="K31">
        <f t="shared" si="4"/>
        <v>0.52026082568938803</v>
      </c>
      <c r="L31">
        <f t="shared" si="5"/>
        <v>1.0561963970259925E-2</v>
      </c>
      <c r="M31">
        <f t="shared" si="6"/>
        <v>0.46917721034035209</v>
      </c>
      <c r="N31">
        <f t="shared" si="7"/>
        <v>1</v>
      </c>
    </row>
    <row r="32" spans="1:14" x14ac:dyDescent="0.3">
      <c r="A32" s="4">
        <v>1974</v>
      </c>
      <c r="B32">
        <v>9.1045072535000013</v>
      </c>
      <c r="C32">
        <v>0.13208324420000001</v>
      </c>
      <c r="D32">
        <v>7.7719082146999998</v>
      </c>
      <c r="E32">
        <v>17.008498712400002</v>
      </c>
      <c r="F32">
        <f t="shared" si="0"/>
        <v>81.745016139304937</v>
      </c>
      <c r="G32">
        <f t="shared" si="1"/>
        <v>17.008498712400002</v>
      </c>
      <c r="H32" s="7">
        <f t="shared" si="2"/>
        <v>16.530916752945082</v>
      </c>
      <c r="I32">
        <f t="shared" si="3"/>
        <v>3.4399820161821256E-4</v>
      </c>
      <c r="J32">
        <v>588</v>
      </c>
      <c r="K32">
        <f t="shared" si="4"/>
        <v>0.53529164492703785</v>
      </c>
      <c r="L32">
        <f t="shared" si="5"/>
        <v>7.7657203280207827E-3</v>
      </c>
      <c r="M32">
        <f t="shared" si="6"/>
        <v>0.4569426347449414</v>
      </c>
      <c r="N32">
        <f t="shared" si="7"/>
        <v>1</v>
      </c>
    </row>
    <row r="33" spans="1:14" x14ac:dyDescent="0.3">
      <c r="A33" s="4">
        <v>1975</v>
      </c>
      <c r="B33">
        <v>9.2582420217999992</v>
      </c>
      <c r="C33">
        <v>0.18701611099999998</v>
      </c>
      <c r="D33">
        <v>7.7366592161999996</v>
      </c>
      <c r="E33">
        <v>17.181917348999999</v>
      </c>
      <c r="F33">
        <f t="shared" si="0"/>
        <v>81.75971335005265</v>
      </c>
      <c r="G33">
        <f t="shared" si="1"/>
        <v>17.181917348999999</v>
      </c>
      <c r="H33" s="7">
        <f t="shared" si="2"/>
        <v>16.534641463385523</v>
      </c>
      <c r="I33">
        <f t="shared" si="3"/>
        <v>3.4399820161821256E-4</v>
      </c>
      <c r="J33">
        <v>588</v>
      </c>
      <c r="K33">
        <f t="shared" si="4"/>
        <v>0.53883637278343888</v>
      </c>
      <c r="L33">
        <f t="shared" si="5"/>
        <v>1.0884472739643604E-2</v>
      </c>
      <c r="M33">
        <f t="shared" si="6"/>
        <v>0.45027915447691752</v>
      </c>
      <c r="N33">
        <f t="shared" si="7"/>
        <v>1</v>
      </c>
    </row>
    <row r="34" spans="1:14" x14ac:dyDescent="0.3">
      <c r="A34" s="4">
        <v>1976</v>
      </c>
      <c r="B34">
        <v>9.9113850242999995</v>
      </c>
      <c r="C34">
        <v>0.17140747250000002</v>
      </c>
      <c r="D34">
        <v>7.6937221094000003</v>
      </c>
      <c r="E34">
        <v>17.776514606199999</v>
      </c>
      <c r="F34">
        <f t="shared" si="0"/>
        <v>81.771442493033263</v>
      </c>
      <c r="G34">
        <f t="shared" si="1"/>
        <v>17.776514606199999</v>
      </c>
      <c r="H34" s="7">
        <f t="shared" si="2"/>
        <v>16.537614282056342</v>
      </c>
      <c r="I34">
        <f t="shared" si="3"/>
        <v>3.4399820161821256E-4</v>
      </c>
      <c r="J34">
        <v>588</v>
      </c>
      <c r="K34">
        <f t="shared" si="4"/>
        <v>0.55755502379769983</v>
      </c>
      <c r="L34">
        <f t="shared" si="5"/>
        <v>9.6423554502758045E-3</v>
      </c>
      <c r="M34">
        <f t="shared" si="6"/>
        <v>0.43280262075202436</v>
      </c>
      <c r="N34">
        <f t="shared" si="7"/>
        <v>1</v>
      </c>
    </row>
    <row r="35" spans="1:14" x14ac:dyDescent="0.3">
      <c r="A35" s="4">
        <v>1977</v>
      </c>
      <c r="B35">
        <v>11.005585392899999</v>
      </c>
      <c r="C35">
        <v>0.19033057129999997</v>
      </c>
      <c r="D35">
        <v>7.6430968944000002</v>
      </c>
      <c r="E35">
        <v>18.8390128586</v>
      </c>
      <c r="F35">
        <f t="shared" si="0"/>
        <v>81.78080219639395</v>
      </c>
      <c r="G35">
        <f t="shared" si="1"/>
        <v>18.8390128586</v>
      </c>
      <c r="H35" s="7">
        <f t="shared" si="2"/>
        <v>16.53998674686235</v>
      </c>
      <c r="I35">
        <f t="shared" si="3"/>
        <v>3.4399820161821256E-4</v>
      </c>
      <c r="J35">
        <v>588</v>
      </c>
      <c r="K35">
        <f t="shared" si="4"/>
        <v>0.58419119279256471</v>
      </c>
      <c r="L35">
        <f t="shared" si="5"/>
        <v>1.0103001294630688E-2</v>
      </c>
      <c r="M35">
        <f t="shared" si="6"/>
        <v>0.40570580591280453</v>
      </c>
      <c r="N35">
        <f t="shared" si="7"/>
        <v>1</v>
      </c>
    </row>
    <row r="36" spans="1:14" x14ac:dyDescent="0.3">
      <c r="A36" s="4">
        <v>1978</v>
      </c>
      <c r="B36">
        <v>10.6030012873</v>
      </c>
      <c r="C36">
        <v>0.19875226530000001</v>
      </c>
      <c r="D36">
        <v>7.5847835711</v>
      </c>
      <c r="E36">
        <v>18.386537123699998</v>
      </c>
      <c r="F36">
        <f t="shared" si="0"/>
        <v>81.788270629814207</v>
      </c>
      <c r="G36">
        <f t="shared" si="1"/>
        <v>18.386537123699998</v>
      </c>
      <c r="H36" s="7">
        <f t="shared" si="2"/>
        <v>16.541879942883121</v>
      </c>
      <c r="I36">
        <f t="shared" si="3"/>
        <v>3.4399820161821256E-4</v>
      </c>
      <c r="J36">
        <v>588</v>
      </c>
      <c r="K36">
        <f t="shared" si="4"/>
        <v>0.57667200821806053</v>
      </c>
      <c r="L36">
        <f t="shared" si="5"/>
        <v>1.0809662741974998E-2</v>
      </c>
      <c r="M36">
        <f t="shared" si="6"/>
        <v>0.4125183290399646</v>
      </c>
      <c r="N36">
        <f t="shared" si="7"/>
        <v>1.0000000000000002</v>
      </c>
    </row>
    <row r="37" spans="1:14" x14ac:dyDescent="0.3">
      <c r="A37" s="4">
        <v>1979</v>
      </c>
      <c r="B37">
        <v>10.030513193800001</v>
      </c>
      <c r="C37">
        <v>0.28257871839999998</v>
      </c>
      <c r="D37">
        <v>7.5187821396999999</v>
      </c>
      <c r="E37">
        <v>17.831874051900002</v>
      </c>
      <c r="F37">
        <f t="shared" si="0"/>
        <v>81.794229642346423</v>
      </c>
      <c r="G37">
        <f t="shared" si="1"/>
        <v>17.831874051900002</v>
      </c>
      <c r="H37" s="7">
        <f t="shared" si="2"/>
        <v>16.54339058995042</v>
      </c>
      <c r="I37">
        <f t="shared" si="3"/>
        <v>3.4399820161821256E-4</v>
      </c>
      <c r="J37">
        <v>588</v>
      </c>
      <c r="K37">
        <f t="shared" si="4"/>
        <v>0.56250471288693527</v>
      </c>
      <c r="L37">
        <f t="shared" si="5"/>
        <v>1.5846832339525805E-2</v>
      </c>
      <c r="M37">
        <f t="shared" si="6"/>
        <v>0.42164845477353891</v>
      </c>
      <c r="N37">
        <f t="shared" si="7"/>
        <v>1</v>
      </c>
    </row>
    <row r="38" spans="1:14" x14ac:dyDescent="0.3">
      <c r="A38" s="4">
        <v>1980</v>
      </c>
      <c r="B38">
        <v>10.5135385126</v>
      </c>
      <c r="C38">
        <v>0.21018498049999998</v>
      </c>
      <c r="D38">
        <v>7.4450926000999997</v>
      </c>
      <c r="E38">
        <v>18.1688160932</v>
      </c>
      <c r="F38">
        <f t="shared" si="0"/>
        <v>81.798984100344711</v>
      </c>
      <c r="G38">
        <f t="shared" si="1"/>
        <v>18.1688160932</v>
      </c>
      <c r="H38" s="7">
        <f t="shared" si="2"/>
        <v>16.544595925031988</v>
      </c>
      <c r="I38">
        <f t="shared" si="3"/>
        <v>3.4399820161821256E-4</v>
      </c>
      <c r="J38">
        <v>588</v>
      </c>
      <c r="K38">
        <f t="shared" si="4"/>
        <v>0.57865842543999757</v>
      </c>
      <c r="L38">
        <f t="shared" si="5"/>
        <v>1.1568446695801243E-2</v>
      </c>
      <c r="M38">
        <f t="shared" si="6"/>
        <v>0.40977312786420117</v>
      </c>
      <c r="N38">
        <f t="shared" si="7"/>
        <v>1</v>
      </c>
    </row>
    <row r="39" spans="1:14" x14ac:dyDescent="0.3">
      <c r="A39" s="4">
        <v>1981</v>
      </c>
      <c r="B39">
        <v>9.5351360933999985</v>
      </c>
      <c r="C39">
        <v>0.85398582140000001</v>
      </c>
      <c r="D39">
        <v>7.4946807550000001</v>
      </c>
      <c r="E39">
        <v>17.883802669799998</v>
      </c>
      <c r="F39">
        <f t="shared" si="0"/>
        <v>81.802777366483596</v>
      </c>
      <c r="G39">
        <f t="shared" si="1"/>
        <v>17.883802669799998</v>
      </c>
      <c r="H39" s="7">
        <f t="shared" si="2"/>
        <v>16.545557613732623</v>
      </c>
      <c r="I39">
        <f t="shared" si="3"/>
        <v>3.4399820161821256E-4</v>
      </c>
      <c r="J39">
        <v>588</v>
      </c>
      <c r="K39">
        <f t="shared" si="4"/>
        <v>0.53317162291785869</v>
      </c>
      <c r="L39">
        <f t="shared" si="5"/>
        <v>4.7751914800654112E-2</v>
      </c>
      <c r="M39">
        <f t="shared" si="6"/>
        <v>0.41907646228148726</v>
      </c>
      <c r="N39">
        <f t="shared" si="7"/>
        <v>1</v>
      </c>
    </row>
    <row r="40" spans="1:14" x14ac:dyDescent="0.3">
      <c r="A40" s="4">
        <v>1982</v>
      </c>
      <c r="B40">
        <v>10.398791513599999</v>
      </c>
      <c r="C40">
        <v>0.45589691399999999</v>
      </c>
      <c r="D40">
        <v>7.5298678795000002</v>
      </c>
      <c r="E40">
        <v>18.384556307099999</v>
      </c>
      <c r="F40">
        <f t="shared" si="0"/>
        <v>81.805803681343306</v>
      </c>
      <c r="G40">
        <f t="shared" si="1"/>
        <v>18.384556307099999</v>
      </c>
      <c r="H40" s="7">
        <f t="shared" si="2"/>
        <v>16.546324881249884</v>
      </c>
      <c r="I40">
        <f t="shared" si="3"/>
        <v>3.4399820161821256E-4</v>
      </c>
      <c r="J40">
        <v>588</v>
      </c>
      <c r="K40">
        <f t="shared" si="4"/>
        <v>0.56562646059530153</v>
      </c>
      <c r="L40">
        <f t="shared" si="5"/>
        <v>2.4797819777893443E-2</v>
      </c>
      <c r="M40">
        <f t="shared" si="6"/>
        <v>0.40957571962680511</v>
      </c>
      <c r="N40">
        <f t="shared" si="7"/>
        <v>1</v>
      </c>
    </row>
    <row r="41" spans="1:14" x14ac:dyDescent="0.3">
      <c r="A41" s="4">
        <v>1983</v>
      </c>
      <c r="B41">
        <v>10.857038148499999</v>
      </c>
      <c r="C41">
        <v>0.60399652739999998</v>
      </c>
      <c r="D41">
        <v>7.5506539735000002</v>
      </c>
      <c r="E41">
        <v>19.0116886494</v>
      </c>
      <c r="F41">
        <f t="shared" si="0"/>
        <v>81.808218061920513</v>
      </c>
      <c r="G41">
        <f t="shared" si="1"/>
        <v>19.0116886494</v>
      </c>
      <c r="H41" s="7">
        <f t="shared" si="2"/>
        <v>16.546937016809014</v>
      </c>
      <c r="I41">
        <f t="shared" si="3"/>
        <v>3.4399820161821256E-4</v>
      </c>
      <c r="J41">
        <v>588</v>
      </c>
      <c r="K41">
        <f t="shared" si="4"/>
        <v>0.57107174163840735</v>
      </c>
      <c r="L41">
        <f t="shared" si="5"/>
        <v>3.1769746419609175E-2</v>
      </c>
      <c r="M41">
        <f t="shared" si="6"/>
        <v>0.39715851194198343</v>
      </c>
      <c r="N41">
        <f t="shared" si="7"/>
        <v>1</v>
      </c>
    </row>
    <row r="42" spans="1:14" x14ac:dyDescent="0.3">
      <c r="A42" s="4">
        <v>1984</v>
      </c>
      <c r="B42">
        <v>8.0452077400000004</v>
      </c>
      <c r="C42">
        <v>2.5003522810000001</v>
      </c>
      <c r="D42">
        <v>7.5570390371</v>
      </c>
      <c r="E42">
        <v>18.102599058100001</v>
      </c>
      <c r="F42">
        <f t="shared" si="0"/>
        <v>81.810144211565515</v>
      </c>
      <c r="G42">
        <f t="shared" si="1"/>
        <v>18.102599058100001</v>
      </c>
      <c r="H42" s="7">
        <f t="shared" si="2"/>
        <v>16.547425375844043</v>
      </c>
      <c r="I42">
        <f t="shared" si="3"/>
        <v>3.4399820161821256E-4</v>
      </c>
      <c r="J42">
        <v>588</v>
      </c>
      <c r="K42">
        <f t="shared" si="4"/>
        <v>0.44442279885772401</v>
      </c>
      <c r="L42">
        <f t="shared" si="5"/>
        <v>0.13812117657664291</v>
      </c>
      <c r="M42">
        <f t="shared" si="6"/>
        <v>0.41745602456563308</v>
      </c>
      <c r="N42">
        <f t="shared" si="7"/>
        <v>1</v>
      </c>
    </row>
    <row r="43" spans="1:14" x14ac:dyDescent="0.3">
      <c r="A43" s="4">
        <v>1985</v>
      </c>
      <c r="B43">
        <v>8.2016673326999996</v>
      </c>
      <c r="C43">
        <v>2.3934332133000003</v>
      </c>
      <c r="D43">
        <v>7.5490230701999996</v>
      </c>
      <c r="E43">
        <v>18.144123616199998</v>
      </c>
      <c r="F43">
        <f t="shared" si="0"/>
        <v>81.811680838635482</v>
      </c>
      <c r="G43">
        <f t="shared" si="1"/>
        <v>18.144123616199998</v>
      </c>
      <c r="H43" s="7">
        <f t="shared" si="2"/>
        <v>16.547814979948235</v>
      </c>
      <c r="I43">
        <f t="shared" si="3"/>
        <v>3.4399820161821256E-4</v>
      </c>
      <c r="J43">
        <v>588</v>
      </c>
      <c r="K43">
        <f t="shared" si="4"/>
        <v>0.45202885001164417</v>
      </c>
      <c r="L43">
        <f t="shared" si="5"/>
        <v>0.13191230747364513</v>
      </c>
      <c r="M43">
        <f t="shared" si="6"/>
        <v>0.41605884251471076</v>
      </c>
      <c r="N43">
        <f t="shared" si="7"/>
        <v>1</v>
      </c>
    </row>
    <row r="44" spans="1:14" x14ac:dyDescent="0.3">
      <c r="A44" s="4">
        <v>1986</v>
      </c>
      <c r="B44">
        <v>7.6731224915</v>
      </c>
      <c r="C44">
        <v>3.4796718275000003</v>
      </c>
      <c r="D44">
        <v>7.5266060727999999</v>
      </c>
      <c r="E44">
        <v>18.679400391800002</v>
      </c>
      <c r="F44">
        <f t="shared" si="0"/>
        <v>81.812906702586673</v>
      </c>
      <c r="G44">
        <f t="shared" si="1"/>
        <v>18.679400391800002</v>
      </c>
      <c r="H44" s="7">
        <f t="shared" si="2"/>
        <v>16.548125794954025</v>
      </c>
      <c r="I44">
        <f t="shared" si="3"/>
        <v>3.4399820161821256E-4</v>
      </c>
      <c r="J44">
        <v>588</v>
      </c>
      <c r="K44">
        <f t="shared" si="4"/>
        <v>0.41077991426686239</v>
      </c>
      <c r="L44">
        <f t="shared" si="5"/>
        <v>0.18628391460721233</v>
      </c>
      <c r="M44">
        <f t="shared" si="6"/>
        <v>0.40293617112592522</v>
      </c>
      <c r="N44">
        <f t="shared" si="7"/>
        <v>1</v>
      </c>
    </row>
    <row r="45" spans="1:14" x14ac:dyDescent="0.3">
      <c r="A45" s="4">
        <v>1987</v>
      </c>
      <c r="B45">
        <v>8.2437085509999992</v>
      </c>
      <c r="C45">
        <v>3.1836667623000001</v>
      </c>
      <c r="D45">
        <v>7.4897880450000001</v>
      </c>
      <c r="E45">
        <v>18.917163358299998</v>
      </c>
      <c r="F45">
        <f t="shared" si="0"/>
        <v>81.813884642902536</v>
      </c>
      <c r="G45">
        <f t="shared" si="1"/>
        <v>18.917163358299998</v>
      </c>
      <c r="H45" s="7">
        <f t="shared" si="2"/>
        <v>16.548373751610875</v>
      </c>
      <c r="I45">
        <f t="shared" si="3"/>
        <v>3.4399820161821256E-4</v>
      </c>
      <c r="J45">
        <v>588</v>
      </c>
      <c r="K45">
        <f t="shared" si="4"/>
        <v>0.43577931822336524</v>
      </c>
      <c r="L45">
        <f t="shared" si="5"/>
        <v>0.16829514563044415</v>
      </c>
      <c r="M45">
        <f t="shared" si="6"/>
        <v>0.39592553614619069</v>
      </c>
      <c r="N45">
        <f t="shared" si="7"/>
        <v>1</v>
      </c>
    </row>
    <row r="46" spans="1:14" x14ac:dyDescent="0.3">
      <c r="A46" s="4">
        <v>1988</v>
      </c>
      <c r="B46">
        <v>8.0263787818000001</v>
      </c>
      <c r="C46">
        <v>3.2181978247999998</v>
      </c>
      <c r="D46">
        <v>7.4385689868</v>
      </c>
      <c r="E46">
        <v>18.683145593399999</v>
      </c>
      <c r="F46">
        <f t="shared" si="0"/>
        <v>81.814664795323978</v>
      </c>
      <c r="G46">
        <f t="shared" si="1"/>
        <v>18.683145593399999</v>
      </c>
      <c r="H46" s="7">
        <f t="shared" si="2"/>
        <v>16.548571560520323</v>
      </c>
      <c r="I46">
        <f t="shared" si="3"/>
        <v>3.4399820161821256E-4</v>
      </c>
      <c r="J46">
        <v>588</v>
      </c>
      <c r="K46">
        <f t="shared" si="4"/>
        <v>0.42960532216991315</v>
      </c>
      <c r="L46">
        <f t="shared" si="5"/>
        <v>0.17225139143254653</v>
      </c>
      <c r="M46">
        <f t="shared" si="6"/>
        <v>0.39814328639754037</v>
      </c>
      <c r="N46">
        <f t="shared" si="7"/>
        <v>1</v>
      </c>
    </row>
    <row r="47" spans="1:14" x14ac:dyDescent="0.3">
      <c r="A47" s="4">
        <v>1989</v>
      </c>
      <c r="B47">
        <v>7.5632409655999995</v>
      </c>
      <c r="C47">
        <v>3.2060043221000001</v>
      </c>
      <c r="D47">
        <v>7.3729488979999998</v>
      </c>
      <c r="E47">
        <v>18.142194185699999</v>
      </c>
      <c r="F47">
        <f t="shared" si="0"/>
        <v>81.815287158953709</v>
      </c>
      <c r="G47">
        <f t="shared" si="1"/>
        <v>18.142194185699999</v>
      </c>
      <c r="H47" s="7">
        <f t="shared" si="2"/>
        <v>16.54872936268594</v>
      </c>
      <c r="I47">
        <f t="shared" si="3"/>
        <v>3.4399820161821256E-4</v>
      </c>
      <c r="J47">
        <v>588</v>
      </c>
      <c r="K47">
        <f t="shared" si="4"/>
        <v>0.41688678272231705</v>
      </c>
      <c r="L47">
        <f t="shared" si="5"/>
        <v>0.17671535698956578</v>
      </c>
      <c r="M47">
        <f t="shared" si="6"/>
        <v>0.40639786028811714</v>
      </c>
      <c r="N47">
        <f t="shared" si="7"/>
        <v>1</v>
      </c>
    </row>
    <row r="48" spans="1:14" x14ac:dyDescent="0.3">
      <c r="A48" s="4">
        <v>1990</v>
      </c>
      <c r="B48">
        <v>7.3671398043999998</v>
      </c>
      <c r="C48">
        <v>3.4019579947</v>
      </c>
      <c r="D48">
        <v>7.2929277789000002</v>
      </c>
      <c r="E48">
        <v>18.062025578</v>
      </c>
      <c r="F48">
        <f t="shared" si="0"/>
        <v>81.815783645016495</v>
      </c>
      <c r="G48">
        <f t="shared" si="1"/>
        <v>18.062025578</v>
      </c>
      <c r="H48" s="7">
        <f t="shared" si="2"/>
        <v>16.548855248763935</v>
      </c>
      <c r="I48">
        <f t="shared" si="3"/>
        <v>3.4399820161821256E-4</v>
      </c>
      <c r="J48">
        <v>588</v>
      </c>
      <c r="K48">
        <f t="shared" si="4"/>
        <v>0.40788004493656355</v>
      </c>
      <c r="L48">
        <f t="shared" si="5"/>
        <v>0.18834864229423251</v>
      </c>
      <c r="M48">
        <f t="shared" si="6"/>
        <v>0.40377131276920397</v>
      </c>
      <c r="N48">
        <f t="shared" si="7"/>
        <v>1</v>
      </c>
    </row>
    <row r="49" spans="1:14" x14ac:dyDescent="0.3">
      <c r="A49" s="4">
        <v>1991</v>
      </c>
      <c r="B49">
        <v>6.7379877798000001</v>
      </c>
      <c r="C49">
        <v>4.1596149692999997</v>
      </c>
      <c r="D49">
        <v>6.7708784638999999</v>
      </c>
      <c r="E49">
        <v>17.668481213</v>
      </c>
      <c r="F49">
        <f t="shared" si="0"/>
        <v>81.816179711791747</v>
      </c>
      <c r="G49">
        <f t="shared" si="1"/>
        <v>17.668481213</v>
      </c>
      <c r="H49" s="7">
        <f t="shared" si="2"/>
        <v>16.54895567346782</v>
      </c>
      <c r="I49">
        <f t="shared" si="3"/>
        <v>3.4399820161821256E-4</v>
      </c>
      <c r="J49">
        <v>588</v>
      </c>
      <c r="K49">
        <f t="shared" si="4"/>
        <v>0.38135636552859831</v>
      </c>
      <c r="L49">
        <f t="shared" si="5"/>
        <v>0.23542572330662273</v>
      </c>
      <c r="M49">
        <f t="shared" si="6"/>
        <v>0.38321791116477893</v>
      </c>
      <c r="N49">
        <f t="shared" si="7"/>
        <v>1</v>
      </c>
    </row>
    <row r="50" spans="1:14" x14ac:dyDescent="0.3">
      <c r="A50" s="4">
        <v>1992</v>
      </c>
      <c r="B50">
        <v>6.4791336929000005</v>
      </c>
      <c r="C50">
        <v>3.7564645580999998</v>
      </c>
      <c r="D50">
        <v>6.9946057056999997</v>
      </c>
      <c r="E50">
        <v>17.230203956700002</v>
      </c>
      <c r="F50">
        <f t="shared" si="0"/>
        <v>81.816495669213921</v>
      </c>
      <c r="G50">
        <f t="shared" si="1"/>
        <v>17.230203956700002</v>
      </c>
      <c r="H50" s="7">
        <f t="shared" si="2"/>
        <v>16.549035786267766</v>
      </c>
      <c r="I50">
        <f t="shared" si="3"/>
        <v>3.4399820161821256E-4</v>
      </c>
      <c r="J50">
        <v>588</v>
      </c>
      <c r="K50">
        <f t="shared" si="4"/>
        <v>0.37603348800642461</v>
      </c>
      <c r="L50">
        <f t="shared" si="5"/>
        <v>0.21801625607799555</v>
      </c>
      <c r="M50">
        <f t="shared" si="6"/>
        <v>0.40595025591557971</v>
      </c>
      <c r="N50">
        <f t="shared" si="7"/>
        <v>0.99999999999999978</v>
      </c>
    </row>
    <row r="51" spans="1:14" x14ac:dyDescent="0.3">
      <c r="A51" s="4">
        <v>1993</v>
      </c>
      <c r="B51">
        <v>6.6813386790999996</v>
      </c>
      <c r="C51">
        <v>3.2169408454999999</v>
      </c>
      <c r="D51">
        <v>6.8879138815000003</v>
      </c>
      <c r="E51">
        <v>16.786193406100001</v>
      </c>
      <c r="F51">
        <f t="shared" si="0"/>
        <v>81.816747719824036</v>
      </c>
      <c r="G51">
        <f t="shared" si="1"/>
        <v>16.786193406100001</v>
      </c>
      <c r="H51" s="7">
        <f t="shared" si="2"/>
        <v>16.549099695273352</v>
      </c>
      <c r="I51">
        <f t="shared" si="3"/>
        <v>3.4399820161821256E-4</v>
      </c>
      <c r="J51">
        <v>588</v>
      </c>
      <c r="K51">
        <f t="shared" si="4"/>
        <v>0.39802583691619098</v>
      </c>
      <c r="L51">
        <f t="shared" si="5"/>
        <v>0.19164206962675548</v>
      </c>
      <c r="M51">
        <f t="shared" si="6"/>
        <v>0.41033209345705346</v>
      </c>
      <c r="N51">
        <f t="shared" si="7"/>
        <v>0.99999999999999989</v>
      </c>
    </row>
    <row r="52" spans="1:14" x14ac:dyDescent="0.3">
      <c r="A52" s="4">
        <v>1994</v>
      </c>
      <c r="B52">
        <v>6.5641319181000002</v>
      </c>
      <c r="C52">
        <v>2.789148102</v>
      </c>
      <c r="D52">
        <v>6.9723887798000002</v>
      </c>
      <c r="E52">
        <v>16.325668799900001</v>
      </c>
      <c r="F52">
        <f t="shared" si="0"/>
        <v>81.816948789315589</v>
      </c>
      <c r="G52">
        <f t="shared" si="1"/>
        <v>16.325668799900001</v>
      </c>
      <c r="H52" s="7">
        <f t="shared" si="2"/>
        <v>16.549150677787832</v>
      </c>
      <c r="I52">
        <f t="shared" si="3"/>
        <v>3.4399820161821256E-4</v>
      </c>
      <c r="J52">
        <v>588</v>
      </c>
      <c r="K52">
        <f t="shared" si="4"/>
        <v>0.40207430388029231</v>
      </c>
      <c r="L52">
        <f t="shared" si="5"/>
        <v>0.17084433943784796</v>
      </c>
      <c r="M52">
        <f t="shared" si="6"/>
        <v>0.42708135668185965</v>
      </c>
      <c r="N52">
        <f t="shared" si="7"/>
        <v>0.99999999999999989</v>
      </c>
    </row>
    <row r="53" spans="1:14" x14ac:dyDescent="0.3">
      <c r="A53" s="4">
        <v>1995</v>
      </c>
      <c r="B53">
        <v>6.9240459658000004</v>
      </c>
      <c r="C53">
        <v>2.2969501266000001</v>
      </c>
      <c r="D53">
        <v>7.0364367592999999</v>
      </c>
      <c r="E53">
        <v>16.257432851699999</v>
      </c>
      <c r="F53">
        <f t="shared" si="0"/>
        <v>81.817109189179902</v>
      </c>
      <c r="G53">
        <f t="shared" si="1"/>
        <v>16.257432851699999</v>
      </c>
      <c r="H53" s="7">
        <f t="shared" si="2"/>
        <v>16.549191348303406</v>
      </c>
      <c r="I53">
        <f t="shared" si="3"/>
        <v>3.4399820161821256E-4</v>
      </c>
      <c r="J53">
        <v>588</v>
      </c>
      <c r="K53">
        <f t="shared" si="4"/>
        <v>0.42590032688192653</v>
      </c>
      <c r="L53">
        <f t="shared" si="5"/>
        <v>0.14128615185144769</v>
      </c>
      <c r="M53">
        <f t="shared" si="6"/>
        <v>0.43281352126662587</v>
      </c>
      <c r="N53">
        <f t="shared" si="7"/>
        <v>1</v>
      </c>
    </row>
    <row r="54" spans="1:14" x14ac:dyDescent="0.3">
      <c r="A54" s="4">
        <v>1996</v>
      </c>
      <c r="B54">
        <v>7.2278315521999996</v>
      </c>
      <c r="C54">
        <v>2.8387862085000002</v>
      </c>
      <c r="D54">
        <v>7.0800578200000004</v>
      </c>
      <c r="E54">
        <v>17.146675580699998</v>
      </c>
      <c r="F54">
        <f t="shared" si="0"/>
        <v>81.817237145377788</v>
      </c>
      <c r="G54">
        <f t="shared" si="1"/>
        <v>17.146675580699998</v>
      </c>
      <c r="H54" s="7">
        <f t="shared" si="2"/>
        <v>16.549223792535145</v>
      </c>
      <c r="I54">
        <f t="shared" si="3"/>
        <v>3.4399820161821256E-4</v>
      </c>
      <c r="J54">
        <v>588</v>
      </c>
      <c r="K54">
        <f t="shared" si="4"/>
        <v>0.42152961477474515</v>
      </c>
      <c r="L54">
        <f t="shared" si="5"/>
        <v>0.16555898518866763</v>
      </c>
      <c r="M54">
        <f t="shared" si="6"/>
        <v>0.41291140003658733</v>
      </c>
      <c r="N54">
        <f t="shared" si="7"/>
        <v>1</v>
      </c>
    </row>
    <row r="55" spans="1:14" x14ac:dyDescent="0.3">
      <c r="A55" s="4">
        <v>1997</v>
      </c>
      <c r="B55">
        <v>6.4369194371999994</v>
      </c>
      <c r="C55">
        <v>2.0338259729999999</v>
      </c>
      <c r="D55">
        <v>6.8109437530000001</v>
      </c>
      <c r="E55">
        <v>15.281689163199999</v>
      </c>
      <c r="F55">
        <f t="shared" si="0"/>
        <v>81.817339220114661</v>
      </c>
      <c r="G55">
        <f t="shared" si="1"/>
        <v>15.281689163199999</v>
      </c>
      <c r="H55" s="7">
        <f t="shared" si="2"/>
        <v>16.549249674355899</v>
      </c>
      <c r="I55">
        <f t="shared" si="3"/>
        <v>3.4399820161821256E-4</v>
      </c>
      <c r="J55">
        <v>588</v>
      </c>
      <c r="K55">
        <f t="shared" si="4"/>
        <v>0.42121779657060521</v>
      </c>
      <c r="L55">
        <f t="shared" si="5"/>
        <v>0.13308908140192238</v>
      </c>
      <c r="M55">
        <f t="shared" si="6"/>
        <v>0.44569312202747241</v>
      </c>
      <c r="N55">
        <f t="shared" si="7"/>
        <v>1</v>
      </c>
    </row>
    <row r="56" spans="1:14" x14ac:dyDescent="0.3">
      <c r="A56" s="4">
        <v>1998</v>
      </c>
      <c r="B56">
        <v>6.2549587167</v>
      </c>
      <c r="C56">
        <v>2.0583835436999998</v>
      </c>
      <c r="D56">
        <v>6.4748571977999996</v>
      </c>
      <c r="E56">
        <v>14.788199458199998</v>
      </c>
      <c r="F56">
        <f t="shared" si="0"/>
        <v>81.817420648327243</v>
      </c>
      <c r="G56">
        <f t="shared" si="1"/>
        <v>14.788199458199998</v>
      </c>
      <c r="H56" s="7">
        <f t="shared" si="2"/>
        <v>16.549270321109137</v>
      </c>
      <c r="I56">
        <f t="shared" si="3"/>
        <v>3.4399820161821256E-4</v>
      </c>
      <c r="J56">
        <v>588</v>
      </c>
      <c r="K56">
        <f t="shared" si="4"/>
        <v>0.42296959372100235</v>
      </c>
      <c r="L56">
        <f t="shared" si="5"/>
        <v>0.13919095083334396</v>
      </c>
      <c r="M56">
        <f t="shared" si="6"/>
        <v>0.43783945544565378</v>
      </c>
      <c r="N56">
        <f t="shared" si="7"/>
        <v>1</v>
      </c>
    </row>
    <row r="57" spans="1:14" x14ac:dyDescent="0.3">
      <c r="A57" s="4">
        <v>1999</v>
      </c>
      <c r="B57">
        <v>6.0240184206</v>
      </c>
      <c r="C57">
        <v>1.9169497057</v>
      </c>
      <c r="D57">
        <v>6.3389220208000001</v>
      </c>
      <c r="E57">
        <v>14.2798901471</v>
      </c>
      <c r="F57">
        <f t="shared" si="0"/>
        <v>81.817485606124208</v>
      </c>
      <c r="G57">
        <f t="shared" si="1"/>
        <v>14.2798901471</v>
      </c>
      <c r="H57" s="7">
        <f t="shared" si="2"/>
        <v>16.549286791670443</v>
      </c>
      <c r="I57">
        <f t="shared" si="3"/>
        <v>3.4399820161821256E-4</v>
      </c>
      <c r="J57">
        <v>588</v>
      </c>
      <c r="K57">
        <f t="shared" si="4"/>
        <v>0.42185327467826317</v>
      </c>
      <c r="L57">
        <f t="shared" si="5"/>
        <v>0.13424120815728402</v>
      </c>
      <c r="M57">
        <f t="shared" si="6"/>
        <v>0.44390551716445287</v>
      </c>
      <c r="N57">
        <f t="shared" si="7"/>
        <v>1</v>
      </c>
    </row>
    <row r="58" spans="1:14" x14ac:dyDescent="0.3">
      <c r="A58" s="4">
        <v>2000</v>
      </c>
      <c r="B58">
        <v>4.6816636404</v>
      </c>
      <c r="C58">
        <v>1.9949815969</v>
      </c>
      <c r="D58">
        <v>6.3513570443000003</v>
      </c>
      <c r="E58">
        <v>13.028002281599999</v>
      </c>
      <c r="F58">
        <f t="shared" si="0"/>
        <v>81.817537424939076</v>
      </c>
      <c r="G58">
        <f t="shared" si="1"/>
        <v>13.028002281599999</v>
      </c>
      <c r="H58" s="7">
        <f t="shared" si="2"/>
        <v>16.549299930745264</v>
      </c>
      <c r="I58">
        <f t="shared" si="3"/>
        <v>3.4399820161821256E-4</v>
      </c>
      <c r="J58">
        <v>588</v>
      </c>
      <c r="K58">
        <f t="shared" si="4"/>
        <v>0.35935391621876767</v>
      </c>
      <c r="L58">
        <f t="shared" si="5"/>
        <v>0.15313027690497086</v>
      </c>
      <c r="M58">
        <f t="shared" si="6"/>
        <v>0.48751580687626156</v>
      </c>
      <c r="N58">
        <f t="shared" si="7"/>
        <v>1</v>
      </c>
    </row>
    <row r="59" spans="1:14" x14ac:dyDescent="0.3">
      <c r="A59" s="4">
        <v>2001</v>
      </c>
      <c r="B59">
        <v>5.8691241738000004</v>
      </c>
      <c r="D59">
        <v>6.0441610418999998</v>
      </c>
      <c r="E59">
        <v>11.9132852157</v>
      </c>
      <c r="F59">
        <f t="shared" si="0"/>
        <v>81.817578762372406</v>
      </c>
      <c r="G59">
        <f t="shared" si="1"/>
        <v>11.9132852157</v>
      </c>
      <c r="H59" s="7">
        <f t="shared" si="2"/>
        <v>16.54931041218579</v>
      </c>
      <c r="I59">
        <f t="shared" si="3"/>
        <v>3.4399820161821256E-4</v>
      </c>
      <c r="J59">
        <v>588</v>
      </c>
      <c r="K59">
        <f t="shared" si="4"/>
        <v>0.4926537111749274</v>
      </c>
      <c r="L59">
        <f t="shared" si="5"/>
        <v>0</v>
      </c>
      <c r="M59">
        <f t="shared" si="6"/>
        <v>0.5073462888250726</v>
      </c>
      <c r="N59">
        <f t="shared" si="7"/>
        <v>1</v>
      </c>
    </row>
    <row r="60" spans="1:14" x14ac:dyDescent="0.3">
      <c r="A60" s="4">
        <v>2002</v>
      </c>
      <c r="B60">
        <v>5.0214349167999996</v>
      </c>
      <c r="C60">
        <v>0.35183361759999998</v>
      </c>
      <c r="D60">
        <v>5.7154829236999998</v>
      </c>
      <c r="E60">
        <v>11.088751458099999</v>
      </c>
      <c r="F60">
        <f t="shared" si="0"/>
        <v>81.817611738481702</v>
      </c>
      <c r="G60">
        <f t="shared" si="1"/>
        <v>11.088751458099999</v>
      </c>
      <c r="H60" s="7">
        <f t="shared" si="2"/>
        <v>16.549318773547391</v>
      </c>
      <c r="I60">
        <f t="shared" si="3"/>
        <v>3.4399820161821256E-4</v>
      </c>
      <c r="J60">
        <v>588</v>
      </c>
      <c r="K60">
        <f t="shared" si="4"/>
        <v>0.45284042444039024</v>
      </c>
      <c r="L60">
        <f t="shared" si="5"/>
        <v>3.1728875782764177E-2</v>
      </c>
      <c r="M60">
        <f t="shared" si="6"/>
        <v>0.51543069977684564</v>
      </c>
      <c r="N60">
        <f t="shared" si="7"/>
        <v>1</v>
      </c>
    </row>
    <row r="61" spans="1:14" x14ac:dyDescent="0.3">
      <c r="A61" s="4">
        <v>2003</v>
      </c>
      <c r="B61">
        <v>4.7053548605</v>
      </c>
      <c r="D61">
        <v>5.3685791747999998</v>
      </c>
      <c r="E61">
        <v>10.073934035299999</v>
      </c>
      <c r="F61">
        <f t="shared" si="0"/>
        <v>81.817638044506168</v>
      </c>
      <c r="G61">
        <f t="shared" si="1"/>
        <v>10.073934035299999</v>
      </c>
      <c r="H61" s="7">
        <f t="shared" si="2"/>
        <v>16.549325443656098</v>
      </c>
      <c r="I61">
        <f t="shared" si="3"/>
        <v>3.4399820161821256E-4</v>
      </c>
      <c r="J61">
        <v>588</v>
      </c>
      <c r="K61">
        <f t="shared" si="4"/>
        <v>0.4670821591656249</v>
      </c>
      <c r="L61">
        <f t="shared" si="5"/>
        <v>0</v>
      </c>
      <c r="M61">
        <f t="shared" si="6"/>
        <v>0.53291784083437521</v>
      </c>
      <c r="N61">
        <f t="shared" si="7"/>
        <v>1</v>
      </c>
    </row>
    <row r="62" spans="1:14" x14ac:dyDescent="0.3">
      <c r="A62" s="4">
        <v>2004</v>
      </c>
      <c r="B62">
        <v>3.9109864752000001</v>
      </c>
      <c r="C62">
        <v>0.16579040619999999</v>
      </c>
      <c r="D62">
        <v>5.00673967</v>
      </c>
      <c r="E62">
        <v>9.0835165513999989</v>
      </c>
      <c r="F62">
        <f t="shared" si="0"/>
        <v>81.817659029601487</v>
      </c>
      <c r="G62">
        <f t="shared" si="1"/>
        <v>9.0835165513999989</v>
      </c>
      <c r="H62" s="7">
        <f t="shared" si="2"/>
        <v>16.549330764600462</v>
      </c>
      <c r="I62">
        <f t="shared" si="3"/>
        <v>3.4399820161821256E-4</v>
      </c>
      <c r="J62">
        <v>588</v>
      </c>
      <c r="K62">
        <f t="shared" si="4"/>
        <v>0.43055863366013447</v>
      </c>
      <c r="L62">
        <f t="shared" si="5"/>
        <v>1.8251786657937835E-2</v>
      </c>
      <c r="M62">
        <f t="shared" si="6"/>
        <v>0.55118957968192783</v>
      </c>
      <c r="N62">
        <f t="shared" si="7"/>
        <v>1</v>
      </c>
    </row>
    <row r="63" spans="1:14" x14ac:dyDescent="0.3">
      <c r="A63" s="4">
        <v>2005</v>
      </c>
      <c r="B63">
        <v>3.5556780832000001</v>
      </c>
      <c r="D63">
        <v>4.6332876734999999</v>
      </c>
      <c r="E63">
        <v>8.1889657567</v>
      </c>
      <c r="F63">
        <f t="shared" si="0"/>
        <v>81.817675770031457</v>
      </c>
      <c r="G63">
        <f t="shared" si="1"/>
        <v>8.1889657567</v>
      </c>
      <c r="H63" s="7">
        <f t="shared" si="2"/>
        <v>16.549335009275474</v>
      </c>
      <c r="I63">
        <f t="shared" si="3"/>
        <v>3.4399820161821256E-4</v>
      </c>
      <c r="J63">
        <v>588</v>
      </c>
      <c r="K63">
        <f t="shared" si="4"/>
        <v>0.43420355986845299</v>
      </c>
      <c r="L63">
        <f t="shared" si="5"/>
        <v>0</v>
      </c>
      <c r="M63">
        <f t="shared" si="6"/>
        <v>0.56579644013154695</v>
      </c>
      <c r="N63">
        <f t="shared" si="7"/>
        <v>1</v>
      </c>
    </row>
    <row r="64" spans="1:14" x14ac:dyDescent="0.3">
      <c r="A64" s="4">
        <v>2006</v>
      </c>
      <c r="B64">
        <v>2.8328669599</v>
      </c>
      <c r="C64">
        <v>0.23078778129999999</v>
      </c>
      <c r="D64">
        <v>4.2515798388999997</v>
      </c>
      <c r="E64">
        <v>7.3152345801000003</v>
      </c>
      <c r="F64">
        <f t="shared" si="0"/>
        <v>81.817689124365046</v>
      </c>
      <c r="G64">
        <f t="shared" si="1"/>
        <v>7.3152345801000003</v>
      </c>
      <c r="H64" s="7">
        <f t="shared" si="2"/>
        <v>16.549338395378022</v>
      </c>
      <c r="I64">
        <f t="shared" si="3"/>
        <v>3.4399820161821256E-4</v>
      </c>
      <c r="J64">
        <v>588</v>
      </c>
      <c r="K64">
        <f t="shared" si="4"/>
        <v>0.38725579185203302</v>
      </c>
      <c r="L64">
        <f t="shared" si="5"/>
        <v>3.1548924203719124E-2</v>
      </c>
      <c r="M64">
        <f t="shared" si="6"/>
        <v>0.5811952839442478</v>
      </c>
      <c r="N64">
        <f t="shared" si="7"/>
        <v>1</v>
      </c>
    </row>
    <row r="65" spans="1:14" x14ac:dyDescent="0.3">
      <c r="A65" s="4">
        <v>2007</v>
      </c>
      <c r="B65">
        <v>2.6053662120999999</v>
      </c>
      <c r="D65">
        <v>3.8650062091000001</v>
      </c>
      <c r="E65">
        <v>6.4703724212000004</v>
      </c>
      <c r="F65">
        <f t="shared" si="0"/>
        <v>81.817699777508906</v>
      </c>
      <c r="G65">
        <f t="shared" si="1"/>
        <v>6.4703724212000004</v>
      </c>
      <c r="H65" s="7">
        <f t="shared" si="2"/>
        <v>16.549341096571663</v>
      </c>
      <c r="I65">
        <f t="shared" si="3"/>
        <v>3.4399820161821256E-4</v>
      </c>
      <c r="J65">
        <v>588</v>
      </c>
      <c r="K65">
        <f t="shared" si="4"/>
        <v>0.40266093549168636</v>
      </c>
      <c r="L65">
        <f t="shared" si="5"/>
        <v>0</v>
      </c>
      <c r="M65">
        <f t="shared" si="6"/>
        <v>0.59733906450831353</v>
      </c>
      <c r="N65">
        <f t="shared" si="7"/>
        <v>0.99999999999999989</v>
      </c>
    </row>
    <row r="66" spans="1:14" x14ac:dyDescent="0.3">
      <c r="A66" s="4">
        <v>2008</v>
      </c>
      <c r="B66">
        <v>1.8340416114</v>
      </c>
      <c r="C66">
        <v>0.14695058729999999</v>
      </c>
      <c r="D66">
        <v>3.4769902167</v>
      </c>
      <c r="E66">
        <v>5.4579824154000001</v>
      </c>
      <c r="F66">
        <f t="shared" si="0"/>
        <v>81.817708275833809</v>
      </c>
      <c r="G66">
        <f t="shared" si="1"/>
        <v>5.4579824154000001</v>
      </c>
      <c r="H66" s="7">
        <f t="shared" si="2"/>
        <v>16.549343251393115</v>
      </c>
      <c r="I66">
        <f t="shared" si="3"/>
        <v>3.4399820161821256E-4</v>
      </c>
      <c r="J66">
        <v>588</v>
      </c>
      <c r="K66">
        <f t="shared" si="4"/>
        <v>0.33602922688522224</v>
      </c>
      <c r="L66">
        <f t="shared" si="5"/>
        <v>2.6923975952243957E-2</v>
      </c>
      <c r="M66">
        <f t="shared" si="6"/>
        <v>0.63704679716253376</v>
      </c>
      <c r="N66">
        <f t="shared" si="7"/>
        <v>1</v>
      </c>
    </row>
    <row r="67" spans="1:14" x14ac:dyDescent="0.3">
      <c r="A67" s="4">
        <v>2009</v>
      </c>
      <c r="B67">
        <v>1.7915261939999998</v>
      </c>
      <c r="D67">
        <v>3.1721862839999999</v>
      </c>
      <c r="E67">
        <v>4.9637124779999997</v>
      </c>
      <c r="F67">
        <f t="shared" si="0"/>
        <v>81.817715055196118</v>
      </c>
      <c r="G67">
        <f t="shared" si="1"/>
        <v>4.9637124779999997</v>
      </c>
      <c r="H67" s="7">
        <f t="shared" si="2"/>
        <v>16.549344970357303</v>
      </c>
      <c r="I67">
        <f t="shared" si="3"/>
        <v>3.4399820161821256E-4</v>
      </c>
      <c r="J67">
        <v>588</v>
      </c>
      <c r="K67">
        <f t="shared" si="4"/>
        <v>0.36092465104301313</v>
      </c>
      <c r="L67">
        <f t="shared" si="5"/>
        <v>0</v>
      </c>
      <c r="M67">
        <f t="shared" si="6"/>
        <v>0.63907534895698692</v>
      </c>
      <c r="N67">
        <f t="shared" si="7"/>
        <v>1</v>
      </c>
    </row>
    <row r="68" spans="1:14" x14ac:dyDescent="0.3">
      <c r="A68" s="4">
        <v>2010</v>
      </c>
      <c r="B68">
        <v>1.4741060866</v>
      </c>
      <c r="C68">
        <v>0.1742683247</v>
      </c>
      <c r="D68">
        <v>2.8701195782000002</v>
      </c>
      <c r="E68">
        <v>4.5184939895000005</v>
      </c>
      <c r="F68">
        <f t="shared" si="0"/>
        <v>81.817720463291423</v>
      </c>
      <c r="G68">
        <f t="shared" si="1"/>
        <v>4.5184939895000005</v>
      </c>
      <c r="H68" s="7">
        <f t="shared" si="2"/>
        <v>16.549346341625306</v>
      </c>
      <c r="I68">
        <f t="shared" si="3"/>
        <v>3.4399820161821256E-4</v>
      </c>
      <c r="J68">
        <v>588</v>
      </c>
      <c r="K68">
        <f t="shared" si="4"/>
        <v>0.32623836393840572</v>
      </c>
      <c r="L68">
        <f t="shared" si="5"/>
        <v>3.85677894238571E-2</v>
      </c>
      <c r="M68">
        <f t="shared" si="6"/>
        <v>0.63519384663773715</v>
      </c>
      <c r="N68">
        <f t="shared" si="7"/>
        <v>1</v>
      </c>
    </row>
    <row r="69" spans="1:14" x14ac:dyDescent="0.3">
      <c r="A69" s="4">
        <v>2011</v>
      </c>
      <c r="B69">
        <v>1.5044955527999999</v>
      </c>
      <c r="D69">
        <v>2.5490057043999998</v>
      </c>
      <c r="E69">
        <v>4.0535012571999998</v>
      </c>
      <c r="F69">
        <f t="shared" si="0"/>
        <v>81.817724777486831</v>
      </c>
      <c r="G69">
        <f t="shared" si="1"/>
        <v>4.0535012571999998</v>
      </c>
      <c r="H69" s="7">
        <f t="shared" si="2"/>
        <v>16.549347435525842</v>
      </c>
      <c r="I69">
        <f t="shared" si="3"/>
        <v>3.4399820161821256E-4</v>
      </c>
      <c r="J69">
        <v>588</v>
      </c>
      <c r="K69">
        <f t="shared" si="4"/>
        <v>0.37115951305742201</v>
      </c>
      <c r="L69">
        <f t="shared" si="5"/>
        <v>0</v>
      </c>
      <c r="M69">
        <f t="shared" si="6"/>
        <v>0.62884048694257799</v>
      </c>
      <c r="N69">
        <f t="shared" si="7"/>
        <v>1</v>
      </c>
    </row>
    <row r="70" spans="1:14" x14ac:dyDescent="0.3">
      <c r="A70" s="4">
        <v>2012</v>
      </c>
      <c r="B70">
        <v>0.96646235120000001</v>
      </c>
      <c r="C70">
        <v>0.38998425079999999</v>
      </c>
      <c r="D70">
        <v>2.2298206377000001</v>
      </c>
      <c r="E70">
        <v>3.5862672397000002</v>
      </c>
      <c r="F70">
        <f t="shared" si="0"/>
        <v>81.817728219046288</v>
      </c>
      <c r="G70">
        <f t="shared" si="1"/>
        <v>3.5862672397000002</v>
      </c>
      <c r="H70" s="7">
        <f t="shared" si="2"/>
        <v>16.549348308162212</v>
      </c>
      <c r="I70">
        <f t="shared" si="3"/>
        <v>3.4399820161821256E-4</v>
      </c>
      <c r="J70">
        <v>588</v>
      </c>
      <c r="K70">
        <f t="shared" si="4"/>
        <v>0.26948977491171205</v>
      </c>
      <c r="L70">
        <f t="shared" si="5"/>
        <v>0.1087437786238772</v>
      </c>
      <c r="M70">
        <f t="shared" si="6"/>
        <v>0.6217664464644107</v>
      </c>
      <c r="N70">
        <f t="shared" si="7"/>
        <v>1</v>
      </c>
    </row>
    <row r="71" spans="1:14" x14ac:dyDescent="0.3">
      <c r="A71" s="4">
        <v>2013</v>
      </c>
      <c r="B71">
        <v>1.2040563207999999</v>
      </c>
      <c r="D71">
        <v>1.9144669674999999</v>
      </c>
      <c r="E71">
        <v>3.1185232882999996</v>
      </c>
      <c r="F71">
        <f t="shared" si="0"/>
        <v>81.817730964478528</v>
      </c>
      <c r="G71">
        <f t="shared" si="1"/>
        <v>3.1185232882999996</v>
      </c>
      <c r="H71" s="7">
        <f t="shared" si="2"/>
        <v>16.549349004289688</v>
      </c>
      <c r="I71">
        <f t="shared" si="3"/>
        <v>3.4399820161821256E-4</v>
      </c>
      <c r="J71">
        <v>588</v>
      </c>
      <c r="K71">
        <f t="shared" si="4"/>
        <v>0.38609822967086677</v>
      </c>
      <c r="L71">
        <f t="shared" si="5"/>
        <v>0</v>
      </c>
      <c r="M71">
        <f t="shared" si="6"/>
        <v>0.61390177032913329</v>
      </c>
      <c r="N71">
        <f t="shared" si="7"/>
        <v>1</v>
      </c>
    </row>
    <row r="72" spans="1:14" x14ac:dyDescent="0.3">
      <c r="A72" s="4">
        <v>2014</v>
      </c>
      <c r="B72">
        <v>0.79139798989999999</v>
      </c>
      <c r="C72">
        <v>0.25575054130000002</v>
      </c>
      <c r="D72">
        <v>1.6049682802</v>
      </c>
      <c r="E72">
        <v>2.6521168114</v>
      </c>
      <c r="F72">
        <f t="shared" si="0"/>
        <v>81.817733154589774</v>
      </c>
      <c r="G72">
        <f t="shared" si="1"/>
        <v>2.6521168114</v>
      </c>
      <c r="H72" s="7">
        <f t="shared" si="2"/>
        <v>16.549349559610853</v>
      </c>
      <c r="I72">
        <f t="shared" si="3"/>
        <v>3.4399820161821256E-4</v>
      </c>
      <c r="J72">
        <v>588</v>
      </c>
      <c r="K72">
        <f t="shared" si="4"/>
        <v>0.29840238804648905</v>
      </c>
      <c r="L72">
        <f t="shared" si="5"/>
        <v>9.643260817195845E-2</v>
      </c>
      <c r="M72">
        <f t="shared" si="6"/>
        <v>0.60516500378155258</v>
      </c>
      <c r="N72">
        <f t="shared" si="7"/>
        <v>1</v>
      </c>
    </row>
    <row r="73" spans="1:14" x14ac:dyDescent="0.3">
      <c r="A73" s="4">
        <v>2015</v>
      </c>
      <c r="B73">
        <v>0.88671411600000005</v>
      </c>
      <c r="D73">
        <v>1.3034567359</v>
      </c>
      <c r="E73">
        <v>2.1901708519</v>
      </c>
      <c r="F73">
        <f t="shared" ref="F73:F77" si="8">+F72+F72*$B$1*(1-F72/$B$2)-H73</f>
        <v>81.817734901705251</v>
      </c>
      <c r="G73">
        <f t="shared" ref="G73:G77" si="9">E73</f>
        <v>2.1901708519</v>
      </c>
      <c r="H73" s="7">
        <f t="shared" ref="H73:H77" si="10">+F72*I73*J73</f>
        <v>16.549350002606719</v>
      </c>
      <c r="I73">
        <f t="shared" ref="I73:I77" si="11">$D$4</f>
        <v>3.4399820161821256E-4</v>
      </c>
      <c r="J73">
        <v>588</v>
      </c>
      <c r="K73">
        <f t="shared" ref="K73:K77" si="12">B73/SUM(B73:D73)</f>
        <v>0.40486070537865332</v>
      </c>
      <c r="L73">
        <f t="shared" ref="L73:L77" si="13">C73/SUM(B73:D73)</f>
        <v>0</v>
      </c>
      <c r="M73">
        <f t="shared" ref="M73:M77" si="14">D73/SUM(B73:D73)</f>
        <v>0.59513929462134674</v>
      </c>
      <c r="N73">
        <f t="shared" ref="N73:N78" si="15">SUM(K73:M73)</f>
        <v>1</v>
      </c>
    </row>
    <row r="74" spans="1:14" x14ac:dyDescent="0.3">
      <c r="A74" s="4">
        <v>2016</v>
      </c>
      <c r="B74">
        <v>0.6370771945</v>
      </c>
      <c r="C74">
        <v>8.1953212100000006E-2</v>
      </c>
      <c r="D74">
        <v>1.0122058823</v>
      </c>
      <c r="E74">
        <v>1.7312362888999999</v>
      </c>
      <c r="F74">
        <f t="shared" si="8"/>
        <v>81.817736295430095</v>
      </c>
      <c r="G74">
        <f t="shared" si="9"/>
        <v>1.7312362888999999</v>
      </c>
      <c r="H74" s="7">
        <f t="shared" si="10"/>
        <v>16.549350355997415</v>
      </c>
      <c r="I74">
        <f t="shared" si="11"/>
        <v>3.4399820161821256E-4</v>
      </c>
      <c r="J74">
        <v>588</v>
      </c>
      <c r="K74">
        <f t="shared" si="12"/>
        <v>0.36798974154174457</v>
      </c>
      <c r="L74">
        <f t="shared" si="13"/>
        <v>4.7337970342610933E-2</v>
      </c>
      <c r="M74">
        <f t="shared" si="14"/>
        <v>0.58467228811564453</v>
      </c>
      <c r="N74">
        <f t="shared" si="15"/>
        <v>1</v>
      </c>
    </row>
    <row r="75" spans="1:14" x14ac:dyDescent="0.3">
      <c r="A75" s="4">
        <v>2017</v>
      </c>
      <c r="B75">
        <v>0.50504148820000005</v>
      </c>
      <c r="C75">
        <v>4.2389592500000003E-2</v>
      </c>
      <c r="D75">
        <v>0.73361432410000005</v>
      </c>
      <c r="E75">
        <v>1.2810454048</v>
      </c>
      <c r="F75">
        <f t="shared" si="8"/>
        <v>81.817737407244948</v>
      </c>
      <c r="G75">
        <f t="shared" si="9"/>
        <v>1.2810454048</v>
      </c>
      <c r="H75" s="7">
        <f t="shared" si="10"/>
        <v>16.549350637907452</v>
      </c>
      <c r="I75">
        <f t="shared" si="11"/>
        <v>3.4399820161821256E-4</v>
      </c>
      <c r="J75">
        <v>588</v>
      </c>
      <c r="K75">
        <f t="shared" si="12"/>
        <v>0.39424167660852616</v>
      </c>
      <c r="L75">
        <f t="shared" si="13"/>
        <v>3.3089843920573583E-2</v>
      </c>
      <c r="M75">
        <f t="shared" si="14"/>
        <v>0.57266847947090038</v>
      </c>
      <c r="N75">
        <f t="shared" si="15"/>
        <v>1</v>
      </c>
    </row>
    <row r="76" spans="1:14" x14ac:dyDescent="0.3">
      <c r="A76" s="4">
        <v>2018</v>
      </c>
      <c r="B76">
        <v>0.3469828955</v>
      </c>
      <c r="C76">
        <v>2.3549773600000001E-2</v>
      </c>
      <c r="D76">
        <v>0.47022748139999998</v>
      </c>
      <c r="E76">
        <v>0.84076015049999997</v>
      </c>
      <c r="F76">
        <f t="shared" si="8"/>
        <v>81.817738294171988</v>
      </c>
      <c r="G76">
        <f t="shared" si="9"/>
        <v>0.84076015049999997</v>
      </c>
      <c r="H76" s="7">
        <f t="shared" si="10"/>
        <v>16.54935086279529</v>
      </c>
      <c r="I76">
        <f t="shared" si="11"/>
        <v>3.4399820161821256E-4</v>
      </c>
      <c r="J76">
        <v>588</v>
      </c>
      <c r="K76">
        <f t="shared" si="12"/>
        <v>0.41270140514348747</v>
      </c>
      <c r="L76">
        <f t="shared" si="13"/>
        <v>2.8010097274466388E-2</v>
      </c>
      <c r="M76">
        <f t="shared" si="14"/>
        <v>0.55928849758204613</v>
      </c>
      <c r="N76">
        <f t="shared" si="15"/>
        <v>1</v>
      </c>
    </row>
    <row r="77" spans="1:14" x14ac:dyDescent="0.3">
      <c r="A77" s="4">
        <v>2019</v>
      </c>
      <c r="B77">
        <v>0.17643250020000001</v>
      </c>
      <c r="C77">
        <v>1.17748868E-2</v>
      </c>
      <c r="D77">
        <v>0.22082533630000001</v>
      </c>
      <c r="E77">
        <v>0.40903272330000001</v>
      </c>
      <c r="F77">
        <f t="shared" si="8"/>
        <v>81.817739001699479</v>
      </c>
      <c r="G77">
        <f t="shared" si="9"/>
        <v>0.40903272330000001</v>
      </c>
      <c r="H77" s="7">
        <f t="shared" si="10"/>
        <v>16.549351042194861</v>
      </c>
      <c r="I77">
        <f t="shared" si="11"/>
        <v>3.4399820161821256E-4</v>
      </c>
      <c r="J77">
        <v>588</v>
      </c>
      <c r="K77">
        <f t="shared" si="12"/>
        <v>0.43134079536858416</v>
      </c>
      <c r="L77">
        <f t="shared" si="13"/>
        <v>2.8787151074374691E-2</v>
      </c>
      <c r="M77">
        <f t="shared" si="14"/>
        <v>0.53987205355704115</v>
      </c>
      <c r="N77">
        <f t="shared" si="15"/>
        <v>1</v>
      </c>
    </row>
    <row r="78" spans="1:14" x14ac:dyDescent="0.3">
      <c r="A78" s="5" t="s">
        <v>74</v>
      </c>
      <c r="B78" s="6">
        <v>436.5432578668001</v>
      </c>
      <c r="C78" s="6">
        <v>72.794049599900006</v>
      </c>
      <c r="D78" s="6">
        <v>434.50377158060002</v>
      </c>
      <c r="E78" s="6">
        <v>943.84107904729967</v>
      </c>
      <c r="H78" s="7"/>
      <c r="K78">
        <f>AVERAGE(K59:K77)</f>
        <v>0.39088061511828298</v>
      </c>
      <c r="L78">
        <f t="shared" ref="L78:M78" si="16">AVERAGE(L59:L77)</f>
        <v>2.5759094812020183E-2</v>
      </c>
      <c r="M78">
        <f t="shared" si="16"/>
        <v>0.58336029006969681</v>
      </c>
      <c r="N78">
        <f t="shared" si="15"/>
        <v>1</v>
      </c>
    </row>
    <row r="80" spans="1:14" x14ac:dyDescent="0.3">
      <c r="F80" t="s">
        <v>94</v>
      </c>
      <c r="G80">
        <f>+G77/(I77*J77)</f>
        <v>2.0222020926008115</v>
      </c>
      <c r="K80">
        <f>+K78*$D$4</f>
        <v>1.3446222864811006E-4</v>
      </c>
      <c r="L80">
        <f t="shared" ref="L80:M80" si="17">+L78*$D$4</f>
        <v>8.8610822906479714E-6</v>
      </c>
      <c r="M80">
        <f t="shared" si="17"/>
        <v>2.0067489067945453E-4</v>
      </c>
      <c r="N80">
        <f t="shared" ref="N80" si="18">SUM(K80:M80)</f>
        <v>3.4399820161821256E-4</v>
      </c>
    </row>
    <row r="81" spans="6:7" x14ac:dyDescent="0.3">
      <c r="F81" t="s">
        <v>95</v>
      </c>
      <c r="G81" s="8">
        <f>+G80/B2</f>
        <v>1.2357968139352127E-2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886B2-4DF3-4804-8DAE-43074937C2CD}">
  <dimension ref="A1:I45"/>
  <sheetViews>
    <sheetView workbookViewId="0">
      <selection activeCell="F36" sqref="F36"/>
    </sheetView>
  </sheetViews>
  <sheetFormatPr defaultRowHeight="14.4" x14ac:dyDescent="0.3"/>
  <sheetData>
    <row r="1" spans="1:9" x14ac:dyDescent="0.3">
      <c r="A1" s="14" t="s">
        <v>105</v>
      </c>
      <c r="B1" s="15" t="s">
        <v>106</v>
      </c>
      <c r="C1" s="15" t="s">
        <v>107</v>
      </c>
      <c r="D1" s="15" t="s">
        <v>108</v>
      </c>
      <c r="E1" s="15" t="s">
        <v>109</v>
      </c>
      <c r="F1" s="15" t="s">
        <v>110</v>
      </c>
      <c r="G1" s="15" t="s">
        <v>111</v>
      </c>
      <c r="H1" s="15">
        <v>2017</v>
      </c>
    </row>
    <row r="2" spans="1:9" x14ac:dyDescent="0.3">
      <c r="A2" s="14" t="s">
        <v>112</v>
      </c>
      <c r="B2" s="16">
        <v>800</v>
      </c>
      <c r="C2" s="16">
        <v>800</v>
      </c>
      <c r="D2" s="16">
        <v>1070</v>
      </c>
      <c r="E2" s="16">
        <v>700</v>
      </c>
      <c r="F2" s="16">
        <v>510</v>
      </c>
      <c r="G2" s="16">
        <v>560</v>
      </c>
      <c r="H2" s="16">
        <v>560</v>
      </c>
    </row>
    <row r="4" spans="1:9" x14ac:dyDescent="0.3">
      <c r="A4" s="14" t="s">
        <v>105</v>
      </c>
      <c r="B4" s="14" t="s">
        <v>112</v>
      </c>
      <c r="D4" s="14" t="s">
        <v>105</v>
      </c>
      <c r="E4" s="14" t="s">
        <v>112</v>
      </c>
    </row>
    <row r="5" spans="1:9" x14ac:dyDescent="0.3">
      <c r="A5" s="15" t="s">
        <v>106</v>
      </c>
      <c r="B5" s="16">
        <v>800</v>
      </c>
      <c r="D5" s="15" t="s">
        <v>106</v>
      </c>
      <c r="E5" s="16">
        <v>800</v>
      </c>
    </row>
    <row r="6" spans="1:9" x14ac:dyDescent="0.3">
      <c r="A6" s="15" t="s">
        <v>107</v>
      </c>
      <c r="B6" s="16">
        <v>800</v>
      </c>
      <c r="D6" s="15">
        <v>1981</v>
      </c>
      <c r="E6" s="18">
        <v>800</v>
      </c>
    </row>
    <row r="7" spans="1:9" x14ac:dyDescent="0.3">
      <c r="A7" s="15" t="s">
        <v>108</v>
      </c>
      <c r="B7" s="16">
        <v>1070</v>
      </c>
      <c r="D7" s="15">
        <v>1982</v>
      </c>
      <c r="E7" s="18">
        <v>800</v>
      </c>
    </row>
    <row r="8" spans="1:9" x14ac:dyDescent="0.3">
      <c r="A8" s="15" t="s">
        <v>109</v>
      </c>
      <c r="B8" s="16">
        <v>700</v>
      </c>
      <c r="D8" s="15">
        <v>1983</v>
      </c>
      <c r="E8" s="18">
        <v>800</v>
      </c>
    </row>
    <row r="9" spans="1:9" x14ac:dyDescent="0.3">
      <c r="A9" s="15" t="s">
        <v>110</v>
      </c>
      <c r="B9" s="16">
        <v>510</v>
      </c>
      <c r="D9" s="15">
        <v>1984</v>
      </c>
      <c r="E9" s="18">
        <v>800</v>
      </c>
    </row>
    <row r="10" spans="1:9" x14ac:dyDescent="0.3">
      <c r="A10" s="15" t="s">
        <v>111</v>
      </c>
      <c r="B10" s="16">
        <v>560</v>
      </c>
      <c r="D10" s="15">
        <v>1985</v>
      </c>
      <c r="E10" s="18">
        <v>800</v>
      </c>
    </row>
    <row r="11" spans="1:9" x14ac:dyDescent="0.3">
      <c r="A11" s="15">
        <v>2017</v>
      </c>
      <c r="B11" s="16">
        <v>560</v>
      </c>
      <c r="D11" s="15">
        <v>1986</v>
      </c>
      <c r="E11" s="18">
        <v>800</v>
      </c>
    </row>
    <row r="12" spans="1:9" x14ac:dyDescent="0.3">
      <c r="D12" s="15">
        <v>1987</v>
      </c>
      <c r="E12" s="18">
        <v>800</v>
      </c>
    </row>
    <row r="13" spans="1:9" x14ac:dyDescent="0.3">
      <c r="D13" s="15">
        <v>1988</v>
      </c>
      <c r="E13" s="18">
        <v>800</v>
      </c>
    </row>
    <row r="14" spans="1:9" x14ac:dyDescent="0.3">
      <c r="D14" s="15">
        <v>1989</v>
      </c>
      <c r="E14" s="18">
        <v>800</v>
      </c>
      <c r="H14" s="15">
        <v>1990</v>
      </c>
      <c r="I14" s="16">
        <v>800</v>
      </c>
    </row>
    <row r="15" spans="1:9" x14ac:dyDescent="0.3">
      <c r="D15" s="15">
        <v>1990</v>
      </c>
      <c r="E15" s="16">
        <v>800</v>
      </c>
      <c r="H15" s="15">
        <v>2000</v>
      </c>
      <c r="I15" s="16">
        <v>1070</v>
      </c>
    </row>
    <row r="16" spans="1:9" x14ac:dyDescent="0.3">
      <c r="D16" s="15">
        <v>1991</v>
      </c>
      <c r="E16" s="18">
        <f>FORECAST(D16,$I$14:$I$15,$H$14:$H$15)</f>
        <v>827</v>
      </c>
    </row>
    <row r="17" spans="4:9" x14ac:dyDescent="0.3">
      <c r="D17" s="15">
        <v>1992</v>
      </c>
      <c r="E17" s="18">
        <f t="shared" ref="E17:E24" si="0">FORECAST(D17,$I$14:$I$15,$H$14:$H$15)</f>
        <v>854</v>
      </c>
    </row>
    <row r="18" spans="4:9" x14ac:dyDescent="0.3">
      <c r="D18" s="15">
        <v>1993</v>
      </c>
      <c r="E18" s="18">
        <f t="shared" si="0"/>
        <v>881</v>
      </c>
    </row>
    <row r="19" spans="4:9" x14ac:dyDescent="0.3">
      <c r="D19" s="15">
        <v>1994</v>
      </c>
      <c r="E19" s="18">
        <f t="shared" si="0"/>
        <v>908</v>
      </c>
    </row>
    <row r="20" spans="4:9" x14ac:dyDescent="0.3">
      <c r="D20" s="15">
        <v>1995</v>
      </c>
      <c r="E20" s="18">
        <f t="shared" si="0"/>
        <v>935</v>
      </c>
    </row>
    <row r="21" spans="4:9" x14ac:dyDescent="0.3">
      <c r="D21" s="15">
        <v>1996</v>
      </c>
      <c r="E21" s="18">
        <f t="shared" si="0"/>
        <v>962</v>
      </c>
    </row>
    <row r="22" spans="4:9" x14ac:dyDescent="0.3">
      <c r="D22" s="15">
        <v>1997</v>
      </c>
      <c r="E22" s="18">
        <f t="shared" si="0"/>
        <v>989</v>
      </c>
    </row>
    <row r="23" spans="4:9" x14ac:dyDescent="0.3">
      <c r="D23" s="15">
        <v>1998</v>
      </c>
      <c r="E23" s="18">
        <f t="shared" si="0"/>
        <v>1016</v>
      </c>
    </row>
    <row r="24" spans="4:9" x14ac:dyDescent="0.3">
      <c r="D24" s="15">
        <v>1999</v>
      </c>
      <c r="E24" s="18">
        <f t="shared" si="0"/>
        <v>1043</v>
      </c>
    </row>
    <row r="25" spans="4:9" x14ac:dyDescent="0.3">
      <c r="D25" s="15">
        <v>2000</v>
      </c>
      <c r="E25" s="16">
        <v>1070</v>
      </c>
      <c r="H25" s="15">
        <v>2000</v>
      </c>
      <c r="I25" s="16">
        <v>1070</v>
      </c>
    </row>
    <row r="26" spans="4:9" x14ac:dyDescent="0.3">
      <c r="D26" s="15">
        <v>2001</v>
      </c>
      <c r="E26" s="19">
        <f>FORECAST(D26,$I$25:$I$26,$H$25:$H$26)</f>
        <v>1032.6666666666715</v>
      </c>
      <c r="H26" s="15">
        <v>2015</v>
      </c>
      <c r="I26" s="16">
        <v>510</v>
      </c>
    </row>
    <row r="27" spans="4:9" x14ac:dyDescent="0.3">
      <c r="D27" s="15">
        <v>2002</v>
      </c>
      <c r="E27" s="19">
        <f t="shared" ref="E27:E39" si="1">FORECAST(D27,$I$25:$I$26,$H$25:$H$26)</f>
        <v>995.33333333332848</v>
      </c>
    </row>
    <row r="28" spans="4:9" x14ac:dyDescent="0.3">
      <c r="D28" s="15">
        <v>2003</v>
      </c>
      <c r="E28" s="19">
        <f t="shared" si="1"/>
        <v>958</v>
      </c>
    </row>
    <row r="29" spans="4:9" x14ac:dyDescent="0.3">
      <c r="D29" s="15">
        <v>2004</v>
      </c>
      <c r="E29" s="19">
        <f t="shared" si="1"/>
        <v>920.66666666667152</v>
      </c>
    </row>
    <row r="30" spans="4:9" x14ac:dyDescent="0.3">
      <c r="D30" s="15">
        <v>2005</v>
      </c>
      <c r="E30" s="19">
        <f t="shared" si="1"/>
        <v>883.33333333332848</v>
      </c>
    </row>
    <row r="31" spans="4:9" x14ac:dyDescent="0.3">
      <c r="D31" s="15">
        <v>2006</v>
      </c>
      <c r="E31" s="19">
        <f t="shared" si="1"/>
        <v>846</v>
      </c>
    </row>
    <row r="32" spans="4:9" x14ac:dyDescent="0.3">
      <c r="D32" s="15">
        <v>2007</v>
      </c>
      <c r="E32" s="19">
        <f t="shared" si="1"/>
        <v>808.66666666667152</v>
      </c>
    </row>
    <row r="33" spans="4:5" x14ac:dyDescent="0.3">
      <c r="D33" s="15">
        <v>2008</v>
      </c>
      <c r="E33" s="19">
        <f t="shared" si="1"/>
        <v>771.33333333332848</v>
      </c>
    </row>
    <row r="34" spans="4:5" x14ac:dyDescent="0.3">
      <c r="D34" s="15">
        <v>2009</v>
      </c>
      <c r="E34" s="19">
        <f t="shared" si="1"/>
        <v>734</v>
      </c>
    </row>
    <row r="35" spans="4:5" x14ac:dyDescent="0.3">
      <c r="D35" s="15">
        <v>2010</v>
      </c>
      <c r="E35" s="19">
        <f t="shared" si="1"/>
        <v>696.66666666667152</v>
      </c>
    </row>
    <row r="36" spans="4:5" x14ac:dyDescent="0.3">
      <c r="D36" s="15">
        <v>2011</v>
      </c>
      <c r="E36" s="19">
        <f t="shared" si="1"/>
        <v>659.33333333332848</v>
      </c>
    </row>
    <row r="37" spans="4:5" x14ac:dyDescent="0.3">
      <c r="D37" s="15">
        <v>2012</v>
      </c>
      <c r="E37" s="19">
        <f t="shared" si="1"/>
        <v>622</v>
      </c>
    </row>
    <row r="38" spans="4:5" x14ac:dyDescent="0.3">
      <c r="D38" s="15">
        <v>2013</v>
      </c>
      <c r="E38" s="19">
        <f t="shared" si="1"/>
        <v>584.66666666667152</v>
      </c>
    </row>
    <row r="39" spans="4:5" x14ac:dyDescent="0.3">
      <c r="D39" s="15">
        <v>2014</v>
      </c>
      <c r="E39" s="19">
        <f t="shared" si="1"/>
        <v>547.33333333332848</v>
      </c>
    </row>
    <row r="40" spans="4:5" x14ac:dyDescent="0.3">
      <c r="D40" s="15">
        <v>2015</v>
      </c>
      <c r="E40" s="16">
        <v>510</v>
      </c>
    </row>
    <row r="41" spans="4:5" x14ac:dyDescent="0.3">
      <c r="D41" s="15">
        <v>2016</v>
      </c>
      <c r="E41" s="16">
        <v>560</v>
      </c>
    </row>
    <row r="42" spans="4:5" x14ac:dyDescent="0.3">
      <c r="D42" s="15">
        <v>2017</v>
      </c>
      <c r="E42" s="16">
        <v>560</v>
      </c>
    </row>
    <row r="43" spans="4:5" x14ac:dyDescent="0.3">
      <c r="D43" s="15">
        <v>2018</v>
      </c>
      <c r="E43" s="18">
        <v>560</v>
      </c>
    </row>
    <row r="44" spans="4:5" x14ac:dyDescent="0.3">
      <c r="D44" s="15">
        <v>2019</v>
      </c>
      <c r="E44" s="18">
        <v>560</v>
      </c>
    </row>
    <row r="45" spans="4:5" x14ac:dyDescent="0.3">
      <c r="D45" s="15">
        <v>2020</v>
      </c>
      <c r="E45" s="18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6BEC-DFA2-492A-B87C-BF063373A79E}">
  <dimension ref="A1:N81"/>
  <sheetViews>
    <sheetView workbookViewId="0">
      <selection activeCell="C4" sqref="C4"/>
    </sheetView>
  </sheetViews>
  <sheetFormatPr defaultRowHeight="14.4" x14ac:dyDescent="0.3"/>
  <cols>
    <col min="2" max="2" width="16.33203125" bestFit="1" customWidth="1"/>
    <col min="3" max="3" width="18.44140625" bestFit="1" customWidth="1"/>
    <col min="4" max="4" width="21" bestFit="1" customWidth="1"/>
    <col min="5" max="5" width="12" bestFit="1" customWidth="1"/>
    <col min="6" max="6" width="12.6640625" bestFit="1" customWidth="1"/>
    <col min="11" max="13" width="15.88671875" customWidth="1"/>
  </cols>
  <sheetData>
    <row r="1" spans="1:14" x14ac:dyDescent="0.3">
      <c r="A1" t="s">
        <v>77</v>
      </c>
      <c r="B1">
        <v>0.157670163619407</v>
      </c>
      <c r="D1">
        <f>(0.25*B1*(AVERAGE(E67:E77)/588)/AVERAGE(E67:E77))</f>
        <v>6.7036634191924751E-5</v>
      </c>
    </row>
    <row r="2" spans="1:14" x14ac:dyDescent="0.3">
      <c r="A2" t="s">
        <v>78</v>
      </c>
      <c r="B2">
        <v>522.71082771452404</v>
      </c>
    </row>
    <row r="3" spans="1:14" x14ac:dyDescent="0.3">
      <c r="A3" t="s">
        <v>80</v>
      </c>
      <c r="B3">
        <v>20.603975432846202</v>
      </c>
    </row>
    <row r="4" spans="1:14" x14ac:dyDescent="0.3">
      <c r="A4" t="s">
        <v>79</v>
      </c>
      <c r="B4">
        <v>7.88350818097035E-2</v>
      </c>
      <c r="C4" t="s">
        <v>92</v>
      </c>
      <c r="D4">
        <f>+B4/588</f>
        <v>1.340732683838495E-4</v>
      </c>
    </row>
    <row r="5" spans="1:14" x14ac:dyDescent="0.3">
      <c r="A5" t="s">
        <v>81</v>
      </c>
      <c r="B5">
        <v>261.35541385726202</v>
      </c>
    </row>
    <row r="6" spans="1:14" x14ac:dyDescent="0.3">
      <c r="A6" s="3" t="s">
        <v>75</v>
      </c>
      <c r="B6" s="3" t="s">
        <v>23</v>
      </c>
      <c r="C6" s="3" t="s">
        <v>15</v>
      </c>
      <c r="D6" s="3"/>
      <c r="E6" s="3" t="s">
        <v>74</v>
      </c>
      <c r="G6" s="7" t="s">
        <v>90</v>
      </c>
      <c r="H6" s="7" t="s">
        <v>91</v>
      </c>
      <c r="I6" s="7" t="s">
        <v>88</v>
      </c>
      <c r="J6" s="7" t="s">
        <v>93</v>
      </c>
      <c r="K6" s="3" t="s">
        <v>23</v>
      </c>
      <c r="L6" s="3" t="s">
        <v>15</v>
      </c>
      <c r="M6" s="3" t="s">
        <v>15</v>
      </c>
      <c r="N6" s="3" t="s">
        <v>74</v>
      </c>
    </row>
    <row r="7" spans="1:14" x14ac:dyDescent="0.3">
      <c r="A7" s="7"/>
      <c r="B7" s="7"/>
      <c r="C7" s="7"/>
      <c r="D7" s="7"/>
      <c r="E7" s="7"/>
      <c r="F7">
        <v>242</v>
      </c>
      <c r="H7" s="7"/>
    </row>
    <row r="8" spans="1:14" x14ac:dyDescent="0.3">
      <c r="A8" s="4">
        <v>1950</v>
      </c>
      <c r="B8">
        <v>9.1499078460999996</v>
      </c>
      <c r="C8">
        <v>9.9222733553999998</v>
      </c>
      <c r="E8">
        <v>19.072181201500001</v>
      </c>
      <c r="F8">
        <f>+F7+F7*$B$1*(1-F7/$B$2)-H8</f>
        <v>243.41288186150589</v>
      </c>
      <c r="G8">
        <f>E8</f>
        <v>19.072181201500001</v>
      </c>
      <c r="H8" s="7">
        <f>+F7*I8*J8</f>
        <v>19.078089797948252</v>
      </c>
      <c r="I8">
        <f>$D$4</f>
        <v>1.340732683838495E-4</v>
      </c>
      <c r="J8">
        <v>588</v>
      </c>
      <c r="K8">
        <f>B8/SUM(B8:C8)</f>
        <v>0.47975151606573307</v>
      </c>
      <c r="L8">
        <f>C8/SUM(B8:C8)</f>
        <v>0.52024848393426681</v>
      </c>
      <c r="N8">
        <f>SUM(K8:M8)</f>
        <v>0.99999999999999989</v>
      </c>
    </row>
    <row r="9" spans="1:14" x14ac:dyDescent="0.3">
      <c r="A9" s="4">
        <v>1951</v>
      </c>
      <c r="B9">
        <v>9.3640504352999994</v>
      </c>
      <c r="C9">
        <v>10.0586233799</v>
      </c>
      <c r="E9">
        <v>19.4226738152</v>
      </c>
      <c r="F9">
        <f t="shared" ref="F9:F72" si="0">+F8+F8*$B$1*(1-F8/$B$2)-H9</f>
        <v>244.73027473395734</v>
      </c>
      <c r="G9">
        <f t="shared" ref="G9:G72" si="1">E9</f>
        <v>19.4226738152</v>
      </c>
      <c r="H9" s="7">
        <f t="shared" ref="H9:H72" si="2">+F8*I9*J9</f>
        <v>19.189474455087513</v>
      </c>
      <c r="I9">
        <f t="shared" ref="I9:I72" si="3">$D$4</f>
        <v>1.340732683838495E-4</v>
      </c>
      <c r="J9">
        <v>588</v>
      </c>
      <c r="K9">
        <f t="shared" ref="K9:K72" si="4">B9/SUM(B9:C9)</f>
        <v>0.48211953330399765</v>
      </c>
      <c r="L9">
        <f t="shared" ref="L9:L72" si="5">C9/SUM(B9:C9)</f>
        <v>0.5178804666960023</v>
      </c>
      <c r="N9">
        <f t="shared" ref="N9:N72" si="6">SUM(K9:M9)</f>
        <v>1</v>
      </c>
    </row>
    <row r="10" spans="1:14" x14ac:dyDescent="0.3">
      <c r="A10" s="4">
        <v>1952</v>
      </c>
      <c r="B10">
        <v>9.5767296269999989</v>
      </c>
      <c r="C10">
        <v>10.185015550599999</v>
      </c>
      <c r="E10">
        <v>19.761745177599998</v>
      </c>
      <c r="F10">
        <f t="shared" si="0"/>
        <v>245.9575472481028</v>
      </c>
      <c r="G10">
        <f t="shared" si="1"/>
        <v>19.761745177599998</v>
      </c>
      <c r="H10" s="7">
        <f t="shared" si="2"/>
        <v>19.293331229962739</v>
      </c>
      <c r="I10">
        <f t="shared" si="3"/>
        <v>1.340732683838495E-4</v>
      </c>
      <c r="J10">
        <v>588</v>
      </c>
      <c r="K10">
        <f t="shared" si="4"/>
        <v>0.48460950897470595</v>
      </c>
      <c r="L10">
        <f t="shared" si="5"/>
        <v>0.515390491025294</v>
      </c>
      <c r="N10">
        <f t="shared" si="6"/>
        <v>1</v>
      </c>
    </row>
    <row r="11" spans="1:14" x14ac:dyDescent="0.3">
      <c r="A11" s="4">
        <v>1953</v>
      </c>
      <c r="B11">
        <v>9.7879454212999999</v>
      </c>
      <c r="C11">
        <v>10.301449867700001</v>
      </c>
      <c r="E11">
        <v>20.089395289000002</v>
      </c>
      <c r="F11">
        <f t="shared" si="0"/>
        <v>247.09992234833965</v>
      </c>
      <c r="G11">
        <f t="shared" si="1"/>
        <v>20.089395289000002</v>
      </c>
      <c r="H11" s="7">
        <f t="shared" si="2"/>
        <v>19.390083359018202</v>
      </c>
      <c r="I11">
        <f t="shared" si="3"/>
        <v>1.340732683838495E-4</v>
      </c>
      <c r="J11">
        <v>588</v>
      </c>
      <c r="K11">
        <f t="shared" si="4"/>
        <v>0.48721951459929774</v>
      </c>
      <c r="L11">
        <f t="shared" si="5"/>
        <v>0.5127804854007022</v>
      </c>
      <c r="N11">
        <f t="shared" si="6"/>
        <v>1</v>
      </c>
    </row>
    <row r="12" spans="1:14" x14ac:dyDescent="0.3">
      <c r="A12" s="4">
        <v>1954</v>
      </c>
      <c r="B12">
        <v>10.912688602800001</v>
      </c>
      <c r="C12">
        <v>10.407926331100001</v>
      </c>
      <c r="E12">
        <v>21.320614933900004</v>
      </c>
      <c r="F12">
        <f t="shared" si="0"/>
        <v>248.16245632548518</v>
      </c>
      <c r="G12">
        <f t="shared" si="1"/>
        <v>21.320614933900004</v>
      </c>
      <c r="H12" s="7">
        <f t="shared" si="2"/>
        <v>19.480142593502741</v>
      </c>
      <c r="I12">
        <f t="shared" si="3"/>
        <v>1.340732683838495E-4</v>
      </c>
      <c r="J12">
        <v>588</v>
      </c>
      <c r="K12">
        <f t="shared" si="4"/>
        <v>0.51183742291826262</v>
      </c>
      <c r="L12">
        <f t="shared" si="5"/>
        <v>0.48816257708173733</v>
      </c>
      <c r="N12">
        <f t="shared" si="6"/>
        <v>1</v>
      </c>
    </row>
    <row r="13" spans="1:14" x14ac:dyDescent="0.3">
      <c r="A13" s="4">
        <v>1955</v>
      </c>
      <c r="B13">
        <v>10.205986817599999</v>
      </c>
      <c r="C13">
        <v>10.504444940799999</v>
      </c>
      <c r="E13">
        <v>20.710431758399999</v>
      </c>
      <c r="F13">
        <f t="shared" si="0"/>
        <v>249.15002263454875</v>
      </c>
      <c r="G13">
        <f t="shared" si="1"/>
        <v>20.710431758399999</v>
      </c>
      <c r="H13" s="7">
        <f t="shared" si="2"/>
        <v>19.563907546516599</v>
      </c>
      <c r="I13">
        <f t="shared" si="3"/>
        <v>1.340732683838495E-4</v>
      </c>
      <c r="J13">
        <v>588</v>
      </c>
      <c r="K13">
        <f t="shared" si="4"/>
        <v>0.4927944977999083</v>
      </c>
      <c r="L13">
        <f t="shared" si="5"/>
        <v>0.50720550220009164</v>
      </c>
      <c r="N13">
        <f t="shared" si="6"/>
        <v>1</v>
      </c>
    </row>
    <row r="14" spans="1:14" x14ac:dyDescent="0.3">
      <c r="A14" s="4">
        <v>1956</v>
      </c>
      <c r="B14">
        <v>11.3278032043</v>
      </c>
      <c r="C14">
        <v>10.5910056968</v>
      </c>
      <c r="E14">
        <v>21.9188089011</v>
      </c>
      <c r="F14">
        <f t="shared" si="0"/>
        <v>250.06729995843639</v>
      </c>
      <c r="G14">
        <f t="shared" si="1"/>
        <v>21.9188089011</v>
      </c>
      <c r="H14" s="7">
        <f t="shared" si="2"/>
        <v>19.641762417284131</v>
      </c>
      <c r="I14">
        <f t="shared" si="3"/>
        <v>1.340732683838495E-4</v>
      </c>
      <c r="J14">
        <v>588</v>
      </c>
      <c r="K14">
        <f t="shared" si="4"/>
        <v>0.51680742577811845</v>
      </c>
      <c r="L14">
        <f t="shared" si="5"/>
        <v>0.48319257422188155</v>
      </c>
      <c r="N14">
        <f t="shared" si="6"/>
        <v>1</v>
      </c>
    </row>
    <row r="15" spans="1:14" x14ac:dyDescent="0.3">
      <c r="A15" s="4">
        <v>1957</v>
      </c>
      <c r="B15">
        <v>10.6181746243</v>
      </c>
      <c r="C15">
        <v>10.667608598999999</v>
      </c>
      <c r="E15">
        <v>21.285783223300001</v>
      </c>
      <c r="F15">
        <f t="shared" si="0"/>
        <v>250.91876399577902</v>
      </c>
      <c r="G15">
        <f t="shared" si="1"/>
        <v>21.285783223300001</v>
      </c>
      <c r="H15" s="7">
        <f t="shared" si="2"/>
        <v>19.714076050155001</v>
      </c>
      <c r="I15">
        <f t="shared" si="3"/>
        <v>1.340732683838495E-4</v>
      </c>
      <c r="J15">
        <v>588</v>
      </c>
      <c r="K15">
        <f t="shared" si="4"/>
        <v>0.49883880301275713</v>
      </c>
      <c r="L15">
        <f t="shared" si="5"/>
        <v>0.50116119698724282</v>
      </c>
      <c r="N15">
        <f t="shared" si="6"/>
        <v>1</v>
      </c>
    </row>
    <row r="16" spans="1:14" x14ac:dyDescent="0.3">
      <c r="A16" s="4">
        <v>1958</v>
      </c>
      <c r="B16">
        <v>11.7370642162</v>
      </c>
      <c r="C16">
        <v>10.734253647599999</v>
      </c>
      <c r="E16">
        <v>22.4713178638</v>
      </c>
      <c r="F16">
        <f t="shared" si="0"/>
        <v>251.70868247738636</v>
      </c>
      <c r="G16">
        <f t="shared" si="1"/>
        <v>22.4713178638</v>
      </c>
      <c r="H16" s="7">
        <f t="shared" si="2"/>
        <v>19.781201287196925</v>
      </c>
      <c r="I16">
        <f t="shared" si="3"/>
        <v>1.340732683838495E-4</v>
      </c>
      <c r="J16">
        <v>588</v>
      </c>
      <c r="K16">
        <f t="shared" si="4"/>
        <v>0.52231312321507117</v>
      </c>
      <c r="L16">
        <f t="shared" si="5"/>
        <v>0.47768687678492877</v>
      </c>
      <c r="N16">
        <f t="shared" si="6"/>
        <v>1</v>
      </c>
    </row>
    <row r="17" spans="1:14" x14ac:dyDescent="0.3">
      <c r="A17" s="4">
        <v>1959</v>
      </c>
      <c r="B17">
        <v>11.024508841299999</v>
      </c>
      <c r="C17">
        <v>10.7909408425</v>
      </c>
      <c r="E17">
        <v>21.815449683799997</v>
      </c>
      <c r="F17">
        <f t="shared" si="0"/>
        <v>252.44111294839252</v>
      </c>
      <c r="G17">
        <f t="shared" si="1"/>
        <v>21.815449683799997</v>
      </c>
      <c r="H17" s="7">
        <f t="shared" si="2"/>
        <v>19.843474575317437</v>
      </c>
      <c r="I17">
        <f t="shared" si="3"/>
        <v>1.340732683838495E-4</v>
      </c>
      <c r="J17">
        <v>588</v>
      </c>
      <c r="K17">
        <f t="shared" si="4"/>
        <v>0.50535327032413746</v>
      </c>
      <c r="L17">
        <f t="shared" si="5"/>
        <v>0.4946467296758626</v>
      </c>
      <c r="N17">
        <f t="shared" si="6"/>
        <v>1</v>
      </c>
    </row>
    <row r="18" spans="1:14" x14ac:dyDescent="0.3">
      <c r="A18" s="4">
        <v>1960</v>
      </c>
      <c r="B18">
        <v>11.225480853599999</v>
      </c>
      <c r="C18">
        <v>10.8376701837</v>
      </c>
      <c r="E18">
        <v>22.063151037299999</v>
      </c>
      <c r="F18">
        <f t="shared" si="0"/>
        <v>253.11990288964063</v>
      </c>
      <c r="G18">
        <f t="shared" si="1"/>
        <v>22.063151037299999</v>
      </c>
      <c r="H18" s="7">
        <f t="shared" si="2"/>
        <v>19.901215791419126</v>
      </c>
      <c r="I18">
        <f t="shared" si="3"/>
        <v>1.340732683838495E-4</v>
      </c>
      <c r="J18">
        <v>588</v>
      </c>
      <c r="K18">
        <f t="shared" si="4"/>
        <v>0.5087886510236993</v>
      </c>
      <c r="L18">
        <f t="shared" si="5"/>
        <v>0.4912113489763007</v>
      </c>
      <c r="N18">
        <f t="shared" si="6"/>
        <v>1</v>
      </c>
    </row>
    <row r="19" spans="1:14" x14ac:dyDescent="0.3">
      <c r="A19" s="4">
        <v>1961</v>
      </c>
      <c r="B19">
        <v>10.9674940763</v>
      </c>
      <c r="C19">
        <v>10.953899673</v>
      </c>
      <c r="E19">
        <v>21.921393749300002</v>
      </c>
      <c r="F19">
        <f t="shared" si="0"/>
        <v>253.74869179035477</v>
      </c>
      <c r="G19">
        <f t="shared" si="1"/>
        <v>21.921393749300002</v>
      </c>
      <c r="H19" s="7">
        <f t="shared" si="2"/>
        <v>19.954728251969026</v>
      </c>
      <c r="I19">
        <f t="shared" si="3"/>
        <v>1.340732683838495E-4</v>
      </c>
      <c r="J19">
        <v>588</v>
      </c>
      <c r="K19">
        <f t="shared" si="4"/>
        <v>0.50031007160072638</v>
      </c>
      <c r="L19">
        <f t="shared" si="5"/>
        <v>0.49968992839927356</v>
      </c>
      <c r="N19">
        <f t="shared" si="6"/>
        <v>1</v>
      </c>
    </row>
    <row r="20" spans="1:14" x14ac:dyDescent="0.3">
      <c r="A20" s="4">
        <v>1962</v>
      </c>
      <c r="B20">
        <v>11.6404152496</v>
      </c>
      <c r="C20">
        <v>11.041833565499999</v>
      </c>
      <c r="E20">
        <v>22.682248815099999</v>
      </c>
      <c r="F20">
        <f t="shared" si="0"/>
        <v>254.33091482316024</v>
      </c>
      <c r="G20">
        <f t="shared" si="1"/>
        <v>22.682248815099999</v>
      </c>
      <c r="H20" s="7">
        <f t="shared" si="2"/>
        <v>20.004298876397861</v>
      </c>
      <c r="I20">
        <f t="shared" si="3"/>
        <v>1.340732683838495E-4</v>
      </c>
      <c r="J20">
        <v>588</v>
      </c>
      <c r="K20">
        <f t="shared" si="4"/>
        <v>0.513194936908141</v>
      </c>
      <c r="L20">
        <f t="shared" si="5"/>
        <v>0.486805063091859</v>
      </c>
      <c r="N20">
        <f t="shared" si="6"/>
        <v>1</v>
      </c>
    </row>
    <row r="21" spans="1:14" x14ac:dyDescent="0.3">
      <c r="A21" s="4">
        <v>1963</v>
      </c>
      <c r="B21">
        <v>11.8542676226</v>
      </c>
      <c r="C21">
        <v>11.1176067516</v>
      </c>
      <c r="E21">
        <v>22.971874374199999</v>
      </c>
      <c r="F21">
        <f t="shared" si="0"/>
        <v>254.86980781089414</v>
      </c>
      <c r="G21">
        <f t="shared" si="1"/>
        <v>22.971874374199999</v>
      </c>
      <c r="H21" s="7">
        <f t="shared" si="2"/>
        <v>20.050198476820572</v>
      </c>
      <c r="I21">
        <f t="shared" si="3"/>
        <v>1.340732683838495E-4</v>
      </c>
      <c r="J21">
        <v>588</v>
      </c>
      <c r="K21">
        <f t="shared" si="4"/>
        <v>0.51603397395876749</v>
      </c>
      <c r="L21">
        <f t="shared" si="5"/>
        <v>0.48396602604123262</v>
      </c>
      <c r="N21">
        <f t="shared" si="6"/>
        <v>1</v>
      </c>
    </row>
    <row r="22" spans="1:14" x14ac:dyDescent="0.3">
      <c r="A22" s="4">
        <v>1964</v>
      </c>
      <c r="B22">
        <v>12.0665465875</v>
      </c>
      <c r="C22">
        <v>11.1812192314</v>
      </c>
      <c r="E22">
        <v>23.2477658189</v>
      </c>
      <c r="F22">
        <f t="shared" si="0"/>
        <v>255.36841321153963</v>
      </c>
      <c r="G22">
        <f t="shared" si="1"/>
        <v>23.2477658189</v>
      </c>
      <c r="H22" s="7">
        <f t="shared" si="2"/>
        <v>20.092682149595248</v>
      </c>
      <c r="I22">
        <f t="shared" si="3"/>
        <v>1.340732683838495E-4</v>
      </c>
      <c r="J22">
        <v>588</v>
      </c>
      <c r="K22">
        <f t="shared" si="4"/>
        <v>0.5190411277151683</v>
      </c>
      <c r="L22">
        <f t="shared" si="5"/>
        <v>0.4809588722848317</v>
      </c>
      <c r="N22">
        <f t="shared" si="6"/>
        <v>1</v>
      </c>
    </row>
    <row r="23" spans="1:14" x14ac:dyDescent="0.3">
      <c r="A23" s="4">
        <v>1965</v>
      </c>
      <c r="B23">
        <v>12.2772521444</v>
      </c>
      <c r="C23">
        <v>11.2326710048</v>
      </c>
      <c r="E23">
        <v>23.509923149199999</v>
      </c>
      <c r="F23">
        <f t="shared" si="0"/>
        <v>255.82958688243082</v>
      </c>
      <c r="G23">
        <f t="shared" si="1"/>
        <v>23.509923149199999</v>
      </c>
      <c r="H23" s="7">
        <f t="shared" si="2"/>
        <v>20.131989747145894</v>
      </c>
      <c r="I23">
        <f t="shared" si="3"/>
        <v>1.340732683838495E-4</v>
      </c>
      <c r="J23">
        <v>588</v>
      </c>
      <c r="K23">
        <f t="shared" si="4"/>
        <v>0.52221574977023155</v>
      </c>
      <c r="L23">
        <f t="shared" si="5"/>
        <v>0.47778425022976856</v>
      </c>
      <c r="N23">
        <f t="shared" si="6"/>
        <v>1</v>
      </c>
    </row>
    <row r="24" spans="1:14" x14ac:dyDescent="0.3">
      <c r="A24" s="4">
        <v>1966</v>
      </c>
      <c r="B24">
        <v>12.5139209772</v>
      </c>
      <c r="C24">
        <v>11.247906027000001</v>
      </c>
      <c r="E24">
        <v>23.761827004200001</v>
      </c>
      <c r="F24">
        <f t="shared" si="0"/>
        <v>256.25600541722235</v>
      </c>
      <c r="G24">
        <f t="shared" si="1"/>
        <v>23.761827004200001</v>
      </c>
      <c r="H24" s="7">
        <f t="shared" si="2"/>
        <v>20.168346411219083</v>
      </c>
      <c r="I24">
        <f t="shared" si="3"/>
        <v>1.340732683838495E-4</v>
      </c>
      <c r="J24">
        <v>588</v>
      </c>
      <c r="K24">
        <f t="shared" si="4"/>
        <v>0.52663968031532726</v>
      </c>
      <c r="L24">
        <f t="shared" si="5"/>
        <v>0.47336031968467268</v>
      </c>
      <c r="N24">
        <f t="shared" si="6"/>
        <v>1</v>
      </c>
    </row>
    <row r="25" spans="1:14" x14ac:dyDescent="0.3">
      <c r="A25" s="4">
        <v>1967</v>
      </c>
      <c r="B25">
        <v>12.7488398732</v>
      </c>
      <c r="C25">
        <v>11.2515919513</v>
      </c>
      <c r="E25">
        <v>24.000431824499998</v>
      </c>
      <c r="F25">
        <f t="shared" si="0"/>
        <v>256.65017387877697</v>
      </c>
      <c r="G25">
        <f t="shared" si="1"/>
        <v>24.000431824499998</v>
      </c>
      <c r="H25" s="7">
        <f t="shared" si="2"/>
        <v>20.201963151294549</v>
      </c>
      <c r="I25">
        <f t="shared" si="3"/>
        <v>1.340732683838495E-4</v>
      </c>
      <c r="J25">
        <v>588</v>
      </c>
      <c r="K25">
        <f t="shared" si="4"/>
        <v>0.53119210380980708</v>
      </c>
      <c r="L25">
        <f t="shared" si="5"/>
        <v>0.46880789619019303</v>
      </c>
      <c r="N25">
        <f t="shared" si="6"/>
        <v>1</v>
      </c>
    </row>
    <row r="26" spans="1:14" x14ac:dyDescent="0.3">
      <c r="A26" s="4">
        <v>1968</v>
      </c>
      <c r="B26">
        <v>13.896999617100001</v>
      </c>
      <c r="C26">
        <v>11.243728777899999</v>
      </c>
      <c r="E26">
        <v>25.140728395</v>
      </c>
      <c r="F26">
        <f t="shared" si="0"/>
        <v>257.0144337780103</v>
      </c>
      <c r="G26">
        <f t="shared" si="1"/>
        <v>25.140728395</v>
      </c>
      <c r="H26" s="7">
        <f t="shared" si="2"/>
        <v>20.233037454208013</v>
      </c>
      <c r="I26">
        <f t="shared" si="3"/>
        <v>1.340732683838495E-4</v>
      </c>
      <c r="J26">
        <v>588</v>
      </c>
      <c r="K26">
        <f t="shared" si="4"/>
        <v>0.55276837642714605</v>
      </c>
      <c r="L26">
        <f t="shared" si="5"/>
        <v>0.4472316235728539</v>
      </c>
      <c r="N26">
        <f t="shared" si="6"/>
        <v>1</v>
      </c>
    </row>
    <row r="27" spans="1:14" x14ac:dyDescent="0.3">
      <c r="A27" s="4">
        <v>1969</v>
      </c>
      <c r="B27">
        <v>13.213427854899999</v>
      </c>
      <c r="C27">
        <v>11.224316506799999</v>
      </c>
      <c r="E27">
        <v>24.437744361699998</v>
      </c>
      <c r="F27">
        <f t="shared" si="0"/>
        <v>257.35097117285375</v>
      </c>
      <c r="G27">
        <f t="shared" si="1"/>
        <v>24.437744361699998</v>
      </c>
      <c r="H27" s="7">
        <f t="shared" si="2"/>
        <v>20.261753913164068</v>
      </c>
      <c r="I27">
        <f t="shared" si="3"/>
        <v>1.340732683838495E-4</v>
      </c>
      <c r="J27">
        <v>588</v>
      </c>
      <c r="K27">
        <f t="shared" si="4"/>
        <v>0.54069752344282296</v>
      </c>
      <c r="L27">
        <f t="shared" si="5"/>
        <v>0.45930247655717704</v>
      </c>
      <c r="N27">
        <f t="shared" si="6"/>
        <v>1</v>
      </c>
    </row>
    <row r="28" spans="1:14" x14ac:dyDescent="0.3">
      <c r="A28" s="4">
        <v>1970</v>
      </c>
      <c r="B28">
        <v>13.4430969406</v>
      </c>
      <c r="C28">
        <v>11.193355137799999</v>
      </c>
      <c r="E28">
        <v>24.636452078399998</v>
      </c>
      <c r="F28">
        <f t="shared" si="0"/>
        <v>257.66182478293462</v>
      </c>
      <c r="G28">
        <f t="shared" si="1"/>
        <v>24.636452078399998</v>
      </c>
      <c r="H28" s="7">
        <f t="shared" si="2"/>
        <v>20.288284866218575</v>
      </c>
      <c r="I28">
        <f t="shared" si="3"/>
        <v>1.340732683838495E-4</v>
      </c>
      <c r="J28">
        <v>588</v>
      </c>
      <c r="K28">
        <f t="shared" si="4"/>
        <v>0.54565880256703969</v>
      </c>
      <c r="L28">
        <f t="shared" si="5"/>
        <v>0.45434119743296031</v>
      </c>
      <c r="N28">
        <f t="shared" si="6"/>
        <v>1</v>
      </c>
    </row>
    <row r="29" spans="1:14" x14ac:dyDescent="0.3">
      <c r="A29" s="4">
        <v>1971</v>
      </c>
      <c r="B29">
        <v>13.4683899026</v>
      </c>
      <c r="C29">
        <v>11.186932025500001</v>
      </c>
      <c r="E29">
        <v>24.655321928100001</v>
      </c>
      <c r="F29">
        <f t="shared" si="0"/>
        <v>257.94889403446598</v>
      </c>
      <c r="G29">
        <f t="shared" si="1"/>
        <v>24.655321928100001</v>
      </c>
      <c r="H29" s="7">
        <f t="shared" si="2"/>
        <v>20.312791036000142</v>
      </c>
      <c r="I29">
        <f t="shared" si="3"/>
        <v>1.340732683838495E-4</v>
      </c>
      <c r="J29">
        <v>588</v>
      </c>
      <c r="K29">
        <f t="shared" si="4"/>
        <v>0.54626704700415596</v>
      </c>
      <c r="L29">
        <f t="shared" si="5"/>
        <v>0.45373295299584404</v>
      </c>
      <c r="N29">
        <f t="shared" si="6"/>
        <v>1</v>
      </c>
    </row>
    <row r="30" spans="1:14" x14ac:dyDescent="0.3">
      <c r="A30" s="4">
        <v>1972</v>
      </c>
      <c r="B30">
        <v>12.580549747899999</v>
      </c>
      <c r="C30">
        <v>11.1695268468</v>
      </c>
      <c r="E30">
        <v>23.750076594699998</v>
      </c>
      <c r="F30">
        <f t="shared" si="0"/>
        <v>258.21394696634894</v>
      </c>
      <c r="G30">
        <f t="shared" si="1"/>
        <v>23.750076594699998</v>
      </c>
      <c r="H30" s="7">
        <f t="shared" si="2"/>
        <v>20.335422163929668</v>
      </c>
      <c r="I30">
        <f t="shared" si="3"/>
        <v>1.340732683838495E-4</v>
      </c>
      <c r="J30">
        <v>588</v>
      </c>
      <c r="K30">
        <f t="shared" si="4"/>
        <v>0.52970564948440801</v>
      </c>
      <c r="L30">
        <f t="shared" si="5"/>
        <v>0.4702943505155921</v>
      </c>
      <c r="N30">
        <f t="shared" si="6"/>
        <v>1</v>
      </c>
    </row>
    <row r="31" spans="1:14" x14ac:dyDescent="0.3">
      <c r="A31" s="4">
        <v>1973</v>
      </c>
      <c r="B31">
        <v>12.604983091799999</v>
      </c>
      <c r="C31">
        <v>11.141139601800001</v>
      </c>
      <c r="E31">
        <v>23.7461226936</v>
      </c>
      <c r="F31">
        <f t="shared" si="0"/>
        <v>258.45862794281214</v>
      </c>
      <c r="G31">
        <f t="shared" si="1"/>
        <v>23.7461226936</v>
      </c>
      <c r="H31" s="7">
        <f t="shared" si="2"/>
        <v>20.356317633498559</v>
      </c>
      <c r="I31">
        <f t="shared" si="3"/>
        <v>1.340732683838495E-4</v>
      </c>
      <c r="J31">
        <v>588</v>
      </c>
      <c r="K31">
        <f t="shared" si="4"/>
        <v>0.53082278965893093</v>
      </c>
      <c r="L31">
        <f t="shared" si="5"/>
        <v>0.46917721034106907</v>
      </c>
      <c r="N31">
        <f t="shared" si="6"/>
        <v>1</v>
      </c>
    </row>
    <row r="32" spans="1:14" x14ac:dyDescent="0.3">
      <c r="A32" s="4">
        <v>1974</v>
      </c>
      <c r="B32">
        <v>13.1939934362</v>
      </c>
      <c r="C32">
        <v>11.101770290499999</v>
      </c>
      <c r="E32">
        <v>24.295763726699999</v>
      </c>
      <c r="F32">
        <f t="shared" si="0"/>
        <v>258.68446513023309</v>
      </c>
      <c r="G32">
        <f t="shared" si="1"/>
        <v>24.295763726699999</v>
      </c>
      <c r="H32" s="7">
        <f t="shared" si="2"/>
        <v>20.375607078295317</v>
      </c>
      <c r="I32">
        <f t="shared" si="3"/>
        <v>1.340732683838495E-4</v>
      </c>
      <c r="J32">
        <v>588</v>
      </c>
      <c r="K32">
        <f t="shared" si="4"/>
        <v>0.54305736525171955</v>
      </c>
      <c r="L32">
        <f t="shared" si="5"/>
        <v>0.45694263474828045</v>
      </c>
      <c r="N32">
        <f t="shared" si="6"/>
        <v>1</v>
      </c>
    </row>
    <row r="33" spans="1:14" x14ac:dyDescent="0.3">
      <c r="A33" s="4">
        <v>1975</v>
      </c>
      <c r="B33">
        <v>13.492064397399998</v>
      </c>
      <c r="C33">
        <v>11.051418912899999</v>
      </c>
      <c r="E33">
        <v>24.543483310299997</v>
      </c>
      <c r="F33">
        <f t="shared" si="0"/>
        <v>258.8928777063112</v>
      </c>
      <c r="G33">
        <f t="shared" si="1"/>
        <v>24.543483310299997</v>
      </c>
      <c r="H33" s="7">
        <f t="shared" si="2"/>
        <v>20.39341097144132</v>
      </c>
      <c r="I33">
        <f t="shared" si="3"/>
        <v>1.340732683838495E-4</v>
      </c>
      <c r="J33">
        <v>588</v>
      </c>
      <c r="K33">
        <f t="shared" si="4"/>
        <v>0.54972084552227662</v>
      </c>
      <c r="L33">
        <f t="shared" si="5"/>
        <v>0.45027915447772343</v>
      </c>
      <c r="N33">
        <f t="shared" si="6"/>
        <v>1</v>
      </c>
    </row>
    <row r="34" spans="1:14" x14ac:dyDescent="0.3">
      <c r="A34" s="4">
        <v>1976</v>
      </c>
      <c r="B34">
        <v>14.402749375299999</v>
      </c>
      <c r="C34">
        <v>10.990085469</v>
      </c>
      <c r="E34">
        <v>25.392834844299998</v>
      </c>
      <c r="F34">
        <f t="shared" si="0"/>
        <v>259.08518277867779</v>
      </c>
      <c r="G34">
        <f t="shared" si="1"/>
        <v>25.392834844299998</v>
      </c>
      <c r="H34" s="7">
        <f t="shared" si="2"/>
        <v>20.40984119392661</v>
      </c>
      <c r="I34">
        <f t="shared" si="3"/>
        <v>1.340732683838495E-4</v>
      </c>
      <c r="J34">
        <v>588</v>
      </c>
      <c r="K34">
        <f t="shared" si="4"/>
        <v>0.56719737924546954</v>
      </c>
      <c r="L34">
        <f t="shared" si="5"/>
        <v>0.43280262075453052</v>
      </c>
      <c r="N34">
        <f t="shared" si="6"/>
        <v>1</v>
      </c>
    </row>
    <row r="35" spans="1:14" x14ac:dyDescent="0.3">
      <c r="A35" s="4">
        <v>1977</v>
      </c>
      <c r="B35">
        <v>15.9927888741</v>
      </c>
      <c r="C35">
        <v>10.917769958799999</v>
      </c>
      <c r="E35">
        <v>26.910558832900001</v>
      </c>
      <c r="F35">
        <f t="shared" si="0"/>
        <v>259.26260199752153</v>
      </c>
      <c r="G35">
        <f t="shared" si="1"/>
        <v>26.910558832900001</v>
      </c>
      <c r="H35" s="7">
        <f t="shared" si="2"/>
        <v>20.425001580039051</v>
      </c>
      <c r="I35">
        <f t="shared" si="3"/>
        <v>1.340732683838495E-4</v>
      </c>
      <c r="J35">
        <v>588</v>
      </c>
      <c r="K35">
        <f t="shared" si="4"/>
        <v>0.59429419408963446</v>
      </c>
      <c r="L35">
        <f t="shared" si="5"/>
        <v>0.40570580591036548</v>
      </c>
      <c r="N35">
        <f t="shared" si="6"/>
        <v>1</v>
      </c>
    </row>
    <row r="36" spans="1:14" x14ac:dyDescent="0.3">
      <c r="A36" s="4">
        <v>1978</v>
      </c>
      <c r="B36">
        <v>15.429748185700001</v>
      </c>
      <c r="C36">
        <v>10.8344723822</v>
      </c>
      <c r="E36">
        <v>26.264220567900001</v>
      </c>
      <c r="F36">
        <f t="shared" si="0"/>
        <v>259.42626785304844</v>
      </c>
      <c r="G36">
        <f t="shared" si="1"/>
        <v>26.264220567900001</v>
      </c>
      <c r="H36" s="7">
        <f t="shared" si="2"/>
        <v>20.43898843867121</v>
      </c>
      <c r="I36">
        <f t="shared" si="3"/>
        <v>1.340732683838495E-4</v>
      </c>
      <c r="J36">
        <v>588</v>
      </c>
      <c r="K36">
        <f t="shared" si="4"/>
        <v>0.58748167096030868</v>
      </c>
      <c r="L36">
        <f t="shared" si="5"/>
        <v>0.41251832903969127</v>
      </c>
      <c r="N36">
        <f t="shared" si="6"/>
        <v>1</v>
      </c>
    </row>
    <row r="37" spans="1:14" x14ac:dyDescent="0.3">
      <c r="A37" s="4">
        <v>1979</v>
      </c>
      <c r="B37">
        <v>14.7317202198</v>
      </c>
      <c r="C37">
        <v>10.740192739399999</v>
      </c>
      <c r="E37">
        <v>25.471912959199997</v>
      </c>
      <c r="F37">
        <f t="shared" si="0"/>
        <v>259.57722965374353</v>
      </c>
      <c r="G37">
        <f t="shared" si="1"/>
        <v>25.471912959199997</v>
      </c>
      <c r="H37" s="7">
        <f t="shared" si="2"/>
        <v>20.451891049781128</v>
      </c>
      <c r="I37">
        <f t="shared" si="3"/>
        <v>1.340732683838495E-4</v>
      </c>
      <c r="J37">
        <v>588</v>
      </c>
      <c r="K37">
        <f t="shared" si="4"/>
        <v>0.57835154522539178</v>
      </c>
      <c r="L37">
        <f t="shared" si="5"/>
        <v>0.42164845477460833</v>
      </c>
      <c r="N37">
        <f t="shared" si="6"/>
        <v>1</v>
      </c>
    </row>
    <row r="38" spans="1:14" x14ac:dyDescent="0.3">
      <c r="A38" s="4">
        <v>1980</v>
      </c>
      <c r="B38">
        <v>15.318286267500001</v>
      </c>
      <c r="C38">
        <v>10.634931030300001</v>
      </c>
      <c r="E38">
        <v>25.953217297800002</v>
      </c>
      <c r="F38">
        <f t="shared" si="0"/>
        <v>259.71645918560102</v>
      </c>
      <c r="G38">
        <f t="shared" si="1"/>
        <v>25.953217297800002</v>
      </c>
      <c r="H38" s="7">
        <f t="shared" si="2"/>
        <v>20.463792135689065</v>
      </c>
      <c r="I38">
        <f t="shared" si="3"/>
        <v>1.340732683838495E-4</v>
      </c>
      <c r="J38">
        <v>588</v>
      </c>
      <c r="K38">
        <f t="shared" si="4"/>
        <v>0.59022687213421121</v>
      </c>
      <c r="L38">
        <f t="shared" si="5"/>
        <v>0.40977312786578873</v>
      </c>
      <c r="N38">
        <f t="shared" si="6"/>
        <v>1</v>
      </c>
    </row>
    <row r="39" spans="1:14" x14ac:dyDescent="0.3">
      <c r="A39" s="4">
        <v>1981</v>
      </c>
      <c r="B39">
        <v>14.840325159599999</v>
      </c>
      <c r="C39">
        <v>10.7057651536</v>
      </c>
      <c r="E39">
        <v>25.546090313199997</v>
      </c>
      <c r="F39">
        <f t="shared" si="0"/>
        <v>259.84485605587452</v>
      </c>
      <c r="G39">
        <f t="shared" si="1"/>
        <v>25.546090313199997</v>
      </c>
      <c r="H39" s="7">
        <f t="shared" si="2"/>
        <v>20.474768307223378</v>
      </c>
      <c r="I39">
        <f t="shared" si="3"/>
        <v>1.340732683838495E-4</v>
      </c>
      <c r="J39">
        <v>588</v>
      </c>
      <c r="K39">
        <f t="shared" si="4"/>
        <v>0.58092353771769956</v>
      </c>
      <c r="L39">
        <f t="shared" si="5"/>
        <v>0.41907646228230044</v>
      </c>
      <c r="N39">
        <f t="shared" si="6"/>
        <v>1</v>
      </c>
    </row>
    <row r="40" spans="1:14" x14ac:dyDescent="0.3">
      <c r="A40" s="4">
        <v>1982</v>
      </c>
      <c r="B40">
        <v>15.505362926</v>
      </c>
      <c r="C40">
        <v>10.7560281473</v>
      </c>
      <c r="E40">
        <v>26.2613910733</v>
      </c>
      <c r="F40">
        <f t="shared" si="0"/>
        <v>259.96325272757912</v>
      </c>
      <c r="G40">
        <f t="shared" si="1"/>
        <v>26.2613910733</v>
      </c>
      <c r="H40" s="7">
        <f t="shared" si="2"/>
        <v>20.4848904849955</v>
      </c>
      <c r="I40">
        <f t="shared" si="3"/>
        <v>1.340732683838495E-4</v>
      </c>
      <c r="J40">
        <v>588</v>
      </c>
      <c r="K40">
        <f t="shared" si="4"/>
        <v>0.59042428037120731</v>
      </c>
      <c r="L40">
        <f t="shared" si="5"/>
        <v>0.40957571962879269</v>
      </c>
      <c r="N40">
        <f t="shared" si="6"/>
        <v>1</v>
      </c>
    </row>
    <row r="41" spans="1:14" x14ac:dyDescent="0.3">
      <c r="A41" s="4">
        <v>1983</v>
      </c>
      <c r="B41">
        <v>16.371497288500002</v>
      </c>
      <c r="C41">
        <v>10.7857200112</v>
      </c>
      <c r="E41">
        <v>27.157217299700001</v>
      </c>
      <c r="F41">
        <f t="shared" si="0"/>
        <v>260.07241925306721</v>
      </c>
      <c r="G41">
        <f t="shared" si="1"/>
        <v>27.157217299700001</v>
      </c>
      <c r="H41" s="7">
        <f t="shared" si="2"/>
        <v>20.494224296295329</v>
      </c>
      <c r="I41">
        <f t="shared" si="3"/>
        <v>1.340732683838495E-4</v>
      </c>
      <c r="J41">
        <v>588</v>
      </c>
      <c r="K41">
        <f t="shared" si="4"/>
        <v>0.60284148805926641</v>
      </c>
      <c r="L41">
        <f t="shared" si="5"/>
        <v>0.39715851194073359</v>
      </c>
      <c r="N41">
        <f t="shared" si="6"/>
        <v>1</v>
      </c>
    </row>
    <row r="42" spans="1:14" x14ac:dyDescent="0.3">
      <c r="A42" s="4">
        <v>1984</v>
      </c>
      <c r="B42">
        <v>15.063788930899999</v>
      </c>
      <c r="C42">
        <v>10.7948407454</v>
      </c>
      <c r="E42">
        <v>25.858629676299998</v>
      </c>
      <c r="F42">
        <f t="shared" si="0"/>
        <v>260.17306771658139</v>
      </c>
      <c r="G42">
        <f t="shared" si="1"/>
        <v>25.858629676299998</v>
      </c>
      <c r="H42" s="7">
        <f t="shared" si="2"/>
        <v>20.502830448263062</v>
      </c>
      <c r="I42">
        <f t="shared" si="3"/>
        <v>1.340732683838495E-4</v>
      </c>
      <c r="J42">
        <v>588</v>
      </c>
      <c r="K42">
        <f t="shared" si="4"/>
        <v>0.5825439754337135</v>
      </c>
      <c r="L42">
        <f t="shared" si="5"/>
        <v>0.41745602456628661</v>
      </c>
      <c r="N42">
        <f t="shared" si="6"/>
        <v>1</v>
      </c>
    </row>
    <row r="43" spans="1:14" x14ac:dyDescent="0.3">
      <c r="A43" s="4">
        <v>1985</v>
      </c>
      <c r="B43">
        <v>15.1345550174</v>
      </c>
      <c r="C43">
        <v>10.783390349799999</v>
      </c>
      <c r="E43">
        <v>25.917945367199998</v>
      </c>
      <c r="F43">
        <f t="shared" si="0"/>
        <v>260.26585639684868</v>
      </c>
      <c r="G43">
        <f t="shared" si="1"/>
        <v>25.917945367199998</v>
      </c>
      <c r="H43" s="7">
        <f t="shared" si="2"/>
        <v>20.510765078118226</v>
      </c>
      <c r="I43">
        <f t="shared" si="3"/>
        <v>1.340732683838495E-4</v>
      </c>
      <c r="J43">
        <v>588</v>
      </c>
      <c r="K43">
        <f t="shared" si="4"/>
        <v>0.58394115748670694</v>
      </c>
      <c r="L43">
        <f t="shared" si="5"/>
        <v>0.41605884251329311</v>
      </c>
      <c r="N43">
        <f t="shared" si="6"/>
        <v>1</v>
      </c>
    </row>
    <row r="44" spans="1:14" x14ac:dyDescent="0.3">
      <c r="A44" s="4">
        <v>1986</v>
      </c>
      <c r="B44">
        <v>15.931191826300001</v>
      </c>
      <c r="C44">
        <v>10.7513688246</v>
      </c>
      <c r="E44">
        <v>26.682560650900001</v>
      </c>
      <c r="F44">
        <f t="shared" si="0"/>
        <v>260.35139366158722</v>
      </c>
      <c r="G44">
        <f t="shared" si="1"/>
        <v>26.682560650900001</v>
      </c>
      <c r="H44" s="7">
        <f t="shared" si="2"/>
        <v>20.518080081318111</v>
      </c>
      <c r="I44">
        <f t="shared" si="3"/>
        <v>1.340732683838495E-4</v>
      </c>
      <c r="J44">
        <v>588</v>
      </c>
      <c r="K44">
        <f t="shared" si="4"/>
        <v>0.59706382887066134</v>
      </c>
      <c r="L44">
        <f t="shared" si="5"/>
        <v>0.40293617112933866</v>
      </c>
      <c r="N44">
        <f t="shared" si="6"/>
        <v>1</v>
      </c>
    </row>
    <row r="45" spans="1:14" x14ac:dyDescent="0.3">
      <c r="A45" s="4">
        <v>1987</v>
      </c>
      <c r="B45">
        <v>16.3234166238</v>
      </c>
      <c r="C45">
        <v>10.6987761696</v>
      </c>
      <c r="E45">
        <v>27.022192793400002</v>
      </c>
      <c r="F45">
        <f t="shared" si="0"/>
        <v>260.4302416063104</v>
      </c>
      <c r="G45">
        <f t="shared" si="1"/>
        <v>27.022192793400002</v>
      </c>
      <c r="H45" s="7">
        <f t="shared" si="2"/>
        <v>20.524823418581551</v>
      </c>
      <c r="I45">
        <f t="shared" si="3"/>
        <v>1.340732683838495E-4</v>
      </c>
      <c r="J45">
        <v>588</v>
      </c>
      <c r="K45">
        <f t="shared" si="4"/>
        <v>0.60407446385279617</v>
      </c>
      <c r="L45">
        <f t="shared" si="5"/>
        <v>0.39592553614720372</v>
      </c>
      <c r="N45">
        <f t="shared" si="6"/>
        <v>0.99999999999999989</v>
      </c>
    </row>
    <row r="46" spans="1:14" x14ac:dyDescent="0.3">
      <c r="A46" s="4">
        <v>1988</v>
      </c>
      <c r="B46">
        <v>16.062298093599999</v>
      </c>
      <c r="C46">
        <v>10.6256123849</v>
      </c>
      <c r="E46">
        <v>26.687910478500001</v>
      </c>
      <c r="F46">
        <f t="shared" si="0"/>
        <v>260.50291945008752</v>
      </c>
      <c r="G46">
        <f t="shared" si="1"/>
        <v>26.687910478500001</v>
      </c>
      <c r="H46" s="7">
        <f t="shared" si="2"/>
        <v>20.531039402754331</v>
      </c>
      <c r="I46">
        <f t="shared" si="3"/>
        <v>1.340732683838495E-4</v>
      </c>
      <c r="J46">
        <v>588</v>
      </c>
      <c r="K46">
        <f t="shared" si="4"/>
        <v>0.60185671360595716</v>
      </c>
      <c r="L46">
        <f t="shared" si="5"/>
        <v>0.39814328639404273</v>
      </c>
      <c r="N46">
        <f t="shared" si="6"/>
        <v>0.99999999999999989</v>
      </c>
    </row>
    <row r="47" spans="1:14" x14ac:dyDescent="0.3">
      <c r="A47" s="4">
        <v>1989</v>
      </c>
      <c r="B47">
        <v>15.383311805</v>
      </c>
      <c r="C47">
        <v>10.5318774705</v>
      </c>
      <c r="E47">
        <v>25.915189275499998</v>
      </c>
      <c r="F47">
        <f t="shared" si="0"/>
        <v>260.56990670099998</v>
      </c>
      <c r="G47">
        <f t="shared" si="1"/>
        <v>25.915189275499998</v>
      </c>
      <c r="H47" s="7">
        <f t="shared" si="2"/>
        <v>20.536768966514256</v>
      </c>
      <c r="I47">
        <f t="shared" si="3"/>
        <v>1.340732683838495E-4</v>
      </c>
      <c r="J47">
        <v>588</v>
      </c>
      <c r="K47">
        <f t="shared" si="4"/>
        <v>0.59360213971283837</v>
      </c>
      <c r="L47">
        <f t="shared" si="5"/>
        <v>0.40639786028716168</v>
      </c>
      <c r="N47">
        <f t="shared" si="6"/>
        <v>1</v>
      </c>
    </row>
    <row r="48" spans="1:14" x14ac:dyDescent="0.3">
      <c r="A48" s="4">
        <v>1990</v>
      </c>
      <c r="B48">
        <v>15.383101124900001</v>
      </c>
      <c r="C48">
        <v>10.4175714263</v>
      </c>
      <c r="E48">
        <v>25.800672551200002</v>
      </c>
      <c r="F48">
        <f t="shared" si="0"/>
        <v>260.63164610395302</v>
      </c>
      <c r="G48">
        <f t="shared" si="1"/>
        <v>25.800672551200002</v>
      </c>
      <c r="H48" s="7">
        <f t="shared" si="2"/>
        <v>20.542049911920145</v>
      </c>
      <c r="I48">
        <f t="shared" si="3"/>
        <v>1.340732683838495E-4</v>
      </c>
      <c r="J48">
        <v>588</v>
      </c>
      <c r="K48">
        <f t="shared" si="4"/>
        <v>0.59622868723181888</v>
      </c>
      <c r="L48">
        <f t="shared" si="5"/>
        <v>0.40377131276818107</v>
      </c>
      <c r="N48">
        <f t="shared" si="6"/>
        <v>1</v>
      </c>
    </row>
    <row r="49" spans="1:14" x14ac:dyDescent="0.3">
      <c r="A49" s="4">
        <v>1991</v>
      </c>
      <c r="B49">
        <v>15.566663822399999</v>
      </c>
      <c r="C49">
        <v>9.6718508883999998</v>
      </c>
      <c r="E49">
        <v>25.238514710799997</v>
      </c>
      <c r="F49">
        <f t="shared" si="0"/>
        <v>260.68854638330208</v>
      </c>
      <c r="G49">
        <f t="shared" si="1"/>
        <v>25.238514710799997</v>
      </c>
      <c r="H49" s="7">
        <f t="shared" si="2"/>
        <v>20.54691714280283</v>
      </c>
      <c r="I49">
        <f t="shared" si="3"/>
        <v>1.340732683838495E-4</v>
      </c>
      <c r="J49">
        <v>588</v>
      </c>
      <c r="K49">
        <f t="shared" si="4"/>
        <v>0.6167820888342036</v>
      </c>
      <c r="L49">
        <f t="shared" si="5"/>
        <v>0.38321791116579645</v>
      </c>
      <c r="N49">
        <f t="shared" si="6"/>
        <v>1</v>
      </c>
    </row>
    <row r="50" spans="1:14" x14ac:dyDescent="0.3">
      <c r="A50" s="4">
        <v>1992</v>
      </c>
      <c r="B50">
        <v>14.621024519299999</v>
      </c>
      <c r="C50">
        <v>9.9914337214</v>
      </c>
      <c r="E50">
        <v>24.612458240700001</v>
      </c>
      <c r="F50">
        <f t="shared" si="0"/>
        <v>260.74098479245265</v>
      </c>
      <c r="G50">
        <f t="shared" si="1"/>
        <v>24.612458240700001</v>
      </c>
      <c r="H50" s="7">
        <f t="shared" si="2"/>
        <v>20.551402880980305</v>
      </c>
      <c r="I50">
        <f t="shared" si="3"/>
        <v>1.340732683838495E-4</v>
      </c>
      <c r="J50">
        <v>588</v>
      </c>
      <c r="K50">
        <f t="shared" si="4"/>
        <v>0.59404974408944544</v>
      </c>
      <c r="L50">
        <f t="shared" si="5"/>
        <v>0.40595025591055445</v>
      </c>
      <c r="N50">
        <f t="shared" si="6"/>
        <v>0.99999999999999989</v>
      </c>
    </row>
    <row r="51" spans="1:14" x14ac:dyDescent="0.3">
      <c r="A51" s="4">
        <v>1993</v>
      </c>
      <c r="B51">
        <v>14.1391821052</v>
      </c>
      <c r="C51">
        <v>9.8390299499000005</v>
      </c>
      <c r="E51">
        <v>23.978212055100002</v>
      </c>
      <c r="F51">
        <f t="shared" si="0"/>
        <v>260.78930948222126</v>
      </c>
      <c r="G51">
        <f t="shared" si="1"/>
        <v>23.978212055100002</v>
      </c>
      <c r="H51" s="7">
        <f t="shared" si="2"/>
        <v>20.555536867255661</v>
      </c>
      <c r="I51">
        <f t="shared" si="3"/>
        <v>1.340732683838495E-4</v>
      </c>
      <c r="J51">
        <v>588</v>
      </c>
      <c r="K51">
        <f t="shared" si="4"/>
        <v>0.589667906544045</v>
      </c>
      <c r="L51">
        <f t="shared" si="5"/>
        <v>0.410332093455955</v>
      </c>
      <c r="N51">
        <f t="shared" si="6"/>
        <v>1</v>
      </c>
    </row>
    <row r="52" spans="1:14" x14ac:dyDescent="0.3">
      <c r="A52" s="4">
        <v>1994</v>
      </c>
      <c r="B52">
        <v>13.3606784044</v>
      </c>
      <c r="C52">
        <v>9.9596979880000003</v>
      </c>
      <c r="E52">
        <v>23.3203763924</v>
      </c>
      <c r="F52">
        <f t="shared" si="0"/>
        <v>260.83384169931634</v>
      </c>
      <c r="G52">
        <f t="shared" si="1"/>
        <v>23.3203763924</v>
      </c>
      <c r="H52" s="7">
        <f t="shared" si="2"/>
        <v>20.559346548126999</v>
      </c>
      <c r="I52">
        <f t="shared" si="3"/>
        <v>1.340732683838495E-4</v>
      </c>
      <c r="J52">
        <v>588</v>
      </c>
      <c r="K52">
        <f t="shared" si="4"/>
        <v>0.57291864331804621</v>
      </c>
      <c r="L52">
        <f t="shared" si="5"/>
        <v>0.42708135668195385</v>
      </c>
      <c r="N52">
        <f t="shared" si="6"/>
        <v>1</v>
      </c>
    </row>
    <row r="53" spans="1:14" x14ac:dyDescent="0.3">
      <c r="A53" s="4">
        <v>1995</v>
      </c>
      <c r="B53">
        <v>13.1717176322</v>
      </c>
      <c r="C53">
        <v>10.0511872254</v>
      </c>
      <c r="E53">
        <v>23.2229048576</v>
      </c>
      <c r="F53">
        <f t="shared" si="0"/>
        <v>260.87487782583332</v>
      </c>
      <c r="G53">
        <f t="shared" si="1"/>
        <v>23.2229048576</v>
      </c>
      <c r="H53" s="7">
        <f t="shared" si="2"/>
        <v>20.562857249104855</v>
      </c>
      <c r="I53">
        <f t="shared" si="3"/>
        <v>1.340732683838495E-4</v>
      </c>
      <c r="J53">
        <v>588</v>
      </c>
      <c r="K53">
        <f t="shared" si="4"/>
        <v>0.56718647873585815</v>
      </c>
      <c r="L53">
        <f t="shared" si="5"/>
        <v>0.4328135212641418</v>
      </c>
      <c r="N53">
        <f t="shared" si="6"/>
        <v>1</v>
      </c>
    </row>
    <row r="54" spans="1:14" x14ac:dyDescent="0.3">
      <c r="A54" s="4">
        <v>1996</v>
      </c>
      <c r="B54">
        <v>14.379644598599999</v>
      </c>
      <c r="C54">
        <v>10.1134976622</v>
      </c>
      <c r="E54">
        <v>24.493142260799999</v>
      </c>
      <c r="F54">
        <f t="shared" si="0"/>
        <v>260.91269127016585</v>
      </c>
      <c r="G54">
        <f t="shared" si="1"/>
        <v>24.493142260799999</v>
      </c>
      <c r="H54" s="7">
        <f t="shared" si="2"/>
        <v>20.566092335495981</v>
      </c>
      <c r="I54">
        <f t="shared" si="3"/>
        <v>1.340732683838495E-4</v>
      </c>
      <c r="J54">
        <v>588</v>
      </c>
      <c r="K54">
        <f t="shared" si="4"/>
        <v>0.58708859996350371</v>
      </c>
      <c r="L54">
        <f t="shared" si="5"/>
        <v>0.41291140003649623</v>
      </c>
      <c r="N54">
        <f t="shared" si="6"/>
        <v>1</v>
      </c>
    </row>
    <row r="55" spans="1:14" x14ac:dyDescent="0.3">
      <c r="A55" s="4">
        <v>1997</v>
      </c>
      <c r="B55">
        <v>12.100023203300001</v>
      </c>
      <c r="C55">
        <v>9.7290820887000002</v>
      </c>
      <c r="E55">
        <v>21.829105292000001</v>
      </c>
      <c r="F55">
        <f t="shared" si="0"/>
        <v>260.94753421923036</v>
      </c>
      <c r="G55">
        <f t="shared" si="1"/>
        <v>21.829105292000001</v>
      </c>
      <c r="H55" s="7">
        <f t="shared" si="2"/>
        <v>20.569073361473439</v>
      </c>
      <c r="I55">
        <f t="shared" si="3"/>
        <v>1.340732683838495E-4</v>
      </c>
      <c r="J55">
        <v>588</v>
      </c>
      <c r="K55">
        <f t="shared" si="4"/>
        <v>0.55430687797059897</v>
      </c>
      <c r="L55">
        <f t="shared" si="5"/>
        <v>0.44569312202940103</v>
      </c>
      <c r="N55">
        <f t="shared" si="6"/>
        <v>1</v>
      </c>
    </row>
    <row r="56" spans="1:14" x14ac:dyDescent="0.3">
      <c r="A56" s="4">
        <v>1998</v>
      </c>
      <c r="B56">
        <v>11.8751809171</v>
      </c>
      <c r="C56">
        <v>9.2489997678000009</v>
      </c>
      <c r="E56">
        <v>21.124180684900001</v>
      </c>
      <c r="F56">
        <f t="shared" si="0"/>
        <v>260.97963926138863</v>
      </c>
      <c r="G56">
        <f t="shared" si="1"/>
        <v>21.124180684900001</v>
      </c>
      <c r="H56" s="7">
        <f t="shared" si="2"/>
        <v>20.571820208213431</v>
      </c>
      <c r="I56">
        <f t="shared" si="3"/>
        <v>1.340732683838495E-4</v>
      </c>
      <c r="J56">
        <v>588</v>
      </c>
      <c r="K56">
        <f t="shared" si="4"/>
        <v>0.56216054455492437</v>
      </c>
      <c r="L56">
        <f t="shared" si="5"/>
        <v>0.43783945544507563</v>
      </c>
      <c r="N56">
        <f t="shared" si="6"/>
        <v>1</v>
      </c>
    </row>
    <row r="57" spans="1:14" x14ac:dyDescent="0.3">
      <c r="A57" s="4">
        <v>1999</v>
      </c>
      <c r="B57">
        <v>11.3432636602</v>
      </c>
      <c r="C57">
        <v>9.0548233739999997</v>
      </c>
      <c r="E57">
        <v>20.3980870342</v>
      </c>
      <c r="F57">
        <f t="shared" si="0"/>
        <v>261.00922088894276</v>
      </c>
      <c r="G57">
        <f t="shared" si="1"/>
        <v>20.3980870342</v>
      </c>
      <c r="H57" s="7">
        <f t="shared" si="2"/>
        <v>20.574351211838479</v>
      </c>
      <c r="I57">
        <f t="shared" si="3"/>
        <v>1.340732683838495E-4</v>
      </c>
      <c r="J57">
        <v>588</v>
      </c>
      <c r="K57">
        <f t="shared" si="4"/>
        <v>0.55609448283957064</v>
      </c>
      <c r="L57">
        <f t="shared" si="5"/>
        <v>0.44390551716042936</v>
      </c>
      <c r="N57">
        <f t="shared" si="6"/>
        <v>1</v>
      </c>
    </row>
    <row r="58" spans="1:14" x14ac:dyDescent="0.3">
      <c r="A58" s="4">
        <v>2000</v>
      </c>
      <c r="B58">
        <v>9.5372500230999986</v>
      </c>
      <c r="C58">
        <v>9.0725861642000005</v>
      </c>
      <c r="E58">
        <v>18.609836187299997</v>
      </c>
      <c r="F58">
        <f t="shared" si="0"/>
        <v>261.03647688857319</v>
      </c>
      <c r="G58">
        <f t="shared" si="1"/>
        <v>18.609836187299997</v>
      </c>
      <c r="H58" s="7">
        <f t="shared" si="2"/>
        <v>20.576683281866774</v>
      </c>
      <c r="I58">
        <f t="shared" si="3"/>
        <v>1.340732683838495E-4</v>
      </c>
      <c r="J58">
        <v>588</v>
      </c>
      <c r="K58">
        <f t="shared" si="4"/>
        <v>0.51248436187786284</v>
      </c>
      <c r="L58">
        <f t="shared" si="5"/>
        <v>0.48751563812213727</v>
      </c>
      <c r="N58">
        <f t="shared" si="6"/>
        <v>1</v>
      </c>
    </row>
    <row r="59" spans="1:14" x14ac:dyDescent="0.3">
      <c r="A59" s="4">
        <v>2001</v>
      </c>
      <c r="B59">
        <v>8.5017141384000006</v>
      </c>
      <c r="C59">
        <v>8.7552636242999995</v>
      </c>
      <c r="E59">
        <v>17.2569777627</v>
      </c>
      <c r="F59">
        <f t="shared" si="0"/>
        <v>261.06158962759713</v>
      </c>
      <c r="G59">
        <f t="shared" si="1"/>
        <v>17.2569777627</v>
      </c>
      <c r="H59" s="7">
        <f t="shared" si="2"/>
        <v>20.578832010827448</v>
      </c>
      <c r="I59">
        <f t="shared" si="3"/>
        <v>1.340732683838495E-4</v>
      </c>
      <c r="J59">
        <v>588</v>
      </c>
      <c r="K59">
        <f t="shared" si="4"/>
        <v>0.49265371117160411</v>
      </c>
      <c r="L59">
        <f t="shared" si="5"/>
        <v>0.50734628882839594</v>
      </c>
      <c r="N59">
        <f t="shared" si="6"/>
        <v>1</v>
      </c>
    </row>
    <row r="60" spans="1:14" x14ac:dyDescent="0.3">
      <c r="A60" s="4">
        <v>2002</v>
      </c>
      <c r="B60">
        <v>7.9034493653000002</v>
      </c>
      <c r="C60">
        <v>8.4068066944000002</v>
      </c>
      <c r="E60">
        <v>16.310256059700002</v>
      </c>
      <c r="F60">
        <f t="shared" si="0"/>
        <v>261.08472724344603</v>
      </c>
      <c r="G60">
        <f t="shared" si="1"/>
        <v>16.310256059700002</v>
      </c>
      <c r="H60" s="7">
        <f t="shared" si="2"/>
        <v>20.580811775662863</v>
      </c>
      <c r="I60">
        <f t="shared" si="3"/>
        <v>1.340732683838495E-4</v>
      </c>
      <c r="J60">
        <v>588</v>
      </c>
      <c r="K60">
        <f t="shared" si="4"/>
        <v>0.4845693002225846</v>
      </c>
      <c r="L60">
        <f t="shared" si="5"/>
        <v>0.51543069977741529</v>
      </c>
      <c r="N60">
        <f t="shared" si="6"/>
        <v>0.99999999999999989</v>
      </c>
    </row>
    <row r="61" spans="1:14" x14ac:dyDescent="0.3">
      <c r="A61" s="4">
        <v>2003</v>
      </c>
      <c r="B61">
        <v>7.0384792046999998</v>
      </c>
      <c r="C61">
        <v>8.0305596496000007</v>
      </c>
      <c r="E61">
        <v>15.0690388543</v>
      </c>
      <c r="F61">
        <f t="shared" si="0"/>
        <v>261.10604474329961</v>
      </c>
      <c r="G61">
        <f t="shared" si="1"/>
        <v>15.0690388543</v>
      </c>
      <c r="H61" s="7">
        <f t="shared" si="2"/>
        <v>20.582635831501193</v>
      </c>
      <c r="I61">
        <f t="shared" si="3"/>
        <v>1.340732683838495E-4</v>
      </c>
      <c r="J61">
        <v>588</v>
      </c>
      <c r="K61">
        <f t="shared" si="4"/>
        <v>0.46708215917112367</v>
      </c>
      <c r="L61">
        <f t="shared" si="5"/>
        <v>0.53291784082887639</v>
      </c>
      <c r="N61">
        <f t="shared" si="6"/>
        <v>1</v>
      </c>
    </row>
    <row r="62" spans="1:14" x14ac:dyDescent="0.3">
      <c r="A62" s="4">
        <v>2004</v>
      </c>
      <c r="B62">
        <v>6.2127070594000005</v>
      </c>
      <c r="C62">
        <v>7.6299017084000003</v>
      </c>
      <c r="E62">
        <v>13.842608767800002</v>
      </c>
      <c r="F62">
        <f t="shared" si="0"/>
        <v>261.12568502036913</v>
      </c>
      <c r="G62">
        <f t="shared" si="1"/>
        <v>13.842608767800002</v>
      </c>
      <c r="H62" s="7">
        <f t="shared" si="2"/>
        <v>20.584316398346129</v>
      </c>
      <c r="I62">
        <f t="shared" si="3"/>
        <v>1.340732683838495E-4</v>
      </c>
      <c r="J62">
        <v>588</v>
      </c>
      <c r="K62">
        <f t="shared" si="4"/>
        <v>0.44881042031988183</v>
      </c>
      <c r="L62">
        <f t="shared" si="5"/>
        <v>0.55118957968011806</v>
      </c>
      <c r="N62">
        <f t="shared" si="6"/>
        <v>0.99999999999999989</v>
      </c>
    </row>
    <row r="63" spans="1:14" x14ac:dyDescent="0.3">
      <c r="A63" s="4">
        <v>2005</v>
      </c>
      <c r="B63">
        <v>5.5317536482000005</v>
      </c>
      <c r="C63">
        <v>7.2082470324000001</v>
      </c>
      <c r="E63">
        <v>12.740000680600001</v>
      </c>
      <c r="F63">
        <f t="shared" si="0"/>
        <v>261.14377979289986</v>
      </c>
      <c r="G63">
        <f t="shared" si="1"/>
        <v>12.740000680600001</v>
      </c>
      <c r="H63" s="7">
        <f t="shared" si="2"/>
        <v>20.585864741195671</v>
      </c>
      <c r="I63">
        <f t="shared" si="3"/>
        <v>1.340732683838495E-4</v>
      </c>
      <c r="J63">
        <v>588</v>
      </c>
      <c r="K63">
        <f t="shared" si="4"/>
        <v>0.43420355986507514</v>
      </c>
      <c r="L63">
        <f t="shared" si="5"/>
        <v>0.56579644013492481</v>
      </c>
      <c r="N63">
        <f t="shared" si="6"/>
        <v>1</v>
      </c>
    </row>
    <row r="64" spans="1:14" x14ac:dyDescent="0.3">
      <c r="A64" s="4">
        <v>2006</v>
      </c>
      <c r="B64">
        <v>4.8777199903000001</v>
      </c>
      <c r="C64">
        <v>6.7690447266999998</v>
      </c>
      <c r="E64">
        <v>11.646764717</v>
      </c>
      <c r="F64">
        <f t="shared" si="0"/>
        <v>261.16045047155882</v>
      </c>
      <c r="G64">
        <f t="shared" si="1"/>
        <v>11.646764717</v>
      </c>
      <c r="H64" s="7">
        <f t="shared" si="2"/>
        <v>20.58729124406846</v>
      </c>
      <c r="I64">
        <f t="shared" si="3"/>
        <v>1.340732683838495E-4</v>
      </c>
      <c r="J64">
        <v>588</v>
      </c>
      <c r="K64">
        <f t="shared" si="4"/>
        <v>0.41880471605821312</v>
      </c>
      <c r="L64">
        <f t="shared" si="5"/>
        <v>0.58119528394178688</v>
      </c>
      <c r="N64">
        <f t="shared" si="6"/>
        <v>1</v>
      </c>
    </row>
    <row r="65" spans="1:14" x14ac:dyDescent="0.3">
      <c r="A65" s="4">
        <v>2007</v>
      </c>
      <c r="B65">
        <v>4.2574101830000002</v>
      </c>
      <c r="C65">
        <v>6.3157788394000001</v>
      </c>
      <c r="E65">
        <v>10.573189022400001</v>
      </c>
      <c r="F65">
        <f t="shared" si="0"/>
        <v>261.17580896049054</v>
      </c>
      <c r="G65">
        <f t="shared" si="1"/>
        <v>10.573189022400001</v>
      </c>
      <c r="H65" s="7">
        <f t="shared" si="2"/>
        <v>20.588605478384359</v>
      </c>
      <c r="I65">
        <f t="shared" si="3"/>
        <v>1.340732683838495E-4</v>
      </c>
      <c r="J65">
        <v>588</v>
      </c>
      <c r="K65">
        <f t="shared" si="4"/>
        <v>0.40266093550208881</v>
      </c>
      <c r="L65">
        <f t="shared" si="5"/>
        <v>0.59733906449791108</v>
      </c>
      <c r="N65">
        <f t="shared" si="6"/>
        <v>0.99999999999999989</v>
      </c>
    </row>
    <row r="66" spans="1:14" x14ac:dyDescent="0.3">
      <c r="A66" s="4">
        <v>2008</v>
      </c>
      <c r="B66">
        <v>3.3341203025000001</v>
      </c>
      <c r="C66">
        <v>5.8519683623000001</v>
      </c>
      <c r="E66">
        <v>9.1860886647999997</v>
      </c>
      <c r="F66">
        <f t="shared" si="0"/>
        <v>261.18995839696271</v>
      </c>
      <c r="G66">
        <f t="shared" si="1"/>
        <v>9.1860886647999997</v>
      </c>
      <c r="H66" s="7">
        <f t="shared" si="2"/>
        <v>20.589816266115768</v>
      </c>
      <c r="I66">
        <f t="shared" si="3"/>
        <v>1.340732683838495E-4</v>
      </c>
      <c r="J66">
        <v>588</v>
      </c>
      <c r="K66">
        <f t="shared" si="4"/>
        <v>0.36295320284420429</v>
      </c>
      <c r="L66">
        <f t="shared" si="5"/>
        <v>0.63704679715579571</v>
      </c>
      <c r="N66">
        <f t="shared" si="6"/>
        <v>1</v>
      </c>
    </row>
    <row r="67" spans="1:14" x14ac:dyDescent="0.3">
      <c r="A67" s="4">
        <v>2009</v>
      </c>
      <c r="B67">
        <v>3.1189056428999997</v>
      </c>
      <c r="C67">
        <v>5.5225258411000002</v>
      </c>
      <c r="E67">
        <v>8.6414314839999999</v>
      </c>
      <c r="F67">
        <f t="shared" si="0"/>
        <v>261.20299383417995</v>
      </c>
      <c r="G67">
        <f t="shared" si="1"/>
        <v>8.6414314839999999</v>
      </c>
      <c r="H67" s="7">
        <f t="shared" si="2"/>
        <v>20.590931738097613</v>
      </c>
      <c r="I67">
        <f t="shared" si="3"/>
        <v>1.340732683838495E-4</v>
      </c>
      <c r="J67">
        <v>588</v>
      </c>
      <c r="K67">
        <f t="shared" si="4"/>
        <v>0.36092465104592847</v>
      </c>
      <c r="L67">
        <f t="shared" si="5"/>
        <v>0.63907534895407159</v>
      </c>
      <c r="N67">
        <f t="shared" si="6"/>
        <v>1</v>
      </c>
    </row>
    <row r="68" spans="1:14" x14ac:dyDescent="0.3">
      <c r="A68" s="4">
        <v>2010</v>
      </c>
      <c r="B68">
        <v>2.9841500946999999</v>
      </c>
      <c r="C68">
        <v>5.1959479306</v>
      </c>
      <c r="E68">
        <v>8.1800980252999995</v>
      </c>
      <c r="F68">
        <f t="shared" si="0"/>
        <v>261.21500287152446</v>
      </c>
      <c r="G68">
        <f t="shared" si="1"/>
        <v>8.1800980252999995</v>
      </c>
      <c r="H68" s="7">
        <f t="shared" si="2"/>
        <v>20.591959387857056</v>
      </c>
      <c r="I68">
        <f t="shared" si="3"/>
        <v>1.340732683838495E-4</v>
      </c>
      <c r="J68">
        <v>588</v>
      </c>
      <c r="K68">
        <f t="shared" si="4"/>
        <v>0.36480615335786987</v>
      </c>
      <c r="L68">
        <f t="shared" si="5"/>
        <v>0.63519384664213019</v>
      </c>
      <c r="N68">
        <f t="shared" si="6"/>
        <v>1</v>
      </c>
    </row>
    <row r="69" spans="1:14" x14ac:dyDescent="0.3">
      <c r="A69" s="4">
        <v>2011</v>
      </c>
      <c r="B69">
        <v>2.8513628303999998</v>
      </c>
      <c r="C69">
        <v>4.8309482250000002</v>
      </c>
      <c r="E69">
        <v>7.6823110553999996</v>
      </c>
      <c r="F69">
        <f t="shared" si="0"/>
        <v>261.2260662361781</v>
      </c>
      <c r="G69">
        <f t="shared" si="1"/>
        <v>7.6823110553999996</v>
      </c>
      <c r="H69" s="7">
        <f t="shared" si="2"/>
        <v>20.592906121298569</v>
      </c>
      <c r="I69">
        <f t="shared" si="3"/>
        <v>1.340732683838495E-4</v>
      </c>
      <c r="J69">
        <v>588</v>
      </c>
      <c r="K69">
        <f t="shared" si="4"/>
        <v>0.37115951304728007</v>
      </c>
      <c r="L69">
        <f t="shared" si="5"/>
        <v>0.62884048695271999</v>
      </c>
      <c r="N69">
        <f t="shared" si="6"/>
        <v>1</v>
      </c>
    </row>
    <row r="70" spans="1:14" x14ac:dyDescent="0.3">
      <c r="A70" s="4">
        <v>2012</v>
      </c>
      <c r="B70">
        <v>2.7146767387000001</v>
      </c>
      <c r="C70">
        <v>4.4625731728</v>
      </c>
      <c r="E70">
        <v>7.1772499115000006</v>
      </c>
      <c r="F70">
        <f t="shared" si="0"/>
        <v>261.23625831979808</v>
      </c>
      <c r="G70">
        <f t="shared" si="1"/>
        <v>7.1772499115000006</v>
      </c>
      <c r="H70" s="7">
        <f t="shared" si="2"/>
        <v>20.593778302556128</v>
      </c>
      <c r="I70">
        <f t="shared" si="3"/>
        <v>1.340732683838495E-4</v>
      </c>
      <c r="J70">
        <v>588</v>
      </c>
      <c r="K70">
        <f t="shared" si="4"/>
        <v>0.37823355354399935</v>
      </c>
      <c r="L70">
        <f t="shared" si="5"/>
        <v>0.62176644645600054</v>
      </c>
      <c r="N70">
        <f t="shared" si="6"/>
        <v>0.99999999999999989</v>
      </c>
    </row>
    <row r="71" spans="1:14" x14ac:dyDescent="0.3">
      <c r="A71" s="4">
        <v>2013</v>
      </c>
      <c r="B71">
        <v>2.5739251885000001</v>
      </c>
      <c r="C71">
        <v>4.0925782829999999</v>
      </c>
      <c r="E71">
        <v>6.6665034715000004</v>
      </c>
      <c r="F71">
        <f t="shared" si="0"/>
        <v>261.24564767365371</v>
      </c>
      <c r="G71">
        <f t="shared" si="1"/>
        <v>6.6665034715000004</v>
      </c>
      <c r="H71" s="7">
        <f t="shared" si="2"/>
        <v>20.594581796302123</v>
      </c>
      <c r="I71">
        <f t="shared" si="3"/>
        <v>1.340732683838495E-4</v>
      </c>
      <c r="J71">
        <v>588</v>
      </c>
      <c r="K71">
        <f t="shared" si="4"/>
        <v>0.38609822967974133</v>
      </c>
      <c r="L71">
        <f t="shared" si="5"/>
        <v>0.61390177032025861</v>
      </c>
      <c r="N71">
        <f t="shared" si="6"/>
        <v>1</v>
      </c>
    </row>
    <row r="72" spans="1:14" x14ac:dyDescent="0.3">
      <c r="A72" s="4">
        <v>2014</v>
      </c>
      <c r="B72">
        <v>2.4289384757999999</v>
      </c>
      <c r="C72">
        <v>3.7228426455000001</v>
      </c>
      <c r="E72">
        <v>6.1517811213</v>
      </c>
      <c r="F72">
        <f t="shared" si="0"/>
        <v>261.25429746538174</v>
      </c>
      <c r="G72">
        <f t="shared" si="1"/>
        <v>6.1517811213</v>
      </c>
      <c r="H72" s="7">
        <f t="shared" si="2"/>
        <v>20.595322006781469</v>
      </c>
      <c r="I72">
        <f t="shared" si="3"/>
        <v>1.340732683838495E-4</v>
      </c>
      <c r="J72">
        <v>588</v>
      </c>
      <c r="K72">
        <f t="shared" si="4"/>
        <v>0.39483499622410401</v>
      </c>
      <c r="L72">
        <f t="shared" si="5"/>
        <v>0.60516500377589599</v>
      </c>
      <c r="N72">
        <f t="shared" si="6"/>
        <v>1</v>
      </c>
    </row>
    <row r="73" spans="1:14" x14ac:dyDescent="0.3">
      <c r="A73" s="4">
        <v>2015</v>
      </c>
      <c r="B73">
        <v>2.2825628600000001</v>
      </c>
      <c r="C73">
        <v>3.3553339022999999</v>
      </c>
      <c r="E73">
        <v>5.6378967623000005</v>
      </c>
      <c r="F73">
        <f t="shared" ref="F73:F77" si="7">+F72+F72*$B$1*(1-F72/$B$2)-H73</f>
        <v>261.26226590028875</v>
      </c>
      <c r="G73">
        <f t="shared" ref="G73:G77" si="8">E73</f>
        <v>5.6378967623000005</v>
      </c>
      <c r="H73" s="7">
        <f t="shared" ref="H73:H77" si="9">+F72*I73*J73</f>
        <v>20.596003913819985</v>
      </c>
      <c r="I73">
        <f t="shared" ref="I73:I77" si="10">$D$4</f>
        <v>1.340732683838495E-4</v>
      </c>
      <c r="J73">
        <v>588</v>
      </c>
      <c r="K73">
        <f t="shared" ref="K73:K77" si="11">B73/SUM(B73:C73)</f>
        <v>0.40486070537212537</v>
      </c>
      <c r="L73">
        <f t="shared" ref="L73:L77" si="12">C73/SUM(B73:C73)</f>
        <v>0.59513929462787452</v>
      </c>
      <c r="N73">
        <f t="shared" ref="N73:N80" si="13">SUM(K73:M73)</f>
        <v>0.99999999999999989</v>
      </c>
    </row>
    <row r="74" spans="1:14" x14ac:dyDescent="0.3">
      <c r="A74" s="4">
        <v>2016</v>
      </c>
      <c r="B74">
        <v>2.1255201725999999</v>
      </c>
      <c r="C74">
        <v>2.9921739076999998</v>
      </c>
      <c r="E74">
        <v>5.1176940802999997</v>
      </c>
      <c r="F74">
        <f t="shared" si="7"/>
        <v>261.26960660991057</v>
      </c>
      <c r="G74">
        <f t="shared" si="8"/>
        <v>5.1176940802999997</v>
      </c>
      <c r="H74" s="7">
        <f t="shared" si="9"/>
        <v>20.596632106037774</v>
      </c>
      <c r="I74">
        <f t="shared" si="10"/>
        <v>1.340732683838495E-4</v>
      </c>
      <c r="J74">
        <v>588</v>
      </c>
      <c r="K74">
        <f t="shared" si="11"/>
        <v>0.41532771190485107</v>
      </c>
      <c r="L74">
        <f t="shared" si="12"/>
        <v>0.58467228809514893</v>
      </c>
      <c r="N74">
        <f t="shared" si="13"/>
        <v>1</v>
      </c>
    </row>
    <row r="75" spans="1:14" x14ac:dyDescent="0.3">
      <c r="A75" s="4">
        <v>2017</v>
      </c>
      <c r="B75">
        <v>1.9667066039000001</v>
      </c>
      <c r="C75">
        <v>2.6355904639999999</v>
      </c>
      <c r="E75">
        <v>4.6022970679000004</v>
      </c>
      <c r="F75">
        <f t="shared" si="7"/>
        <v>261.27636901033975</v>
      </c>
      <c r="G75">
        <f t="shared" si="8"/>
        <v>4.6022970679000004</v>
      </c>
      <c r="H75" s="7">
        <f t="shared" si="9"/>
        <v>20.597210811481354</v>
      </c>
      <c r="I75">
        <f t="shared" si="10"/>
        <v>1.340732683838495E-4</v>
      </c>
      <c r="J75">
        <v>588</v>
      </c>
      <c r="K75">
        <f t="shared" si="11"/>
        <v>0.42733152051773055</v>
      </c>
      <c r="L75">
        <f t="shared" si="12"/>
        <v>0.5726684794822694</v>
      </c>
      <c r="N75">
        <f t="shared" si="13"/>
        <v>1</v>
      </c>
    </row>
    <row r="76" spans="1:14" x14ac:dyDescent="0.3">
      <c r="A76" s="4">
        <v>2018</v>
      </c>
      <c r="B76">
        <v>1.8028811205999999</v>
      </c>
      <c r="C76">
        <v>2.2879608717000002</v>
      </c>
      <c r="E76">
        <v>4.0908419922999997</v>
      </c>
      <c r="F76">
        <f t="shared" si="7"/>
        <v>261.28259863264424</v>
      </c>
      <c r="G76">
        <f t="shared" si="8"/>
        <v>4.0908419922999997</v>
      </c>
      <c r="H76" s="7">
        <f t="shared" si="9"/>
        <v>20.597743925872415</v>
      </c>
      <c r="I76">
        <f t="shared" si="10"/>
        <v>1.340732683838495E-4</v>
      </c>
      <c r="J76">
        <v>588</v>
      </c>
      <c r="K76">
        <f t="shared" si="11"/>
        <v>0.44071150242260115</v>
      </c>
      <c r="L76">
        <f t="shared" si="12"/>
        <v>0.55928849757739896</v>
      </c>
      <c r="N76">
        <f t="shared" si="13"/>
        <v>1</v>
      </c>
    </row>
    <row r="77" spans="1:14" x14ac:dyDescent="0.3">
      <c r="A77" s="4">
        <v>2019</v>
      </c>
      <c r="B77">
        <v>1.6345352731</v>
      </c>
      <c r="C77">
        <v>1.9178142116000001</v>
      </c>
      <c r="E77">
        <v>3.5523494847000001</v>
      </c>
      <c r="F77">
        <f t="shared" si="7"/>
        <v>261.28833742752488</v>
      </c>
      <c r="G77">
        <f t="shared" si="8"/>
        <v>3.5523494847000001</v>
      </c>
      <c r="H77" s="7">
        <f t="shared" si="9"/>
        <v>20.598235038656437</v>
      </c>
      <c r="I77">
        <f t="shared" si="10"/>
        <v>1.340732683838495E-4</v>
      </c>
      <c r="J77">
        <v>588</v>
      </c>
      <c r="K77">
        <f t="shared" si="11"/>
        <v>0.46012794634648352</v>
      </c>
      <c r="L77">
        <f t="shared" si="12"/>
        <v>0.53987205365351654</v>
      </c>
      <c r="N77">
        <f t="shared" si="13"/>
        <v>1</v>
      </c>
    </row>
    <row r="78" spans="1:14" x14ac:dyDescent="0.3">
      <c r="A78" s="5" t="s">
        <v>74</v>
      </c>
      <c r="B78" s="6">
        <v>741.00287150630004</v>
      </c>
      <c r="C78" s="6">
        <v>640.02457988539993</v>
      </c>
      <c r="E78" s="6">
        <v>1381.0274513916997</v>
      </c>
      <c r="H78" s="7"/>
      <c r="K78">
        <f>AVERAGE(K59:K77)</f>
        <v>0.41663970992723631</v>
      </c>
      <c r="L78">
        <f t="shared" ref="L78" si="14">AVERAGE(L59:L77)</f>
        <v>0.58336029007276347</v>
      </c>
      <c r="N78">
        <f t="shared" si="13"/>
        <v>0.99999999999999978</v>
      </c>
    </row>
    <row r="80" spans="1:14" x14ac:dyDescent="0.3">
      <c r="F80" t="s">
        <v>94</v>
      </c>
      <c r="G80">
        <f>+G77/(I77*J77)</f>
        <v>45.06051624674987</v>
      </c>
      <c r="K80">
        <f>+K78*$D$4</f>
        <v>5.5860247648443558E-5</v>
      </c>
      <c r="L80">
        <f t="shared" ref="L80" si="15">+L78*$D$4</f>
        <v>7.821302073540591E-5</v>
      </c>
      <c r="N80">
        <f t="shared" si="13"/>
        <v>1.3407326838384948E-4</v>
      </c>
    </row>
    <row r="81" spans="6:7" x14ac:dyDescent="0.3">
      <c r="F81" t="s">
        <v>95</v>
      </c>
      <c r="G81" s="8">
        <f>+G80/B2</f>
        <v>8.6205438758118577E-2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AFD5-C02F-49ED-823B-0D5FFB1D656D}">
  <dimension ref="A1:N81"/>
  <sheetViews>
    <sheetView workbookViewId="0">
      <selection activeCell="F29" sqref="F29"/>
    </sheetView>
  </sheetViews>
  <sheetFormatPr defaultRowHeight="14.4" x14ac:dyDescent="0.3"/>
  <cols>
    <col min="2" max="2" width="16.33203125" bestFit="1" customWidth="1"/>
    <col min="3" max="3" width="18.44140625" bestFit="1" customWidth="1"/>
    <col min="4" max="4" width="21" bestFit="1" customWidth="1"/>
    <col min="5" max="5" width="12" bestFit="1" customWidth="1"/>
    <col min="6" max="6" width="12.6640625" bestFit="1" customWidth="1"/>
    <col min="11" max="13" width="15.88671875" customWidth="1"/>
  </cols>
  <sheetData>
    <row r="1" spans="1:14" x14ac:dyDescent="0.3">
      <c r="A1" t="s">
        <v>77</v>
      </c>
      <c r="B1">
        <v>0.204231729682879</v>
      </c>
      <c r="D1">
        <f>(0.25*B1*(AVERAGE(E67:E77)/588)/AVERAGE(E67:E77))</f>
        <v>8.6833218402584606E-5</v>
      </c>
    </row>
    <row r="2" spans="1:14" x14ac:dyDescent="0.3">
      <c r="A2" t="s">
        <v>78</v>
      </c>
      <c r="B2">
        <v>125.811287813696</v>
      </c>
    </row>
    <row r="3" spans="1:14" x14ac:dyDescent="0.3">
      <c r="A3" t="s">
        <v>80</v>
      </c>
      <c r="B3">
        <v>6.4236642309554197</v>
      </c>
    </row>
    <row r="4" spans="1:14" x14ac:dyDescent="0.3">
      <c r="A4" t="s">
        <v>79</v>
      </c>
      <c r="B4">
        <v>0.10211586484144</v>
      </c>
      <c r="C4" t="s">
        <v>92</v>
      </c>
      <c r="D4">
        <f>+B4/588</f>
        <v>1.7366643680517008E-4</v>
      </c>
    </row>
    <row r="5" spans="1:14" x14ac:dyDescent="0.3">
      <c r="A5" t="s">
        <v>81</v>
      </c>
      <c r="B5">
        <v>62.905643906848198</v>
      </c>
    </row>
    <row r="6" spans="1:14" x14ac:dyDescent="0.3">
      <c r="A6" s="3" t="s">
        <v>75</v>
      </c>
      <c r="B6" s="3" t="s">
        <v>23</v>
      </c>
      <c r="C6" s="3" t="s">
        <v>15</v>
      </c>
      <c r="D6" s="3"/>
      <c r="E6" s="3" t="s">
        <v>74</v>
      </c>
      <c r="G6" s="7" t="s">
        <v>90</v>
      </c>
      <c r="H6" s="7" t="s">
        <v>91</v>
      </c>
      <c r="I6" s="7" t="s">
        <v>88</v>
      </c>
      <c r="J6" s="7" t="s">
        <v>93</v>
      </c>
      <c r="K6" s="3" t="s">
        <v>23</v>
      </c>
      <c r="L6" s="3" t="s">
        <v>15</v>
      </c>
      <c r="M6" s="3" t="s">
        <v>15</v>
      </c>
      <c r="N6" s="3" t="s">
        <v>74</v>
      </c>
    </row>
    <row r="7" spans="1:14" x14ac:dyDescent="0.3">
      <c r="A7" s="7"/>
      <c r="B7" s="7"/>
      <c r="C7" s="7"/>
      <c r="D7" s="7"/>
      <c r="E7" s="7"/>
      <c r="F7">
        <v>55</v>
      </c>
      <c r="H7" s="7"/>
    </row>
    <row r="8" spans="1:14" x14ac:dyDescent="0.3">
      <c r="A8" s="4">
        <v>1950</v>
      </c>
      <c r="B8">
        <v>2.7180952298999999</v>
      </c>
      <c r="C8">
        <v>2.9475361206000001</v>
      </c>
      <c r="E8">
        <v>5.6656313505</v>
      </c>
      <c r="F8">
        <f>+F7+F7*$B$1*(1-F7/$B$2)-H8</f>
        <v>55.70583557848866</v>
      </c>
      <c r="G8">
        <f>E8</f>
        <v>5.6656313505</v>
      </c>
      <c r="H8" s="7">
        <f>+F7*I8*J8</f>
        <v>5.6163725662791997</v>
      </c>
      <c r="I8">
        <f>$D$4</f>
        <v>1.7366643680517008E-4</v>
      </c>
      <c r="J8">
        <v>588</v>
      </c>
      <c r="K8">
        <f>B8/SUM(B8:C8)</f>
        <v>0.47975151607068894</v>
      </c>
      <c r="L8">
        <f>C8/SUM(B8:C8)</f>
        <v>0.520248483929311</v>
      </c>
      <c r="N8">
        <f>SUM(K8:M8)</f>
        <v>1</v>
      </c>
    </row>
    <row r="9" spans="1:14" x14ac:dyDescent="0.3">
      <c r="A9" s="4">
        <v>1951</v>
      </c>
      <c r="B9">
        <v>2.7817089798999999</v>
      </c>
      <c r="C9">
        <v>2.9880406107000002</v>
      </c>
      <c r="E9">
        <v>5.7697495906</v>
      </c>
      <c r="F9">
        <f t="shared" ref="F9:F72" si="0">+F8+F8*$B$1*(1-F8/$B$2)-H9</f>
        <v>56.35690190727837</v>
      </c>
      <c r="G9">
        <f t="shared" ref="G9:G72" si="1">E9</f>
        <v>5.7697495906</v>
      </c>
      <c r="H9" s="7">
        <f t="shared" ref="H9:H72" si="2">+F8*I9*J9</f>
        <v>5.6884495768124275</v>
      </c>
      <c r="I9">
        <f t="shared" ref="I9:I72" si="3">$D$4</f>
        <v>1.7366643680517008E-4</v>
      </c>
      <c r="J9">
        <v>588</v>
      </c>
      <c r="K9">
        <f t="shared" ref="K9:K72" si="4">B9/SUM(B9:C9)</f>
        <v>0.48211953330382368</v>
      </c>
      <c r="L9">
        <f t="shared" ref="L9:L72" si="5">C9/SUM(B9:C9)</f>
        <v>0.51788046669617627</v>
      </c>
      <c r="N9">
        <f t="shared" ref="N9:N72" si="6">SUM(K9:M9)</f>
        <v>1</v>
      </c>
    </row>
    <row r="10" spans="1:14" x14ac:dyDescent="0.3">
      <c r="A10" s="4">
        <v>1952</v>
      </c>
      <c r="B10">
        <v>2.8448880093</v>
      </c>
      <c r="C10">
        <v>3.0255869949999998</v>
      </c>
      <c r="E10">
        <v>5.8704750042999994</v>
      </c>
      <c r="F10">
        <f t="shared" si="0"/>
        <v>56.956014708553212</v>
      </c>
      <c r="G10">
        <f t="shared" si="1"/>
        <v>5.8704750042999994</v>
      </c>
      <c r="H10" s="7">
        <f t="shared" si="2"/>
        <v>5.7549337780459302</v>
      </c>
      <c r="I10">
        <f t="shared" si="3"/>
        <v>1.7366643680517008E-4</v>
      </c>
      <c r="J10">
        <v>588</v>
      </c>
      <c r="K10">
        <f t="shared" si="4"/>
        <v>0.48460950897775384</v>
      </c>
      <c r="L10">
        <f t="shared" si="5"/>
        <v>0.51539049102224621</v>
      </c>
      <c r="N10">
        <f t="shared" si="6"/>
        <v>1</v>
      </c>
    </row>
    <row r="11" spans="1:14" x14ac:dyDescent="0.3">
      <c r="A11" s="4">
        <v>1953</v>
      </c>
      <c r="B11">
        <v>2.9076323180000001</v>
      </c>
      <c r="C11">
        <v>3.0601752736000001</v>
      </c>
      <c r="E11">
        <v>5.9678075915999997</v>
      </c>
      <c r="F11">
        <f t="shared" si="0"/>
        <v>57.506103886418607</v>
      </c>
      <c r="G11">
        <f t="shared" si="1"/>
        <v>5.9678075915999997</v>
      </c>
      <c r="H11" s="7">
        <f t="shared" si="2"/>
        <v>5.8161126998856885</v>
      </c>
      <c r="I11">
        <f t="shared" si="3"/>
        <v>1.7366643680517008E-4</v>
      </c>
      <c r="J11">
        <v>588</v>
      </c>
      <c r="K11">
        <f t="shared" si="4"/>
        <v>0.48721951459907054</v>
      </c>
      <c r="L11">
        <f t="shared" si="5"/>
        <v>0.51278048540092958</v>
      </c>
      <c r="N11">
        <f t="shared" si="6"/>
        <v>1</v>
      </c>
    </row>
    <row r="12" spans="1:14" x14ac:dyDescent="0.3">
      <c r="A12" s="4">
        <v>1954</v>
      </c>
      <c r="B12">
        <v>3.2417514291999998</v>
      </c>
      <c r="C12">
        <v>3.0918054465</v>
      </c>
      <c r="E12">
        <v>6.3335568756999994</v>
      </c>
      <c r="F12">
        <f t="shared" si="0"/>
        <v>58.010154696048659</v>
      </c>
      <c r="G12">
        <f t="shared" si="1"/>
        <v>6.3335568756999994</v>
      </c>
      <c r="H12" s="7">
        <f t="shared" si="2"/>
        <v>5.87228553202333</v>
      </c>
      <c r="I12">
        <f t="shared" si="3"/>
        <v>1.7366643680517008E-4</v>
      </c>
      <c r="J12">
        <v>588</v>
      </c>
      <c r="K12">
        <f t="shared" si="4"/>
        <v>0.51183742292386281</v>
      </c>
      <c r="L12">
        <f t="shared" si="5"/>
        <v>0.48816257707613725</v>
      </c>
      <c r="N12">
        <f t="shared" si="6"/>
        <v>1</v>
      </c>
    </row>
    <row r="13" spans="1:14" x14ac:dyDescent="0.3">
      <c r="A13" s="4">
        <v>1955</v>
      </c>
      <c r="B13">
        <v>3.0318167736999997</v>
      </c>
      <c r="C13">
        <v>3.1204775137</v>
      </c>
      <c r="E13">
        <v>6.1522942874000002</v>
      </c>
      <c r="F13">
        <f t="shared" si="0"/>
        <v>58.471157672085901</v>
      </c>
      <c r="G13">
        <f t="shared" si="1"/>
        <v>6.1522942874000002</v>
      </c>
      <c r="H13" s="7">
        <f t="shared" si="2"/>
        <v>5.9237571163727312</v>
      </c>
      <c r="I13">
        <f t="shared" si="3"/>
        <v>1.7366643680517008E-4</v>
      </c>
      <c r="J13">
        <v>588</v>
      </c>
      <c r="K13">
        <f t="shared" si="4"/>
        <v>0.49279449780372342</v>
      </c>
      <c r="L13">
        <f t="shared" si="5"/>
        <v>0.50720550219627647</v>
      </c>
      <c r="N13">
        <f t="shared" si="6"/>
        <v>0.99999999999999989</v>
      </c>
    </row>
    <row r="14" spans="1:14" x14ac:dyDescent="0.3">
      <c r="A14" s="4">
        <v>1956</v>
      </c>
      <c r="B14">
        <v>3.3650664436</v>
      </c>
      <c r="C14">
        <v>3.1461914752000002</v>
      </c>
      <c r="E14">
        <v>6.5112579188000002</v>
      </c>
      <c r="F14">
        <f t="shared" si="0"/>
        <v>58.892067059032023</v>
      </c>
      <c r="G14">
        <f t="shared" si="1"/>
        <v>6.5112579188000002</v>
      </c>
      <c r="H14" s="7">
        <f t="shared" si="2"/>
        <v>5.9708328339652512</v>
      </c>
      <c r="I14">
        <f t="shared" si="3"/>
        <v>1.7366643680517008E-4</v>
      </c>
      <c r="J14">
        <v>588</v>
      </c>
      <c r="K14">
        <f t="shared" si="4"/>
        <v>0.51680742577928307</v>
      </c>
      <c r="L14">
        <f t="shared" si="5"/>
        <v>0.48319257422071699</v>
      </c>
      <c r="N14">
        <f t="shared" si="6"/>
        <v>1</v>
      </c>
    </row>
    <row r="15" spans="1:14" x14ac:dyDescent="0.3">
      <c r="A15" s="4">
        <v>1957</v>
      </c>
      <c r="B15">
        <v>3.1542623469</v>
      </c>
      <c r="C15">
        <v>3.168947331</v>
      </c>
      <c r="E15">
        <v>6.3232096778999995</v>
      </c>
      <c r="F15">
        <f t="shared" si="0"/>
        <v>59.275767226194006</v>
      </c>
      <c r="G15">
        <f t="shared" si="1"/>
        <v>6.3232096778999995</v>
      </c>
      <c r="H15" s="7">
        <f t="shared" si="2"/>
        <v>6.0138143600331349</v>
      </c>
      <c r="I15">
        <f t="shared" si="3"/>
        <v>1.7366643680517008E-4</v>
      </c>
      <c r="J15">
        <v>588</v>
      </c>
      <c r="K15">
        <f t="shared" si="4"/>
        <v>0.49883880300922767</v>
      </c>
      <c r="L15">
        <f t="shared" si="5"/>
        <v>0.50116119699077233</v>
      </c>
      <c r="N15">
        <f t="shared" si="6"/>
        <v>1</v>
      </c>
    </row>
    <row r="16" spans="1:14" x14ac:dyDescent="0.3">
      <c r="A16" s="4">
        <v>1958</v>
      </c>
      <c r="B16">
        <v>3.4866425755999999</v>
      </c>
      <c r="C16">
        <v>3.188745081</v>
      </c>
      <c r="E16">
        <v>6.6753876565999999</v>
      </c>
      <c r="F16">
        <f t="shared" si="0"/>
        <v>59.625046376917325</v>
      </c>
      <c r="G16">
        <f t="shared" si="1"/>
        <v>6.6753876565999999</v>
      </c>
      <c r="H16" s="7">
        <f t="shared" si="2"/>
        <v>6.052996234442686</v>
      </c>
      <c r="I16">
        <f t="shared" si="3"/>
        <v>1.7366643680517008E-4</v>
      </c>
      <c r="J16">
        <v>588</v>
      </c>
      <c r="K16">
        <f t="shared" si="4"/>
        <v>0.5223131232165571</v>
      </c>
      <c r="L16">
        <f t="shared" si="5"/>
        <v>0.4776868767834429</v>
      </c>
      <c r="N16">
        <f t="shared" si="6"/>
        <v>1</v>
      </c>
    </row>
    <row r="17" spans="1:14" x14ac:dyDescent="0.3">
      <c r="A17" s="4">
        <v>1959</v>
      </c>
      <c r="B17">
        <v>3.2749690377</v>
      </c>
      <c r="C17">
        <v>3.2055847254000001</v>
      </c>
      <c r="E17">
        <v>6.4805537630999996</v>
      </c>
      <c r="F17">
        <f t="shared" si="0"/>
        <v>59.942576762721643</v>
      </c>
      <c r="G17">
        <f t="shared" si="1"/>
        <v>6.4805537630999996</v>
      </c>
      <c r="H17" s="7">
        <f t="shared" si="2"/>
        <v>6.0886631769898818</v>
      </c>
      <c r="I17">
        <f t="shared" si="3"/>
        <v>1.7366643680517008E-4</v>
      </c>
      <c r="J17">
        <v>588</v>
      </c>
      <c r="K17">
        <f t="shared" si="4"/>
        <v>0.50535327032506638</v>
      </c>
      <c r="L17">
        <f t="shared" si="5"/>
        <v>0.49464672967493373</v>
      </c>
      <c r="N17">
        <f t="shared" si="6"/>
        <v>1</v>
      </c>
    </row>
    <row r="18" spans="1:14" x14ac:dyDescent="0.3">
      <c r="A18" s="4">
        <v>1960</v>
      </c>
      <c r="B18">
        <v>3.3346703021999997</v>
      </c>
      <c r="C18">
        <v>3.2194662639999998</v>
      </c>
      <c r="E18">
        <v>6.5541365661999995</v>
      </c>
      <c r="F18">
        <f t="shared" si="0"/>
        <v>60.230900572972104</v>
      </c>
      <c r="G18">
        <f t="shared" si="1"/>
        <v>6.5541365661999995</v>
      </c>
      <c r="H18" s="7">
        <f t="shared" si="2"/>
        <v>6.1210880669497252</v>
      </c>
      <c r="I18">
        <f t="shared" si="3"/>
        <v>1.7366643680517008E-4</v>
      </c>
      <c r="J18">
        <v>588</v>
      </c>
      <c r="K18">
        <f t="shared" si="4"/>
        <v>0.50878865103254889</v>
      </c>
      <c r="L18">
        <f t="shared" si="5"/>
        <v>0.49121134896745111</v>
      </c>
      <c r="N18">
        <f t="shared" si="6"/>
        <v>1</v>
      </c>
    </row>
    <row r="19" spans="1:14" x14ac:dyDescent="0.3">
      <c r="A19" s="4">
        <v>1961</v>
      </c>
      <c r="B19">
        <v>3.2580320844999999</v>
      </c>
      <c r="C19">
        <v>3.2539936960000002</v>
      </c>
      <c r="E19">
        <v>6.5120257805000001</v>
      </c>
      <c r="F19">
        <f t="shared" si="0"/>
        <v>60.492420675761068</v>
      </c>
      <c r="G19">
        <f t="shared" si="1"/>
        <v>6.5120257805000001</v>
      </c>
      <c r="H19" s="7">
        <f t="shared" si="2"/>
        <v>6.1505305021878307</v>
      </c>
      <c r="I19">
        <f t="shared" si="3"/>
        <v>1.7366643680517008E-4</v>
      </c>
      <c r="J19">
        <v>588</v>
      </c>
      <c r="K19">
        <f t="shared" si="4"/>
        <v>0.50031007159953911</v>
      </c>
      <c r="L19">
        <f t="shared" si="5"/>
        <v>0.49968992840046084</v>
      </c>
      <c r="N19">
        <f t="shared" si="6"/>
        <v>1</v>
      </c>
    </row>
    <row r="20" spans="1:14" x14ac:dyDescent="0.3">
      <c r="A20" s="4">
        <v>1962</v>
      </c>
      <c r="B20">
        <v>3.4579317842999999</v>
      </c>
      <c r="C20">
        <v>3.2801155649</v>
      </c>
      <c r="E20">
        <v>6.7380473492000004</v>
      </c>
      <c r="F20">
        <f t="shared" si="0"/>
        <v>60.729395423019398</v>
      </c>
      <c r="G20">
        <f t="shared" si="1"/>
        <v>6.7380473492000004</v>
      </c>
      <c r="H20" s="7">
        <f t="shared" si="2"/>
        <v>6.1772358536575487</v>
      </c>
      <c r="I20">
        <f t="shared" si="3"/>
        <v>1.7366643680517008E-4</v>
      </c>
      <c r="J20">
        <v>588</v>
      </c>
      <c r="K20">
        <f t="shared" si="4"/>
        <v>0.5131949369145582</v>
      </c>
      <c r="L20">
        <f t="shared" si="5"/>
        <v>0.4868050630854418</v>
      </c>
      <c r="N20">
        <f t="shared" si="6"/>
        <v>1</v>
      </c>
    </row>
    <row r="21" spans="1:14" x14ac:dyDescent="0.3">
      <c r="A21" s="4">
        <v>1963</v>
      </c>
      <c r="B21">
        <v>3.5214593219000001</v>
      </c>
      <c r="C21">
        <v>3.3026249431000001</v>
      </c>
      <c r="E21">
        <v>6.8240842649999998</v>
      </c>
      <c r="F21">
        <f t="shared" si="0"/>
        <v>60.943936791666914</v>
      </c>
      <c r="G21">
        <f t="shared" si="1"/>
        <v>6.8240842649999998</v>
      </c>
      <c r="H21" s="7">
        <f t="shared" si="2"/>
        <v>6.2014347349194141</v>
      </c>
      <c r="I21">
        <f t="shared" si="3"/>
        <v>1.7366643680517008E-4</v>
      </c>
      <c r="J21">
        <v>588</v>
      </c>
      <c r="K21">
        <f t="shared" si="4"/>
        <v>0.51603397395914197</v>
      </c>
      <c r="L21">
        <f t="shared" si="5"/>
        <v>0.48396602604085814</v>
      </c>
      <c r="N21">
        <f t="shared" si="6"/>
        <v>1</v>
      </c>
    </row>
    <row r="22" spans="1:14" x14ac:dyDescent="0.3">
      <c r="A22" s="4">
        <v>1964</v>
      </c>
      <c r="B22">
        <v>3.5845194589</v>
      </c>
      <c r="C22">
        <v>3.3215218304</v>
      </c>
      <c r="E22">
        <v>6.9060412893000001</v>
      </c>
      <c r="F22">
        <f t="shared" si="0"/>
        <v>61.138011204023641</v>
      </c>
      <c r="G22">
        <f t="shared" si="1"/>
        <v>6.9060412893000001</v>
      </c>
      <c r="H22" s="7">
        <f t="shared" si="2"/>
        <v>6.2233428123231223</v>
      </c>
      <c r="I22">
        <f t="shared" si="3"/>
        <v>1.7366643680517008E-4</v>
      </c>
      <c r="J22">
        <v>588</v>
      </c>
      <c r="K22">
        <f t="shared" si="4"/>
        <v>0.51904112772301836</v>
      </c>
      <c r="L22">
        <f t="shared" si="5"/>
        <v>0.48095887227698159</v>
      </c>
      <c r="N22">
        <f t="shared" si="6"/>
        <v>1</v>
      </c>
    </row>
    <row r="23" spans="1:14" x14ac:dyDescent="0.3">
      <c r="A23" s="4">
        <v>1965</v>
      </c>
      <c r="B23">
        <v>3.6471121952000001</v>
      </c>
      <c r="C23">
        <v>3.3368062269999998</v>
      </c>
      <c r="E23">
        <v>6.9839184222000004</v>
      </c>
      <c r="F23">
        <f t="shared" si="0"/>
        <v>61.313442447877527</v>
      </c>
      <c r="G23">
        <f t="shared" si="1"/>
        <v>6.9839184222000004</v>
      </c>
      <c r="H23" s="7">
        <f t="shared" si="2"/>
        <v>6.2431608887845229</v>
      </c>
      <c r="I23">
        <f t="shared" si="3"/>
        <v>1.7366643680517008E-4</v>
      </c>
      <c r="J23">
        <v>588</v>
      </c>
      <c r="K23">
        <f t="shared" si="4"/>
        <v>0.52221574977262197</v>
      </c>
      <c r="L23">
        <f t="shared" si="5"/>
        <v>0.47778425022737797</v>
      </c>
      <c r="N23">
        <f t="shared" si="6"/>
        <v>1</v>
      </c>
    </row>
    <row r="24" spans="1:14" x14ac:dyDescent="0.3">
      <c r="A24" s="4">
        <v>1966</v>
      </c>
      <c r="B24">
        <v>3.7174176491999997</v>
      </c>
      <c r="C24">
        <v>3.3413319819999998</v>
      </c>
      <c r="E24">
        <v>7.0587496311999995</v>
      </c>
      <c r="F24">
        <f t="shared" si="0"/>
        <v>61.471916194463162</v>
      </c>
      <c r="G24">
        <f t="shared" si="1"/>
        <v>7.0587496311999995</v>
      </c>
      <c r="H24" s="7">
        <f t="shared" si="2"/>
        <v>6.261075201970872</v>
      </c>
      <c r="I24">
        <f t="shared" si="3"/>
        <v>1.7366643680517008E-4</v>
      </c>
      <c r="J24">
        <v>588</v>
      </c>
      <c r="K24">
        <f t="shared" si="4"/>
        <v>0.52663968031517105</v>
      </c>
      <c r="L24">
        <f t="shared" si="5"/>
        <v>0.47336031968482889</v>
      </c>
      <c r="N24">
        <f t="shared" si="6"/>
        <v>1</v>
      </c>
    </row>
    <row r="25" spans="1:14" x14ac:dyDescent="0.3">
      <c r="A25" s="4">
        <v>1967</v>
      </c>
      <c r="B25">
        <v>3.7872032624999998</v>
      </c>
      <c r="C25">
        <v>3.3424269322</v>
      </c>
      <c r="E25">
        <v>7.1296301946999998</v>
      </c>
      <c r="F25">
        <f t="shared" si="0"/>
        <v>61.614985687588131</v>
      </c>
      <c r="G25">
        <f t="shared" si="1"/>
        <v>7.1296301946999998</v>
      </c>
      <c r="H25" s="7">
        <f t="shared" si="2"/>
        <v>6.2772578856581278</v>
      </c>
      <c r="I25">
        <f t="shared" si="3"/>
        <v>1.7366643680517008E-4</v>
      </c>
      <c r="J25">
        <v>588</v>
      </c>
      <c r="K25">
        <f t="shared" si="4"/>
        <v>0.53119210380859838</v>
      </c>
      <c r="L25">
        <f t="shared" si="5"/>
        <v>0.46880789619140162</v>
      </c>
      <c r="N25">
        <f t="shared" si="6"/>
        <v>1</v>
      </c>
    </row>
    <row r="26" spans="1:14" x14ac:dyDescent="0.3">
      <c r="A26" s="4">
        <v>1968</v>
      </c>
      <c r="B26">
        <v>4.1282785580999999</v>
      </c>
      <c r="C26">
        <v>3.3400910775999999</v>
      </c>
      <c r="E26">
        <v>7.4683696357000002</v>
      </c>
      <c r="F26">
        <f t="shared" si="0"/>
        <v>61.744078246926755</v>
      </c>
      <c r="G26">
        <f t="shared" si="1"/>
        <v>7.4683696357000002</v>
      </c>
      <c r="H26" s="7">
        <f t="shared" si="2"/>
        <v>6.29186755068101</v>
      </c>
      <c r="I26">
        <f t="shared" si="3"/>
        <v>1.7366643680517008E-4</v>
      </c>
      <c r="J26">
        <v>588</v>
      </c>
      <c r="K26">
        <f t="shared" si="4"/>
        <v>0.55276837642933052</v>
      </c>
      <c r="L26">
        <f t="shared" si="5"/>
        <v>0.44723162357066942</v>
      </c>
      <c r="N26">
        <f t="shared" si="6"/>
        <v>1</v>
      </c>
    </row>
    <row r="27" spans="1:14" x14ac:dyDescent="0.3">
      <c r="A27" s="4">
        <v>1969</v>
      </c>
      <c r="B27">
        <v>3.9252149669</v>
      </c>
      <c r="C27">
        <v>3.3343244182</v>
      </c>
      <c r="E27">
        <v>7.2595393851000001</v>
      </c>
      <c r="F27">
        <f t="shared" si="0"/>
        <v>61.860502291734498</v>
      </c>
      <c r="G27">
        <f t="shared" si="1"/>
        <v>7.2595393851000001</v>
      </c>
      <c r="H27" s="7">
        <f t="shared" si="2"/>
        <v>6.3050499490224681</v>
      </c>
      <c r="I27">
        <f t="shared" si="3"/>
        <v>1.7366643680517008E-4</v>
      </c>
      <c r="J27">
        <v>588</v>
      </c>
      <c r="K27">
        <f t="shared" si="4"/>
        <v>0.54069752344844257</v>
      </c>
      <c r="L27">
        <f t="shared" si="5"/>
        <v>0.45930247655155737</v>
      </c>
      <c r="N27">
        <f t="shared" si="6"/>
        <v>1</v>
      </c>
    </row>
    <row r="28" spans="1:14" x14ac:dyDescent="0.3">
      <c r="A28" s="4">
        <v>1970</v>
      </c>
      <c r="B28">
        <v>3.9934410579999997</v>
      </c>
      <c r="C28">
        <v>3.3251269540999999</v>
      </c>
      <c r="E28">
        <v>7.3185680121000001</v>
      </c>
      <c r="F28">
        <f t="shared" si="0"/>
        <v>61.965454647295914</v>
      </c>
      <c r="G28">
        <f t="shared" si="1"/>
        <v>7.3185680121000001</v>
      </c>
      <c r="H28" s="7">
        <f t="shared" si="2"/>
        <v>6.3169386910463494</v>
      </c>
      <c r="I28">
        <f t="shared" si="3"/>
        <v>1.7366643680517008E-4</v>
      </c>
      <c r="J28">
        <v>588</v>
      </c>
      <c r="K28">
        <f t="shared" si="4"/>
        <v>0.54565880256868937</v>
      </c>
      <c r="L28">
        <f t="shared" si="5"/>
        <v>0.45434119743131052</v>
      </c>
      <c r="N28">
        <f t="shared" si="6"/>
        <v>0.99999999999999989</v>
      </c>
    </row>
    <row r="29" spans="1:14" x14ac:dyDescent="0.3">
      <c r="A29" s="4">
        <v>1971</v>
      </c>
      <c r="B29">
        <v>4.0009546504999998</v>
      </c>
      <c r="C29">
        <v>3.3232188878</v>
      </c>
      <c r="E29">
        <v>7.3241735383000002</v>
      </c>
      <c r="F29">
        <f t="shared" si="0"/>
        <v>62.060027945206222</v>
      </c>
      <c r="G29">
        <f t="shared" si="1"/>
        <v>7.3241735383000002</v>
      </c>
      <c r="H29" s="7">
        <f t="shared" si="2"/>
        <v>6.3276559916016506</v>
      </c>
      <c r="I29">
        <f t="shared" si="3"/>
        <v>1.7366643680517008E-4</v>
      </c>
      <c r="J29">
        <v>588</v>
      </c>
      <c r="K29">
        <f t="shared" si="4"/>
        <v>0.54626704700236439</v>
      </c>
      <c r="L29">
        <f t="shared" si="5"/>
        <v>0.45373295299763555</v>
      </c>
      <c r="N29">
        <f t="shared" si="6"/>
        <v>1</v>
      </c>
    </row>
    <row r="30" spans="1:14" x14ac:dyDescent="0.3">
      <c r="A30" s="4">
        <v>1972</v>
      </c>
      <c r="B30">
        <v>3.7372105637000002</v>
      </c>
      <c r="C30">
        <v>3.3180484605</v>
      </c>
      <c r="E30">
        <v>7.0552590241999997</v>
      </c>
      <c r="F30">
        <f t="shared" si="0"/>
        <v>62.14521797035944</v>
      </c>
      <c r="G30">
        <f t="shared" si="1"/>
        <v>7.0552590241999997</v>
      </c>
      <c r="H30" s="7">
        <f t="shared" si="2"/>
        <v>6.3373134257086692</v>
      </c>
      <c r="I30">
        <f t="shared" si="3"/>
        <v>1.7366643680517008E-4</v>
      </c>
      <c r="J30">
        <v>588</v>
      </c>
      <c r="K30">
        <f t="shared" si="4"/>
        <v>0.52970564948517462</v>
      </c>
      <c r="L30">
        <f t="shared" si="5"/>
        <v>0.47029435051482543</v>
      </c>
      <c r="N30">
        <f t="shared" si="6"/>
        <v>1</v>
      </c>
    </row>
    <row r="31" spans="1:14" x14ac:dyDescent="0.3">
      <c r="A31" s="4">
        <v>1973</v>
      </c>
      <c r="B31">
        <v>3.7444687959</v>
      </c>
      <c r="C31">
        <v>3.3096156723000001</v>
      </c>
      <c r="E31">
        <v>7.0540844682000001</v>
      </c>
      <c r="F31">
        <f t="shared" si="0"/>
        <v>62.221930842759107</v>
      </c>
      <c r="G31">
        <f t="shared" si="1"/>
        <v>7.0540844682000001</v>
      </c>
      <c r="H31" s="7">
        <f t="shared" si="2"/>
        <v>6.3460126788030529</v>
      </c>
      <c r="I31">
        <f t="shared" si="3"/>
        <v>1.7366643680517008E-4</v>
      </c>
      <c r="J31">
        <v>588</v>
      </c>
      <c r="K31">
        <f t="shared" si="4"/>
        <v>0.53082278965897911</v>
      </c>
      <c r="L31">
        <f t="shared" si="5"/>
        <v>0.46917721034102089</v>
      </c>
      <c r="N31">
        <f t="shared" si="6"/>
        <v>1</v>
      </c>
    </row>
    <row r="32" spans="1:14" x14ac:dyDescent="0.3">
      <c r="A32" s="4">
        <v>1974</v>
      </c>
      <c r="B32">
        <v>3.9194417282999998</v>
      </c>
      <c r="C32">
        <v>3.2979205231000002</v>
      </c>
      <c r="E32">
        <v>7.2173622514</v>
      </c>
      <c r="F32">
        <f t="shared" si="0"/>
        <v>62.290989951594504</v>
      </c>
      <c r="G32">
        <f t="shared" si="1"/>
        <v>7.2173622514</v>
      </c>
      <c r="H32" s="7">
        <f t="shared" si="2"/>
        <v>6.3538462801126157</v>
      </c>
      <c r="I32">
        <f t="shared" si="3"/>
        <v>1.7366643680517008E-4</v>
      </c>
      <c r="J32">
        <v>588</v>
      </c>
      <c r="K32">
        <f t="shared" si="4"/>
        <v>0.54305736524998716</v>
      </c>
      <c r="L32">
        <f t="shared" si="5"/>
        <v>0.45694263475001279</v>
      </c>
      <c r="N32">
        <f t="shared" si="6"/>
        <v>1</v>
      </c>
    </row>
    <row r="33" spans="1:14" x14ac:dyDescent="0.3">
      <c r="A33" s="4">
        <v>1975</v>
      </c>
      <c r="B33">
        <v>4.0079874569999996</v>
      </c>
      <c r="C33">
        <v>3.2829630128999998</v>
      </c>
      <c r="E33">
        <v>7.2909504698999994</v>
      </c>
      <c r="F33">
        <f t="shared" si="0"/>
        <v>62.353142583104749</v>
      </c>
      <c r="G33">
        <f t="shared" si="1"/>
        <v>7.2909504698999994</v>
      </c>
      <c r="H33" s="7">
        <f t="shared" si="2"/>
        <v>6.3608983107365225</v>
      </c>
      <c r="I33">
        <f t="shared" si="3"/>
        <v>1.7366643680517008E-4</v>
      </c>
      <c r="J33">
        <v>588</v>
      </c>
      <c r="K33">
        <f t="shared" si="4"/>
        <v>0.54972084552577849</v>
      </c>
      <c r="L33">
        <f t="shared" si="5"/>
        <v>0.45027915447422151</v>
      </c>
      <c r="N33">
        <f t="shared" si="6"/>
        <v>1</v>
      </c>
    </row>
    <row r="34" spans="1:14" x14ac:dyDescent="0.3">
      <c r="A34" s="4">
        <v>1976</v>
      </c>
      <c r="B34">
        <v>4.2785178860000004</v>
      </c>
      <c r="C34">
        <v>3.2647431418999999</v>
      </c>
      <c r="E34">
        <v>7.5432610278999999</v>
      </c>
      <c r="F34">
        <f t="shared" si="0"/>
        <v>62.409066203261261</v>
      </c>
      <c r="G34">
        <f t="shared" si="1"/>
        <v>7.5432610278999999</v>
      </c>
      <c r="H34" s="7">
        <f t="shared" si="2"/>
        <v>6.367245080455362</v>
      </c>
      <c r="I34">
        <f t="shared" si="3"/>
        <v>1.7366643680517008E-4</v>
      </c>
      <c r="J34">
        <v>588</v>
      </c>
      <c r="K34">
        <f t="shared" si="4"/>
        <v>0.5671973792468793</v>
      </c>
      <c r="L34">
        <f t="shared" si="5"/>
        <v>0.43280262075312081</v>
      </c>
      <c r="N34">
        <f t="shared" si="6"/>
        <v>1</v>
      </c>
    </row>
    <row r="35" spans="1:14" x14ac:dyDescent="0.3">
      <c r="A35" s="4">
        <v>1977</v>
      </c>
      <c r="B35">
        <v>4.7508591213999996</v>
      </c>
      <c r="C35">
        <v>3.2432609098</v>
      </c>
      <c r="E35">
        <v>7.9941200311999996</v>
      </c>
      <c r="F35">
        <f t="shared" si="0"/>
        <v>62.459374371883776</v>
      </c>
      <c r="G35">
        <f t="shared" si="1"/>
        <v>7.9941200311999996</v>
      </c>
      <c r="H35" s="7">
        <f t="shared" si="2"/>
        <v>6.3729557692927079</v>
      </c>
      <c r="I35">
        <f t="shared" si="3"/>
        <v>1.7366643680517008E-4</v>
      </c>
      <c r="J35">
        <v>588</v>
      </c>
      <c r="K35">
        <f t="shared" si="4"/>
        <v>0.59429419408990869</v>
      </c>
      <c r="L35">
        <f t="shared" si="5"/>
        <v>0.40570580591009131</v>
      </c>
      <c r="N35">
        <f t="shared" si="6"/>
        <v>1</v>
      </c>
    </row>
    <row r="36" spans="1:14" x14ac:dyDescent="0.3">
      <c r="A36" s="4">
        <v>1978</v>
      </c>
      <c r="B36">
        <v>4.5836008020000003</v>
      </c>
      <c r="C36">
        <v>3.2185163169000002</v>
      </c>
      <c r="E36">
        <v>7.8021171189</v>
      </c>
      <c r="F36">
        <f t="shared" si="0"/>
        <v>62.504622277068762</v>
      </c>
      <c r="G36">
        <f t="shared" si="1"/>
        <v>7.8021171189</v>
      </c>
      <c r="H36" s="7">
        <f t="shared" si="2"/>
        <v>6.3780930314401854</v>
      </c>
      <c r="I36">
        <f t="shared" si="3"/>
        <v>1.7366643680517008E-4</v>
      </c>
      <c r="J36">
        <v>588</v>
      </c>
      <c r="K36">
        <f t="shared" si="4"/>
        <v>0.58748167095525861</v>
      </c>
      <c r="L36">
        <f t="shared" si="5"/>
        <v>0.41251832904474145</v>
      </c>
      <c r="N36">
        <f t="shared" si="6"/>
        <v>1</v>
      </c>
    </row>
    <row r="37" spans="1:14" x14ac:dyDescent="0.3">
      <c r="A37" s="4">
        <v>1979</v>
      </c>
      <c r="B37">
        <v>4.3762428137000002</v>
      </c>
      <c r="C37">
        <v>3.1905093628999999</v>
      </c>
      <c r="E37">
        <v>7.5667521765999997</v>
      </c>
      <c r="F37">
        <f t="shared" si="0"/>
        <v>62.545311888293448</v>
      </c>
      <c r="G37">
        <f t="shared" si="1"/>
        <v>7.5667521765999997</v>
      </c>
      <c r="H37" s="7">
        <f t="shared" si="2"/>
        <v>6.382713560410413</v>
      </c>
      <c r="I37">
        <f t="shared" si="3"/>
        <v>1.7366643680517008E-4</v>
      </c>
      <c r="J37">
        <v>588</v>
      </c>
      <c r="K37">
        <f t="shared" si="4"/>
        <v>0.57835154522880061</v>
      </c>
      <c r="L37">
        <f t="shared" si="5"/>
        <v>0.42164845477119944</v>
      </c>
      <c r="N37">
        <f t="shared" si="6"/>
        <v>1</v>
      </c>
    </row>
    <row r="38" spans="1:14" x14ac:dyDescent="0.3">
      <c r="A38" s="4">
        <v>1980</v>
      </c>
      <c r="B38">
        <v>4.5504896370000001</v>
      </c>
      <c r="C38">
        <v>3.1592400481</v>
      </c>
      <c r="E38">
        <v>7.7097296851000001</v>
      </c>
      <c r="F38">
        <f t="shared" si="0"/>
        <v>62.581896733745189</v>
      </c>
      <c r="G38">
        <f t="shared" si="1"/>
        <v>7.7097296851000001</v>
      </c>
      <c r="H38" s="7">
        <f t="shared" si="2"/>
        <v>6.3868686152506848</v>
      </c>
      <c r="I38">
        <f t="shared" si="3"/>
        <v>1.7366643680517008E-4</v>
      </c>
      <c r="J38">
        <v>588</v>
      </c>
      <c r="K38">
        <f t="shared" si="4"/>
        <v>0.59022687212943148</v>
      </c>
      <c r="L38">
        <f t="shared" si="5"/>
        <v>0.40977312787056847</v>
      </c>
      <c r="N38">
        <f t="shared" si="6"/>
        <v>1</v>
      </c>
    </row>
    <row r="39" spans="1:14" x14ac:dyDescent="0.3">
      <c r="A39" s="4">
        <v>1981</v>
      </c>
      <c r="B39">
        <v>4.4085052772999997</v>
      </c>
      <c r="C39">
        <v>3.1802822155000001</v>
      </c>
      <c r="E39">
        <v>7.5887874927999999</v>
      </c>
      <c r="F39">
        <f t="shared" si="0"/>
        <v>62.614786312732242</v>
      </c>
      <c r="G39">
        <f t="shared" si="1"/>
        <v>7.5887874927999999</v>
      </c>
      <c r="H39" s="7">
        <f t="shared" si="2"/>
        <v>6.3906045083840795</v>
      </c>
      <c r="I39">
        <f t="shared" si="3"/>
        <v>1.7366643680517008E-4</v>
      </c>
      <c r="J39">
        <v>588</v>
      </c>
      <c r="K39">
        <f t="shared" si="4"/>
        <v>0.58092353771701333</v>
      </c>
      <c r="L39">
        <f t="shared" si="5"/>
        <v>0.41907646228298667</v>
      </c>
      <c r="N39">
        <f t="shared" si="6"/>
        <v>1</v>
      </c>
    </row>
    <row r="40" spans="1:14" x14ac:dyDescent="0.3">
      <c r="A40" s="4">
        <v>1982</v>
      </c>
      <c r="B40">
        <v>4.6060631119000002</v>
      </c>
      <c r="C40">
        <v>3.1952134701000001</v>
      </c>
      <c r="E40">
        <v>7.8012765819999998</v>
      </c>
      <c r="F40">
        <f t="shared" si="0"/>
        <v>62.644350157816469</v>
      </c>
      <c r="G40">
        <f t="shared" si="1"/>
        <v>7.8012765819999998</v>
      </c>
      <c r="H40" s="7">
        <f t="shared" si="2"/>
        <v>6.3939630561866139</v>
      </c>
      <c r="I40">
        <f t="shared" si="3"/>
        <v>1.7366643680517008E-4</v>
      </c>
      <c r="J40">
        <v>588</v>
      </c>
      <c r="K40">
        <f t="shared" si="4"/>
        <v>0.59042428037068151</v>
      </c>
      <c r="L40">
        <f t="shared" si="5"/>
        <v>0.40957571962931849</v>
      </c>
      <c r="N40">
        <f t="shared" si="6"/>
        <v>1</v>
      </c>
    </row>
    <row r="41" spans="1:14" x14ac:dyDescent="0.3">
      <c r="A41" s="4">
        <v>1983</v>
      </c>
      <c r="B41">
        <v>4.8633592199999995</v>
      </c>
      <c r="C41">
        <v>3.2040338117</v>
      </c>
      <c r="E41">
        <v>8.0673930317</v>
      </c>
      <c r="F41">
        <f t="shared" si="0"/>
        <v>62.670921563875346</v>
      </c>
      <c r="G41">
        <f t="shared" si="1"/>
        <v>8.0673930317</v>
      </c>
      <c r="H41" s="7">
        <f t="shared" si="2"/>
        <v>6.3969819937954275</v>
      </c>
      <c r="I41">
        <f t="shared" si="3"/>
        <v>1.7366643680517008E-4</v>
      </c>
      <c r="J41">
        <v>588</v>
      </c>
      <c r="K41">
        <f t="shared" si="4"/>
        <v>0.60284148806063176</v>
      </c>
      <c r="L41">
        <f t="shared" si="5"/>
        <v>0.39715851193936819</v>
      </c>
      <c r="N41">
        <f t="shared" si="6"/>
        <v>1</v>
      </c>
    </row>
    <row r="42" spans="1:14" x14ac:dyDescent="0.3">
      <c r="A42" s="4">
        <v>1984</v>
      </c>
      <c r="B42">
        <v>4.4748880017000001</v>
      </c>
      <c r="C42">
        <v>3.2067432405999998</v>
      </c>
      <c r="E42">
        <v>7.6816312422999999</v>
      </c>
      <c r="F42">
        <f t="shared" si="0"/>
        <v>62.694801002904242</v>
      </c>
      <c r="G42">
        <f t="shared" si="1"/>
        <v>7.6816312422999999</v>
      </c>
      <c r="H42" s="7">
        <f t="shared" si="2"/>
        <v>6.399695355905183</v>
      </c>
      <c r="I42">
        <f t="shared" si="3"/>
        <v>1.7366643680517008E-4</v>
      </c>
      <c r="J42">
        <v>588</v>
      </c>
      <c r="K42">
        <f t="shared" si="4"/>
        <v>0.58254397543302916</v>
      </c>
      <c r="L42">
        <f t="shared" si="5"/>
        <v>0.4174560245669709</v>
      </c>
      <c r="N42">
        <f t="shared" si="6"/>
        <v>1</v>
      </c>
    </row>
    <row r="43" spans="1:14" x14ac:dyDescent="0.3">
      <c r="A43" s="4">
        <v>1985</v>
      </c>
      <c r="B43">
        <v>4.4959099579000004</v>
      </c>
      <c r="C43">
        <v>3.2033417565</v>
      </c>
      <c r="E43">
        <v>7.6992517144000008</v>
      </c>
      <c r="F43">
        <f t="shared" si="0"/>
        <v>62.716259244221924</v>
      </c>
      <c r="G43">
        <f t="shared" si="1"/>
        <v>7.6992517144000008</v>
      </c>
      <c r="H43" s="7">
        <f t="shared" si="2"/>
        <v>6.4021338254735474</v>
      </c>
      <c r="I43">
        <f t="shared" si="3"/>
        <v>1.7366643680517008E-4</v>
      </c>
      <c r="J43">
        <v>588</v>
      </c>
      <c r="K43">
        <f t="shared" si="4"/>
        <v>0.58394115748823316</v>
      </c>
      <c r="L43">
        <f t="shared" si="5"/>
        <v>0.41605884251176672</v>
      </c>
      <c r="N43">
        <f t="shared" si="6"/>
        <v>0.99999999999999989</v>
      </c>
    </row>
    <row r="44" spans="1:14" x14ac:dyDescent="0.3">
      <c r="A44" s="4">
        <v>1986</v>
      </c>
      <c r="B44">
        <v>4.7325609435000002</v>
      </c>
      <c r="C44">
        <v>3.1938293596</v>
      </c>
      <c r="E44">
        <v>7.9263903030999998</v>
      </c>
      <c r="F44">
        <f t="shared" si="0"/>
        <v>62.735540200016288</v>
      </c>
      <c r="G44">
        <f t="shared" si="1"/>
        <v>7.9263903030999998</v>
      </c>
      <c r="H44" s="7">
        <f t="shared" si="2"/>
        <v>6.4043250523436788</v>
      </c>
      <c r="I44">
        <f t="shared" si="3"/>
        <v>1.7366643680517008E-4</v>
      </c>
      <c r="J44">
        <v>588</v>
      </c>
      <c r="K44">
        <f t="shared" si="4"/>
        <v>0.59706382887164944</v>
      </c>
      <c r="L44">
        <f t="shared" si="5"/>
        <v>0.40293617112835056</v>
      </c>
      <c r="N44">
        <f t="shared" si="6"/>
        <v>1</v>
      </c>
    </row>
    <row r="45" spans="1:14" x14ac:dyDescent="0.3">
      <c r="A45" s="4">
        <v>1987</v>
      </c>
      <c r="B45">
        <v>4.8490762537999998</v>
      </c>
      <c r="C45">
        <v>3.1782060499</v>
      </c>
      <c r="E45">
        <v>8.0272823036999998</v>
      </c>
      <c r="F45">
        <f t="shared" si="0"/>
        <v>62.752863516005377</v>
      </c>
      <c r="G45">
        <f t="shared" si="1"/>
        <v>8.0272823036999998</v>
      </c>
      <c r="H45" s="7">
        <f t="shared" si="2"/>
        <v>6.4062939438195894</v>
      </c>
      <c r="I45">
        <f t="shared" si="3"/>
        <v>1.7366643680517008E-4</v>
      </c>
      <c r="J45">
        <v>588</v>
      </c>
      <c r="K45">
        <f t="shared" si="4"/>
        <v>0.60407446385247032</v>
      </c>
      <c r="L45">
        <f t="shared" si="5"/>
        <v>0.39592553614752973</v>
      </c>
      <c r="N45">
        <f t="shared" si="6"/>
        <v>1</v>
      </c>
    </row>
    <row r="46" spans="1:14" x14ac:dyDescent="0.3">
      <c r="A46" s="4">
        <v>1988</v>
      </c>
      <c r="B46">
        <v>4.7715077094999998</v>
      </c>
      <c r="C46">
        <v>3.1564718271999999</v>
      </c>
      <c r="E46">
        <v>7.9279795366999997</v>
      </c>
      <c r="F46">
        <f t="shared" si="0"/>
        <v>62.768426926505036</v>
      </c>
      <c r="G46">
        <f t="shared" si="1"/>
        <v>7.9279795366999997</v>
      </c>
      <c r="H46" s="7">
        <f t="shared" si="2"/>
        <v>6.4080629292137363</v>
      </c>
      <c r="I46">
        <f t="shared" si="3"/>
        <v>1.7366643680517008E-4</v>
      </c>
      <c r="J46">
        <v>588</v>
      </c>
      <c r="K46">
        <f t="shared" si="4"/>
        <v>0.60185671360677184</v>
      </c>
      <c r="L46">
        <f t="shared" si="5"/>
        <v>0.3981432863932281</v>
      </c>
      <c r="N46">
        <f t="shared" si="6"/>
        <v>1</v>
      </c>
    </row>
    <row r="47" spans="1:14" x14ac:dyDescent="0.3">
      <c r="A47" s="4">
        <v>1989</v>
      </c>
      <c r="B47">
        <v>4.5698062909999999</v>
      </c>
      <c r="C47">
        <v>3.1286266917000001</v>
      </c>
      <c r="E47">
        <v>7.6984329827</v>
      </c>
      <c r="F47">
        <f t="shared" si="0"/>
        <v>62.782408392480946</v>
      </c>
      <c r="G47">
        <f t="shared" si="1"/>
        <v>7.6984329827</v>
      </c>
      <c r="H47" s="7">
        <f t="shared" si="2"/>
        <v>6.4096522003367919</v>
      </c>
      <c r="I47">
        <f t="shared" si="3"/>
        <v>1.7366643680517008E-4</v>
      </c>
      <c r="J47">
        <v>588</v>
      </c>
      <c r="K47">
        <f t="shared" si="4"/>
        <v>0.59360213971717579</v>
      </c>
      <c r="L47">
        <f t="shared" si="5"/>
        <v>0.40639786028282421</v>
      </c>
      <c r="N47">
        <f t="shared" si="6"/>
        <v>1</v>
      </c>
    </row>
    <row r="48" spans="1:14" x14ac:dyDescent="0.3">
      <c r="A48" s="4">
        <v>1990</v>
      </c>
      <c r="B48">
        <v>4.5697437058999997</v>
      </c>
      <c r="C48">
        <v>3.0946706434000002</v>
      </c>
      <c r="E48">
        <v>7.6644143492999994</v>
      </c>
      <c r="F48">
        <f t="shared" si="0"/>
        <v>62.794968040292019</v>
      </c>
      <c r="G48">
        <f t="shared" si="1"/>
        <v>7.6644143492999994</v>
      </c>
      <c r="H48" s="7">
        <f t="shared" si="2"/>
        <v>6.4110799298266734</v>
      </c>
      <c r="I48">
        <f t="shared" si="3"/>
        <v>1.7366643680517008E-4</v>
      </c>
      <c r="J48">
        <v>588</v>
      </c>
      <c r="K48">
        <f t="shared" si="4"/>
        <v>0.59622868723392541</v>
      </c>
      <c r="L48">
        <f t="shared" si="5"/>
        <v>0.40377131276607459</v>
      </c>
      <c r="N48">
        <f t="shared" si="6"/>
        <v>1</v>
      </c>
    </row>
    <row r="49" spans="1:14" x14ac:dyDescent="0.3">
      <c r="A49" s="4">
        <v>1991</v>
      </c>
      <c r="B49">
        <v>4.6242733142999999</v>
      </c>
      <c r="C49">
        <v>2.8731449764999999</v>
      </c>
      <c r="E49">
        <v>7.4974182907999998</v>
      </c>
      <c r="F49">
        <f t="shared" si="0"/>
        <v>62.806249917860747</v>
      </c>
      <c r="G49">
        <f t="shared" si="1"/>
        <v>7.4974182907999998</v>
      </c>
      <c r="H49" s="7">
        <f t="shared" si="2"/>
        <v>6.4123624691250045</v>
      </c>
      <c r="I49">
        <f t="shared" si="3"/>
        <v>1.7366643680517008E-4</v>
      </c>
      <c r="J49">
        <v>588</v>
      </c>
      <c r="K49">
        <f t="shared" si="4"/>
        <v>0.61678208883908681</v>
      </c>
      <c r="L49">
        <f t="shared" si="5"/>
        <v>0.38321791116091319</v>
      </c>
      <c r="N49">
        <f t="shared" si="6"/>
        <v>1</v>
      </c>
    </row>
    <row r="50" spans="1:14" x14ac:dyDescent="0.3">
      <c r="A50" s="4">
        <v>1992</v>
      </c>
      <c r="B50">
        <v>4.3433592633</v>
      </c>
      <c r="C50">
        <v>2.9680810773999999</v>
      </c>
      <c r="E50">
        <v>7.3114403406999999</v>
      </c>
      <c r="F50">
        <f t="shared" si="0"/>
        <v>62.816383583979622</v>
      </c>
      <c r="G50">
        <f t="shared" si="1"/>
        <v>7.3114403406999999</v>
      </c>
      <c r="H50" s="7">
        <f t="shared" si="2"/>
        <v>6.413514527809971</v>
      </c>
      <c r="I50">
        <f t="shared" si="3"/>
        <v>1.7366643680517008E-4</v>
      </c>
      <c r="J50">
        <v>588</v>
      </c>
      <c r="K50">
        <f t="shared" si="4"/>
        <v>0.5940497440869722</v>
      </c>
      <c r="L50">
        <f t="shared" si="5"/>
        <v>0.40595025591302775</v>
      </c>
      <c r="N50">
        <f t="shared" si="6"/>
        <v>1</v>
      </c>
    </row>
    <row r="51" spans="1:14" x14ac:dyDescent="0.3">
      <c r="A51" s="4">
        <v>1993</v>
      </c>
      <c r="B51">
        <v>4.2002219127</v>
      </c>
      <c r="C51">
        <v>2.9228076198999999</v>
      </c>
      <c r="E51">
        <v>7.1230295326000004</v>
      </c>
      <c r="F51">
        <f t="shared" si="0"/>
        <v>62.825485545412874</v>
      </c>
      <c r="G51">
        <f t="shared" si="1"/>
        <v>7.1230295326000004</v>
      </c>
      <c r="H51" s="7">
        <f t="shared" si="2"/>
        <v>6.4145493358897134</v>
      </c>
      <c r="I51">
        <f t="shared" si="3"/>
        <v>1.7366643680517008E-4</v>
      </c>
      <c r="J51">
        <v>588</v>
      </c>
      <c r="K51">
        <f t="shared" si="4"/>
        <v>0.58966790653847856</v>
      </c>
      <c r="L51">
        <f t="shared" si="5"/>
        <v>0.41033209346152133</v>
      </c>
      <c r="N51">
        <f t="shared" si="6"/>
        <v>0.99999999999999989</v>
      </c>
    </row>
    <row r="52" spans="1:14" x14ac:dyDescent="0.3">
      <c r="A52" s="4">
        <v>1994</v>
      </c>
      <c r="B52">
        <v>3.968957595</v>
      </c>
      <c r="C52">
        <v>2.9586535785999999</v>
      </c>
      <c r="E52">
        <v>6.9276111735999999</v>
      </c>
      <c r="F52">
        <f t="shared" si="0"/>
        <v>62.833660555407718</v>
      </c>
      <c r="G52">
        <f t="shared" si="1"/>
        <v>6.9276111735999999</v>
      </c>
      <c r="H52" s="7">
        <f t="shared" si="2"/>
        <v>6.415478790553224</v>
      </c>
      <c r="I52">
        <f t="shared" si="3"/>
        <v>1.7366643680517008E-4</v>
      </c>
      <c r="J52">
        <v>588</v>
      </c>
      <c r="K52">
        <f t="shared" si="4"/>
        <v>0.57291864331604703</v>
      </c>
      <c r="L52">
        <f t="shared" si="5"/>
        <v>0.42708135668395303</v>
      </c>
      <c r="N52">
        <f t="shared" si="6"/>
        <v>1</v>
      </c>
    </row>
    <row r="53" spans="1:14" x14ac:dyDescent="0.3">
      <c r="A53" s="4">
        <v>1995</v>
      </c>
      <c r="B53">
        <v>3.9128244204999998</v>
      </c>
      <c r="C53">
        <v>2.9858316075000002</v>
      </c>
      <c r="E53">
        <v>6.8986560279999996</v>
      </c>
      <c r="F53">
        <f t="shared" si="0"/>
        <v>62.841002786204903</v>
      </c>
      <c r="G53">
        <f t="shared" si="1"/>
        <v>6.8986560279999996</v>
      </c>
      <c r="H53" s="7">
        <f t="shared" si="2"/>
        <v>6.4163135887689347</v>
      </c>
      <c r="I53">
        <f t="shared" si="3"/>
        <v>1.7366643680517008E-4</v>
      </c>
      <c r="J53">
        <v>588</v>
      </c>
      <c r="K53">
        <f t="shared" si="4"/>
        <v>0.56718647873133243</v>
      </c>
      <c r="L53">
        <f t="shared" si="5"/>
        <v>0.43281352126866768</v>
      </c>
      <c r="N53">
        <f t="shared" si="6"/>
        <v>1</v>
      </c>
    </row>
    <row r="54" spans="1:14" x14ac:dyDescent="0.3">
      <c r="A54" s="4">
        <v>1996</v>
      </c>
      <c r="B54">
        <v>4.2716543213999998</v>
      </c>
      <c r="C54">
        <v>3.0043417066</v>
      </c>
      <c r="E54">
        <v>7.2759960279999998</v>
      </c>
      <c r="F54">
        <f t="shared" si="0"/>
        <v>62.847596887150786</v>
      </c>
      <c r="G54">
        <f t="shared" si="1"/>
        <v>7.2759960279999998</v>
      </c>
      <c r="H54" s="7">
        <f t="shared" si="2"/>
        <v>6.4170633470166543</v>
      </c>
      <c r="I54">
        <f t="shared" si="3"/>
        <v>1.7366643680517008E-4</v>
      </c>
      <c r="J54">
        <v>588</v>
      </c>
      <c r="K54">
        <f t="shared" si="4"/>
        <v>0.58708859996095641</v>
      </c>
      <c r="L54">
        <f t="shared" si="5"/>
        <v>0.41291140003904359</v>
      </c>
      <c r="N54">
        <f t="shared" si="6"/>
        <v>1</v>
      </c>
    </row>
    <row r="55" spans="1:14" x14ac:dyDescent="0.3">
      <c r="A55" s="4">
        <v>1997</v>
      </c>
      <c r="B55">
        <v>3.5944641087000004</v>
      </c>
      <c r="C55">
        <v>2.8901462246</v>
      </c>
      <c r="E55">
        <v>6.4846103333000009</v>
      </c>
      <c r="F55">
        <f t="shared" si="0"/>
        <v>62.853518939069183</v>
      </c>
      <c r="G55">
        <f t="shared" si="1"/>
        <v>6.4846103333000009</v>
      </c>
      <c r="H55" s="7">
        <f t="shared" si="2"/>
        <v>6.4177367093375954</v>
      </c>
      <c r="I55">
        <f t="shared" si="3"/>
        <v>1.7366643680517008E-4</v>
      </c>
      <c r="J55">
        <v>588</v>
      </c>
      <c r="K55">
        <f t="shared" si="4"/>
        <v>0.55430687796945655</v>
      </c>
      <c r="L55">
        <f t="shared" si="5"/>
        <v>0.4456931220305434</v>
      </c>
      <c r="N55">
        <f t="shared" si="6"/>
        <v>1</v>
      </c>
    </row>
    <row r="56" spans="1:14" x14ac:dyDescent="0.3">
      <c r="A56" s="4">
        <v>1998</v>
      </c>
      <c r="B56">
        <v>3.5276718791000001</v>
      </c>
      <c r="C56">
        <v>2.7475317318000001</v>
      </c>
      <c r="E56">
        <v>6.2752036109000002</v>
      </c>
      <c r="F56">
        <f t="shared" si="0"/>
        <v>62.858837314658764</v>
      </c>
      <c r="G56">
        <f t="shared" si="1"/>
        <v>6.2752036109000002</v>
      </c>
      <c r="H56" s="7">
        <f t="shared" si="2"/>
        <v>6.4183414447908786</v>
      </c>
      <c r="I56">
        <f t="shared" si="3"/>
        <v>1.7366643680517008E-4</v>
      </c>
      <c r="J56">
        <v>588</v>
      </c>
      <c r="K56">
        <f t="shared" si="4"/>
        <v>0.56216054455547071</v>
      </c>
      <c r="L56">
        <f t="shared" si="5"/>
        <v>0.43783945544452929</v>
      </c>
      <c r="N56">
        <f t="shared" si="6"/>
        <v>1</v>
      </c>
    </row>
    <row r="57" spans="1:14" x14ac:dyDescent="0.3">
      <c r="A57" s="4">
        <v>1999</v>
      </c>
      <c r="B57">
        <v>3.3696591665</v>
      </c>
      <c r="C57">
        <v>2.6898491913</v>
      </c>
      <c r="E57">
        <v>6.0595083578000004</v>
      </c>
      <c r="F57">
        <f t="shared" si="0"/>
        <v>62.863613453842667</v>
      </c>
      <c r="G57">
        <f t="shared" si="1"/>
        <v>6.0595083578000004</v>
      </c>
      <c r="H57" s="7">
        <f t="shared" si="2"/>
        <v>6.4188845353137598</v>
      </c>
      <c r="I57">
        <f t="shared" si="3"/>
        <v>1.7366643680517008E-4</v>
      </c>
      <c r="J57">
        <v>588</v>
      </c>
      <c r="K57">
        <f t="shared" si="4"/>
        <v>0.55609448284075103</v>
      </c>
      <c r="L57">
        <f t="shared" si="5"/>
        <v>0.44390551715924886</v>
      </c>
      <c r="N57">
        <f t="shared" si="6"/>
        <v>0.99999999999999989</v>
      </c>
    </row>
    <row r="58" spans="1:14" x14ac:dyDescent="0.3">
      <c r="A58" s="4">
        <v>2000</v>
      </c>
      <c r="B58">
        <v>2.8331581826000001</v>
      </c>
      <c r="C58">
        <v>2.6951258515999998</v>
      </c>
      <c r="E58">
        <v>5.5282840342000004</v>
      </c>
      <c r="F58">
        <f t="shared" si="0"/>
        <v>62.867902562213942</v>
      </c>
      <c r="G58">
        <f t="shared" si="1"/>
        <v>5.5282840342000004</v>
      </c>
      <c r="H58" s="7">
        <f t="shared" si="2"/>
        <v>6.4193722548971275</v>
      </c>
      <c r="I58">
        <f t="shared" si="3"/>
        <v>1.7366643680517008E-4</v>
      </c>
      <c r="J58">
        <v>588</v>
      </c>
      <c r="K58">
        <f t="shared" si="4"/>
        <v>0.51248419311906557</v>
      </c>
      <c r="L58">
        <f t="shared" si="5"/>
        <v>0.48751580688093432</v>
      </c>
      <c r="N58">
        <f t="shared" si="6"/>
        <v>0.99999999999999989</v>
      </c>
    </row>
    <row r="59" spans="1:14" x14ac:dyDescent="0.3">
      <c r="A59" s="4">
        <v>2001</v>
      </c>
      <c r="B59">
        <v>2.6313020520000001</v>
      </c>
      <c r="C59">
        <v>2.7097762598999999</v>
      </c>
      <c r="E59">
        <v>5.3410783119000005</v>
      </c>
      <c r="F59">
        <f t="shared" si="0"/>
        <v>62.871754239992562</v>
      </c>
      <c r="G59">
        <f t="shared" si="1"/>
        <v>5.3410783119000005</v>
      </c>
      <c r="H59" s="7">
        <f t="shared" si="2"/>
        <v>6.4198102409078581</v>
      </c>
      <c r="I59">
        <f t="shared" si="3"/>
        <v>1.7366643680517008E-4</v>
      </c>
      <c r="J59">
        <v>588</v>
      </c>
      <c r="K59">
        <f t="shared" si="4"/>
        <v>0.49265371116866435</v>
      </c>
      <c r="L59">
        <f t="shared" si="5"/>
        <v>0.50734628883133559</v>
      </c>
      <c r="N59">
        <f t="shared" si="6"/>
        <v>1</v>
      </c>
    </row>
    <row r="60" spans="1:14" x14ac:dyDescent="0.3">
      <c r="A60" s="4">
        <v>2002</v>
      </c>
      <c r="B60">
        <v>2.5522287798000001</v>
      </c>
      <c r="C60">
        <v>2.7147759161999998</v>
      </c>
      <c r="E60">
        <v>5.2670046959999999</v>
      </c>
      <c r="F60">
        <f t="shared" si="0"/>
        <v>62.875213048236468</v>
      </c>
      <c r="G60">
        <f t="shared" si="1"/>
        <v>5.2670046959999999</v>
      </c>
      <c r="H60" s="7">
        <f t="shared" si="2"/>
        <v>6.420203558315313</v>
      </c>
      <c r="I60">
        <f t="shared" si="3"/>
        <v>1.7366643680517008E-4</v>
      </c>
      <c r="J60">
        <v>588</v>
      </c>
      <c r="K60">
        <f t="shared" si="4"/>
        <v>0.48456930022072647</v>
      </c>
      <c r="L60">
        <f t="shared" si="5"/>
        <v>0.51543069977927358</v>
      </c>
      <c r="N60">
        <f t="shared" si="6"/>
        <v>1</v>
      </c>
    </row>
    <row r="61" spans="1:14" x14ac:dyDescent="0.3">
      <c r="A61" s="4">
        <v>2003</v>
      </c>
      <c r="B61">
        <v>2.3751644483000001</v>
      </c>
      <c r="C61">
        <v>2.7099461724</v>
      </c>
      <c r="E61">
        <v>5.0851106207000001</v>
      </c>
      <c r="F61">
        <f t="shared" si="0"/>
        <v>62.87831901842862</v>
      </c>
      <c r="G61">
        <f t="shared" si="1"/>
        <v>5.0851106207000001</v>
      </c>
      <c r="H61" s="7">
        <f t="shared" si="2"/>
        <v>6.420556757510461</v>
      </c>
      <c r="I61">
        <f t="shared" si="3"/>
        <v>1.7366643680517008E-4</v>
      </c>
      <c r="J61">
        <v>588</v>
      </c>
      <c r="K61">
        <f t="shared" si="4"/>
        <v>0.46708215916314572</v>
      </c>
      <c r="L61">
        <f t="shared" si="5"/>
        <v>0.53291784083685434</v>
      </c>
      <c r="N61">
        <f t="shared" si="6"/>
        <v>1</v>
      </c>
    </row>
    <row r="62" spans="1:14" x14ac:dyDescent="0.3">
      <c r="A62" s="4">
        <v>2004</v>
      </c>
      <c r="B62">
        <v>2.1945121928</v>
      </c>
      <c r="C62">
        <v>2.6951073290999998</v>
      </c>
      <c r="E62">
        <v>4.8896195219000003</v>
      </c>
      <c r="F62">
        <f t="shared" si="0"/>
        <v>62.881108110991612</v>
      </c>
      <c r="G62">
        <f t="shared" si="1"/>
        <v>4.8896195219000003</v>
      </c>
      <c r="H62" s="7">
        <f t="shared" si="2"/>
        <v>6.4208739263428027</v>
      </c>
      <c r="I62">
        <f t="shared" si="3"/>
        <v>1.7366643680517008E-4</v>
      </c>
      <c r="J62">
        <v>588</v>
      </c>
      <c r="K62">
        <f t="shared" si="4"/>
        <v>0.44881042031410656</v>
      </c>
      <c r="L62">
        <f t="shared" si="5"/>
        <v>0.55118957968589333</v>
      </c>
      <c r="N62">
        <f t="shared" si="6"/>
        <v>0.99999999999999989</v>
      </c>
    </row>
    <row r="63" spans="1:14" x14ac:dyDescent="0.3">
      <c r="A63" s="4">
        <v>2005</v>
      </c>
      <c r="B63">
        <v>2.0490720095000001</v>
      </c>
      <c r="C63">
        <v>2.6700786351999999</v>
      </c>
      <c r="E63">
        <v>4.7191506447</v>
      </c>
      <c r="F63">
        <f t="shared" si="0"/>
        <v>62.883612627759014</v>
      </c>
      <c r="G63">
        <f t="shared" si="1"/>
        <v>4.7191506447</v>
      </c>
      <c r="H63" s="7">
        <f t="shared" si="2"/>
        <v>6.4211587369419965</v>
      </c>
      <c r="I63">
        <f t="shared" si="3"/>
        <v>1.7366643680517008E-4</v>
      </c>
      <c r="J63">
        <v>588</v>
      </c>
      <c r="K63">
        <f t="shared" si="4"/>
        <v>0.43420355987179154</v>
      </c>
      <c r="L63">
        <f t="shared" si="5"/>
        <v>0.5657964401282084</v>
      </c>
      <c r="N63">
        <f t="shared" si="6"/>
        <v>1</v>
      </c>
    </row>
    <row r="64" spans="1:14" x14ac:dyDescent="0.3">
      <c r="A64" s="4">
        <v>2006</v>
      </c>
      <c r="B64">
        <v>1.8985282967999999</v>
      </c>
      <c r="C64">
        <v>2.6346782885</v>
      </c>
      <c r="E64">
        <v>4.5332065853000003</v>
      </c>
      <c r="F64">
        <f t="shared" si="0"/>
        <v>62.885861582955073</v>
      </c>
      <c r="G64">
        <f t="shared" si="1"/>
        <v>4.5332065853000003</v>
      </c>
      <c r="H64" s="7">
        <f t="shared" si="2"/>
        <v>6.4214144878377093</v>
      </c>
      <c r="I64">
        <f t="shared" si="3"/>
        <v>1.7366643680517008E-4</v>
      </c>
      <c r="J64">
        <v>588</v>
      </c>
      <c r="K64">
        <f t="shared" si="4"/>
        <v>0.41880471606046571</v>
      </c>
      <c r="L64">
        <f t="shared" si="5"/>
        <v>0.58119528393953424</v>
      </c>
      <c r="N64">
        <f t="shared" si="6"/>
        <v>1</v>
      </c>
    </row>
    <row r="65" spans="1:14" x14ac:dyDescent="0.3">
      <c r="A65" s="4">
        <v>2007</v>
      </c>
      <c r="B65">
        <v>1.7450353778000001</v>
      </c>
      <c r="C65">
        <v>2.5887234349999999</v>
      </c>
      <c r="E65">
        <v>4.3337588128000002</v>
      </c>
      <c r="F65">
        <f t="shared" si="0"/>
        <v>62.887881036798127</v>
      </c>
      <c r="G65">
        <f t="shared" si="1"/>
        <v>4.3337588128000002</v>
      </c>
      <c r="H65" s="7">
        <f t="shared" si="2"/>
        <v>6.4216441418425445</v>
      </c>
      <c r="I65">
        <f t="shared" si="3"/>
        <v>1.7366643680517008E-4</v>
      </c>
      <c r="J65">
        <v>588</v>
      </c>
      <c r="K65">
        <f t="shared" si="4"/>
        <v>0.40266093550151894</v>
      </c>
      <c r="L65">
        <f t="shared" si="5"/>
        <v>0.59733906449848106</v>
      </c>
      <c r="N65">
        <f t="shared" si="6"/>
        <v>1</v>
      </c>
    </row>
    <row r="66" spans="1:14" x14ac:dyDescent="0.3">
      <c r="A66" s="4">
        <v>2008</v>
      </c>
      <c r="B66">
        <v>1.4426182026000001</v>
      </c>
      <c r="C66">
        <v>2.5320301695</v>
      </c>
      <c r="E66">
        <v>3.9746483720999999</v>
      </c>
      <c r="F66">
        <f t="shared" si="0"/>
        <v>62.889694395446732</v>
      </c>
      <c r="G66">
        <f t="shared" si="1"/>
        <v>3.9746483720999999</v>
      </c>
      <c r="H66" s="7">
        <f t="shared" si="2"/>
        <v>6.4218503601182357</v>
      </c>
      <c r="I66">
        <f t="shared" si="3"/>
        <v>1.7366643680517008E-4</v>
      </c>
      <c r="J66">
        <v>588</v>
      </c>
      <c r="K66">
        <f t="shared" si="4"/>
        <v>0.36295492520204869</v>
      </c>
      <c r="L66">
        <f t="shared" si="5"/>
        <v>0.63704507479795136</v>
      </c>
      <c r="N66">
        <f t="shared" si="6"/>
        <v>1</v>
      </c>
    </row>
    <row r="67" spans="1:14" x14ac:dyDescent="0.3">
      <c r="A67" s="4">
        <v>2009</v>
      </c>
      <c r="B67">
        <v>1.4283654367999998</v>
      </c>
      <c r="C67">
        <v>2.5291515481000002</v>
      </c>
      <c r="E67">
        <v>3.9575169848999998</v>
      </c>
      <c r="F67">
        <f t="shared" si="0"/>
        <v>62.891322680646375</v>
      </c>
      <c r="G67">
        <f t="shared" si="1"/>
        <v>3.9575169848999998</v>
      </c>
      <c r="H67" s="7">
        <f t="shared" si="2"/>
        <v>6.4220355328049052</v>
      </c>
      <c r="I67">
        <f t="shared" si="3"/>
        <v>1.7366643680517008E-4</v>
      </c>
      <c r="J67">
        <v>588</v>
      </c>
      <c r="K67">
        <f t="shared" si="4"/>
        <v>0.36092465105013122</v>
      </c>
      <c r="L67">
        <f t="shared" si="5"/>
        <v>0.63907534894986884</v>
      </c>
      <c r="N67">
        <f t="shared" si="6"/>
        <v>1</v>
      </c>
    </row>
    <row r="68" spans="1:14" x14ac:dyDescent="0.3">
      <c r="A68" s="4">
        <v>2010</v>
      </c>
      <c r="B68">
        <v>1.4508460188000001</v>
      </c>
      <c r="C68">
        <v>2.5261867299</v>
      </c>
      <c r="E68">
        <v>3.9770327487000001</v>
      </c>
      <c r="F68">
        <f t="shared" si="0"/>
        <v>62.892784772107021</v>
      </c>
      <c r="G68">
        <f t="shared" si="1"/>
        <v>3.9770327487000001</v>
      </c>
      <c r="H68" s="7">
        <f t="shared" si="2"/>
        <v>6.4222018065562754</v>
      </c>
      <c r="I68">
        <f t="shared" si="3"/>
        <v>1.7366643680517008E-4</v>
      </c>
      <c r="J68">
        <v>588</v>
      </c>
      <c r="K68">
        <f t="shared" si="4"/>
        <v>0.36480615334994365</v>
      </c>
      <c r="L68">
        <f t="shared" si="5"/>
        <v>0.6351938466500564</v>
      </c>
      <c r="N68">
        <f t="shared" si="6"/>
        <v>1</v>
      </c>
    </row>
    <row r="69" spans="1:14" x14ac:dyDescent="0.3">
      <c r="A69" s="4">
        <v>2011</v>
      </c>
      <c r="B69">
        <v>1.4766069244</v>
      </c>
      <c r="C69">
        <v>2.5017551342000002</v>
      </c>
      <c r="E69">
        <v>3.9783620586000001</v>
      </c>
      <c r="F69">
        <f t="shared" si="0"/>
        <v>62.894097625344621</v>
      </c>
      <c r="G69">
        <f t="shared" si="1"/>
        <v>3.9783620586000001</v>
      </c>
      <c r="H69" s="7">
        <f t="shared" si="2"/>
        <v>6.4223511092902559</v>
      </c>
      <c r="I69">
        <f t="shared" si="3"/>
        <v>1.7366643680517008E-4</v>
      </c>
      <c r="J69">
        <v>588</v>
      </c>
      <c r="K69">
        <f t="shared" si="4"/>
        <v>0.37115951304834816</v>
      </c>
      <c r="L69">
        <f t="shared" si="5"/>
        <v>0.62884048695165184</v>
      </c>
      <c r="N69">
        <f t="shared" si="6"/>
        <v>1</v>
      </c>
    </row>
    <row r="70" spans="1:14" x14ac:dyDescent="0.3">
      <c r="A70" s="4">
        <v>2012</v>
      </c>
      <c r="B70">
        <v>1.5030545431000002</v>
      </c>
      <c r="C70">
        <v>2.4708248999000002</v>
      </c>
      <c r="E70">
        <v>3.9738794430000004</v>
      </c>
      <c r="F70">
        <f t="shared" si="0"/>
        <v>62.895276467450742</v>
      </c>
      <c r="G70">
        <f t="shared" si="1"/>
        <v>3.9738794430000004</v>
      </c>
      <c r="H70" s="7">
        <f t="shared" si="2"/>
        <v>6.4224851724340235</v>
      </c>
      <c r="I70">
        <f t="shared" si="3"/>
        <v>1.7366643680517008E-4</v>
      </c>
      <c r="J70">
        <v>588</v>
      </c>
      <c r="K70">
        <f t="shared" si="4"/>
        <v>0.37823355354869531</v>
      </c>
      <c r="L70">
        <f t="shared" si="5"/>
        <v>0.62176644645130463</v>
      </c>
      <c r="N70">
        <f t="shared" si="6"/>
        <v>1</v>
      </c>
    </row>
    <row r="71" spans="1:14" x14ac:dyDescent="0.3">
      <c r="A71" s="4">
        <v>2013</v>
      </c>
      <c r="B71">
        <v>1.5302092778</v>
      </c>
      <c r="C71">
        <v>2.4330548869999999</v>
      </c>
      <c r="E71">
        <v>3.9632641648</v>
      </c>
      <c r="F71">
        <f t="shared" si="0"/>
        <v>62.896334973010561</v>
      </c>
      <c r="G71">
        <f t="shared" si="1"/>
        <v>3.9632641648</v>
      </c>
      <c r="H71" s="7">
        <f t="shared" si="2"/>
        <v>6.4226055509152022</v>
      </c>
      <c r="I71">
        <f t="shared" si="3"/>
        <v>1.7366643680517008E-4</v>
      </c>
      <c r="J71">
        <v>588</v>
      </c>
      <c r="K71">
        <f t="shared" si="4"/>
        <v>0.3860982296841724</v>
      </c>
      <c r="L71">
        <f t="shared" si="5"/>
        <v>0.6139017703158276</v>
      </c>
      <c r="N71">
        <f t="shared" si="6"/>
        <v>1</v>
      </c>
    </row>
    <row r="72" spans="1:14" x14ac:dyDescent="0.3">
      <c r="A72" s="4">
        <v>2014</v>
      </c>
      <c r="B72">
        <v>1.558094189</v>
      </c>
      <c r="C72">
        <v>2.3880965081999999</v>
      </c>
      <c r="E72">
        <v>3.9461906971999996</v>
      </c>
      <c r="F72">
        <f t="shared" si="0"/>
        <v>62.897285422169446</v>
      </c>
      <c r="G72">
        <f t="shared" si="1"/>
        <v>3.9461906971999996</v>
      </c>
      <c r="H72" s="7">
        <f t="shared" si="2"/>
        <v>6.4227136411258829</v>
      </c>
      <c r="I72">
        <f t="shared" si="3"/>
        <v>1.7366643680517008E-4</v>
      </c>
      <c r="J72">
        <v>588</v>
      </c>
      <c r="K72">
        <f t="shared" si="4"/>
        <v>0.39483499621686763</v>
      </c>
      <c r="L72">
        <f t="shared" si="5"/>
        <v>0.60516500378313243</v>
      </c>
      <c r="N72">
        <f t="shared" si="6"/>
        <v>1</v>
      </c>
    </row>
    <row r="73" spans="1:14" x14ac:dyDescent="0.3">
      <c r="A73" s="4">
        <v>2015</v>
      </c>
      <c r="B73">
        <v>1.5888375168</v>
      </c>
      <c r="C73">
        <v>2.3355678299</v>
      </c>
      <c r="E73">
        <v>3.9244053467</v>
      </c>
      <c r="F73">
        <f t="shared" ref="F73:F77" si="7">+F72+F72*$B$1*(1-F72/$B$2)-H73</f>
        <v>62.89813884264921</v>
      </c>
      <c r="G73">
        <f t="shared" ref="G73:G77" si="8">E73</f>
        <v>3.9244053467</v>
      </c>
      <c r="H73" s="7">
        <f t="shared" ref="H73:H77" si="9">+F72*I73*J73</f>
        <v>6.4228106970637304</v>
      </c>
      <c r="I73">
        <f t="shared" ref="I73:I77" si="10">$D$4</f>
        <v>1.7366643680517008E-4</v>
      </c>
      <c r="J73">
        <v>588</v>
      </c>
      <c r="K73">
        <f t="shared" ref="K73:K77" si="11">B73/SUM(B73:C73)</f>
        <v>0.40486070536420005</v>
      </c>
      <c r="L73">
        <f t="shared" ref="L73:L77" si="12">C73/SUM(B73:C73)</f>
        <v>0.59513929463579995</v>
      </c>
      <c r="N73">
        <f t="shared" ref="N73:N80" si="13">SUM(K73:M73)</f>
        <v>1</v>
      </c>
    </row>
    <row r="74" spans="1:14" x14ac:dyDescent="0.3">
      <c r="A74" s="4">
        <v>2016</v>
      </c>
      <c r="B74">
        <v>1.6161325067000001</v>
      </c>
      <c r="C74">
        <v>2.2750899193</v>
      </c>
      <c r="E74">
        <v>3.8912224260000001</v>
      </c>
      <c r="F74">
        <f t="shared" si="7"/>
        <v>62.898905137335532</v>
      </c>
      <c r="G74">
        <f t="shared" si="8"/>
        <v>3.8912224260000001</v>
      </c>
      <c r="H74" s="7">
        <f t="shared" si="9"/>
        <v>6.422897844834095</v>
      </c>
      <c r="I74">
        <f t="shared" si="10"/>
        <v>1.7366643680517008E-4</v>
      </c>
      <c r="J74">
        <v>588</v>
      </c>
      <c r="K74">
        <f t="shared" si="11"/>
        <v>0.41532771190397122</v>
      </c>
      <c r="L74">
        <f t="shared" si="12"/>
        <v>0.58467228809602878</v>
      </c>
      <c r="N74">
        <f t="shared" si="13"/>
        <v>1</v>
      </c>
    </row>
    <row r="75" spans="1:14" x14ac:dyDescent="0.3">
      <c r="A75" s="4">
        <v>2017</v>
      </c>
      <c r="B75">
        <v>1.6463281392</v>
      </c>
      <c r="C75">
        <v>2.2062501524</v>
      </c>
      <c r="E75">
        <v>3.8525782916</v>
      </c>
      <c r="F75">
        <f t="shared" si="7"/>
        <v>62.899593198895722</v>
      </c>
      <c r="G75">
        <f t="shared" si="8"/>
        <v>3.8525782916</v>
      </c>
      <c r="H75" s="7">
        <f t="shared" si="9"/>
        <v>6.4229760956787123</v>
      </c>
      <c r="I75">
        <f t="shared" si="10"/>
        <v>1.7366643680517008E-4</v>
      </c>
      <c r="J75">
        <v>588</v>
      </c>
      <c r="K75">
        <f t="shared" si="11"/>
        <v>0.42733152050137041</v>
      </c>
      <c r="L75">
        <f t="shared" si="12"/>
        <v>0.57266847949862953</v>
      </c>
      <c r="N75">
        <f t="shared" si="13"/>
        <v>1</v>
      </c>
    </row>
    <row r="76" spans="1:14" x14ac:dyDescent="0.3">
      <c r="A76" s="4">
        <v>2018</v>
      </c>
      <c r="B76">
        <v>1.6773277323</v>
      </c>
      <c r="C76">
        <v>2.1286263285000002</v>
      </c>
      <c r="E76">
        <v>3.8059540608000004</v>
      </c>
      <c r="F76">
        <f t="shared" si="7"/>
        <v>62.900211012739732</v>
      </c>
      <c r="G76">
        <f t="shared" si="8"/>
        <v>3.8059540608000004</v>
      </c>
      <c r="H76" s="7">
        <f t="shared" si="9"/>
        <v>6.4230463576799943</v>
      </c>
      <c r="I76">
        <f t="shared" si="10"/>
        <v>1.7366643680517008E-4</v>
      </c>
      <c r="J76">
        <v>588</v>
      </c>
      <c r="K76">
        <f t="shared" si="11"/>
        <v>0.44071150242613033</v>
      </c>
      <c r="L76">
        <f t="shared" si="12"/>
        <v>0.55928849757386956</v>
      </c>
      <c r="N76">
        <f t="shared" si="13"/>
        <v>0.99999999999999989</v>
      </c>
    </row>
    <row r="77" spans="1:14" x14ac:dyDescent="0.3">
      <c r="A77" s="4">
        <v>2019</v>
      </c>
      <c r="B77">
        <v>1.7098816142</v>
      </c>
      <c r="C77">
        <v>2.0062187177999999</v>
      </c>
      <c r="E77">
        <v>3.7161003319999999</v>
      </c>
      <c r="F77">
        <f t="shared" si="7"/>
        <v>62.900765749505759</v>
      </c>
      <c r="G77">
        <f t="shared" si="8"/>
        <v>3.7161003319999999</v>
      </c>
      <c r="H77" s="7">
        <f t="shared" si="9"/>
        <v>6.4231094462749869</v>
      </c>
      <c r="I77">
        <f t="shared" si="10"/>
        <v>1.7366643680517008E-4</v>
      </c>
      <c r="J77">
        <v>588</v>
      </c>
      <c r="K77">
        <f t="shared" si="11"/>
        <v>0.4601279463516918</v>
      </c>
      <c r="L77">
        <f t="shared" si="12"/>
        <v>0.53987205364830826</v>
      </c>
      <c r="N77">
        <f t="shared" si="13"/>
        <v>1</v>
      </c>
    </row>
    <row r="78" spans="1:14" x14ac:dyDescent="0.3">
      <c r="A78" s="5" t="s">
        <v>74</v>
      </c>
      <c r="B78" s="6">
        <v>232.17369713630004</v>
      </c>
      <c r="C78" s="6">
        <v>207.48182829139998</v>
      </c>
      <c r="E78" s="6">
        <v>439.65552542770001</v>
      </c>
      <c r="H78" s="7"/>
      <c r="K78">
        <f>AVERAGE(K59:K77)</f>
        <v>0.41663980057621008</v>
      </c>
      <c r="L78">
        <f t="shared" ref="L78" si="14">AVERAGE(L59:L77)</f>
        <v>0.58336019942378992</v>
      </c>
      <c r="N78">
        <f t="shared" si="13"/>
        <v>1</v>
      </c>
    </row>
    <row r="80" spans="1:14" x14ac:dyDescent="0.3">
      <c r="F80" t="s">
        <v>94</v>
      </c>
      <c r="G80">
        <f>+G77/(I77*J77)</f>
        <v>36.391018552995263</v>
      </c>
      <c r="K80">
        <f>+K78*$D$4</f>
        <v>7.2356349597287056E-5</v>
      </c>
      <c r="L80">
        <f t="shared" ref="L80" si="15">+L78*$D$4</f>
        <v>1.0131008720788302E-4</v>
      </c>
      <c r="N80">
        <f t="shared" si="13"/>
        <v>1.7366643680517008E-4</v>
      </c>
    </row>
    <row r="81" spans="6:7" x14ac:dyDescent="0.3">
      <c r="F81" t="s">
        <v>95</v>
      </c>
      <c r="G81" s="8">
        <f>+G80/B2</f>
        <v>0.28925082308102473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2167E-EBAD-46C5-9E02-37ED1699DBCF}">
  <dimension ref="A1:F16"/>
  <sheetViews>
    <sheetView workbookViewId="0">
      <selection activeCell="C16" sqref="C16"/>
    </sheetView>
  </sheetViews>
  <sheetFormatPr defaultRowHeight="14.4" x14ac:dyDescent="0.3"/>
  <sheetData>
    <row r="1" spans="1:6" x14ac:dyDescent="0.3">
      <c r="B1" t="s">
        <v>96</v>
      </c>
      <c r="C1" t="s">
        <v>98</v>
      </c>
      <c r="E1" t="s">
        <v>101</v>
      </c>
      <c r="F1" t="s">
        <v>102</v>
      </c>
    </row>
    <row r="2" spans="1:6" x14ac:dyDescent="0.3">
      <c r="A2" t="s">
        <v>77</v>
      </c>
      <c r="B2">
        <v>0.157670163619407</v>
      </c>
      <c r="C2">
        <v>0.204231729682879</v>
      </c>
      <c r="D2">
        <f>B2/C2</f>
        <v>0.77201600292094419</v>
      </c>
      <c r="E2">
        <v>0.300254449144082</v>
      </c>
      <c r="F2">
        <v>0.40454188510301903</v>
      </c>
    </row>
    <row r="3" spans="1:6" x14ac:dyDescent="0.3">
      <c r="A3" t="s">
        <v>78</v>
      </c>
      <c r="B3">
        <v>522.71082771452404</v>
      </c>
      <c r="C3">
        <v>125.811287813696</v>
      </c>
      <c r="D3">
        <f t="shared" ref="D3:D8" si="0">B3/C3</f>
        <v>4.1547212241286751</v>
      </c>
      <c r="E3">
        <v>8156.8715346571098</v>
      </c>
      <c r="F3">
        <v>163.63548358418299</v>
      </c>
    </row>
    <row r="4" spans="1:6" x14ac:dyDescent="0.3">
      <c r="A4" t="s">
        <v>80</v>
      </c>
      <c r="B4" s="9">
        <v>20.603975432846202</v>
      </c>
      <c r="C4" s="9">
        <v>6.4236642309554197</v>
      </c>
      <c r="D4" s="9">
        <f t="shared" si="0"/>
        <v>3.2075112727026336</v>
      </c>
      <c r="E4" s="9">
        <v>612.28424234437898</v>
      </c>
      <c r="F4" s="9">
        <v>16.549351749722302</v>
      </c>
    </row>
    <row r="5" spans="1:6" x14ac:dyDescent="0.3">
      <c r="A5" t="s">
        <v>79</v>
      </c>
      <c r="B5">
        <v>7.88350818097035E-2</v>
      </c>
      <c r="C5">
        <v>0.10211586484144</v>
      </c>
      <c r="D5">
        <f t="shared" si="0"/>
        <v>0.77201600292094041</v>
      </c>
      <c r="E5">
        <v>0.150127224572041</v>
      </c>
      <c r="F5">
        <v>0.20227094255150899</v>
      </c>
    </row>
    <row r="6" spans="1:6" x14ac:dyDescent="0.3">
      <c r="A6" t="s">
        <v>81</v>
      </c>
      <c r="B6">
        <v>261.35541385726202</v>
      </c>
      <c r="C6">
        <v>62.905643906848198</v>
      </c>
      <c r="D6">
        <f t="shared" si="0"/>
        <v>4.1547212241286617</v>
      </c>
      <c r="E6">
        <v>4078.4357673285599</v>
      </c>
      <c r="F6">
        <v>81.817741792091695</v>
      </c>
    </row>
    <row r="7" spans="1:6" x14ac:dyDescent="0.3">
      <c r="A7" t="s">
        <v>97</v>
      </c>
      <c r="B7" s="9">
        <v>3.5523494847000001</v>
      </c>
      <c r="C7" s="9">
        <v>3.7161003319999999</v>
      </c>
      <c r="D7" s="9">
        <f t="shared" si="0"/>
        <v>0.95593476153215995</v>
      </c>
      <c r="E7" s="9">
        <f>analis!N76</f>
        <v>113.47101628729999</v>
      </c>
      <c r="F7" s="9">
        <f>guttatus!G77</f>
        <v>0.40903272330000001</v>
      </c>
    </row>
    <row r="8" spans="1:6" x14ac:dyDescent="0.3">
      <c r="A8" t="s">
        <v>88</v>
      </c>
      <c r="B8">
        <f>itajara!D4</f>
        <v>1.340732683838495E-4</v>
      </c>
      <c r="C8">
        <f>bonaci!D4</f>
        <v>1.7366643680517008E-4</v>
      </c>
      <c r="D8">
        <f t="shared" si="0"/>
        <v>0.77201600292094041</v>
      </c>
      <c r="E8">
        <f>analis!D4</f>
        <v>2.5531840913612416E-4</v>
      </c>
      <c r="F8">
        <f>guttatus!D4</f>
        <v>3.4399820161821256E-4</v>
      </c>
    </row>
    <row r="9" spans="1:6" x14ac:dyDescent="0.3">
      <c r="A9" t="s">
        <v>99</v>
      </c>
      <c r="B9">
        <f>+B2/B8</f>
        <v>1176</v>
      </c>
      <c r="C9">
        <f>+C2/C8</f>
        <v>1175.9999999999941</v>
      </c>
      <c r="E9">
        <f t="shared" ref="E9:F9" si="1">+E2/E8</f>
        <v>1176</v>
      </c>
      <c r="F9">
        <f t="shared" si="1"/>
        <v>1176.0000000000032</v>
      </c>
    </row>
    <row r="10" spans="1:6" x14ac:dyDescent="0.3">
      <c r="A10" t="s">
        <v>100</v>
      </c>
      <c r="B10">
        <f>+B5/B2</f>
        <v>0.5</v>
      </c>
      <c r="C10">
        <f>+C5/C2</f>
        <v>0.50000000000000244</v>
      </c>
      <c r="E10">
        <f>+E5/E2</f>
        <v>0.5</v>
      </c>
      <c r="F10">
        <f t="shared" ref="F10" si="2">+F5/F2</f>
        <v>0.49999999999999872</v>
      </c>
    </row>
    <row r="16" spans="1:6" x14ac:dyDescent="0.3">
      <c r="C16" t="s">
        <v>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6FA3-DFF9-4A04-B673-CE0535F0D50C}">
  <dimension ref="A1:K40"/>
  <sheetViews>
    <sheetView topLeftCell="A13" workbookViewId="0">
      <selection activeCell="K20" sqref="K20"/>
    </sheetView>
  </sheetViews>
  <sheetFormatPr defaultRowHeight="14.4" x14ac:dyDescent="0.3"/>
  <cols>
    <col min="1" max="1" width="20.21875" bestFit="1" customWidth="1"/>
    <col min="2" max="2" width="16.33203125" bestFit="1" customWidth="1"/>
    <col min="3" max="3" width="19.109375" bestFit="1" customWidth="1"/>
    <col min="4" max="4" width="18.44140625" bestFit="1" customWidth="1"/>
    <col min="5" max="5" width="21" bestFit="1" customWidth="1"/>
    <col min="6" max="6" width="12" bestFit="1" customWidth="1"/>
  </cols>
  <sheetData>
    <row r="1" spans="1:6" x14ac:dyDescent="0.3">
      <c r="B1" s="3" t="s">
        <v>13</v>
      </c>
      <c r="C1" s="3" t="s">
        <v>16</v>
      </c>
      <c r="D1" s="3" t="s">
        <v>23</v>
      </c>
      <c r="E1" s="3" t="s">
        <v>15</v>
      </c>
    </row>
    <row r="2" spans="1:6" x14ac:dyDescent="0.3">
      <c r="A2" t="s">
        <v>101</v>
      </c>
      <c r="C2">
        <v>1.0250066993275381E-4</v>
      </c>
      <c r="E2">
        <v>1.4770744079414648E-4</v>
      </c>
      <c r="F2">
        <f>SUM(B2:E2)</f>
        <v>2.5020811072690028E-4</v>
      </c>
    </row>
    <row r="3" spans="1:6" x14ac:dyDescent="0.3">
      <c r="A3" t="s">
        <v>102</v>
      </c>
      <c r="B3">
        <v>1.3446222864811006E-4</v>
      </c>
      <c r="D3">
        <v>8.8610822906479714E-6</v>
      </c>
      <c r="E3">
        <v>2.0067489067945453E-4</v>
      </c>
      <c r="F3">
        <f t="shared" ref="F3:F5" si="0">SUM(B3:E3)</f>
        <v>3.4399820161821256E-4</v>
      </c>
    </row>
    <row r="4" spans="1:6" x14ac:dyDescent="0.3">
      <c r="A4" t="s">
        <v>96</v>
      </c>
      <c r="D4">
        <v>5.5860247648443558E-5</v>
      </c>
      <c r="E4">
        <v>7.821302073540591E-5</v>
      </c>
      <c r="F4">
        <f t="shared" si="0"/>
        <v>1.3407326838384948E-4</v>
      </c>
    </row>
    <row r="5" spans="1:6" x14ac:dyDescent="0.3">
      <c r="A5" t="s">
        <v>98</v>
      </c>
      <c r="D5">
        <v>7.2356349597287056E-5</v>
      </c>
      <c r="E5">
        <v>1.0131008720788302E-4</v>
      </c>
      <c r="F5">
        <f t="shared" si="0"/>
        <v>1.7366643680517008E-4</v>
      </c>
    </row>
    <row r="7" spans="1:6" x14ac:dyDescent="0.3">
      <c r="A7" s="10" t="s">
        <v>86</v>
      </c>
    </row>
    <row r="8" spans="1:6" x14ac:dyDescent="0.3">
      <c r="B8" s="3" t="s">
        <v>13</v>
      </c>
      <c r="C8" s="3" t="s">
        <v>16</v>
      </c>
      <c r="D8" s="3" t="s">
        <v>23</v>
      </c>
      <c r="E8" s="3" t="s">
        <v>15</v>
      </c>
    </row>
    <row r="9" spans="1:6" x14ac:dyDescent="0.3">
      <c r="A9" t="s">
        <v>101</v>
      </c>
      <c r="B9">
        <v>0.19820854331432627</v>
      </c>
      <c r="C9">
        <v>0.11308792126570669</v>
      </c>
      <c r="D9">
        <v>0.20209932532034969</v>
      </c>
      <c r="E9">
        <v>0.4866042100996173</v>
      </c>
      <c r="F9">
        <f>analis!D1</f>
        <v>1.2765920456806205E-4</v>
      </c>
    </row>
    <row r="10" spans="1:6" x14ac:dyDescent="0.3">
      <c r="A10" t="s">
        <v>102</v>
      </c>
      <c r="B10">
        <v>0.39088061511828298</v>
      </c>
      <c r="D10">
        <v>2.5759094812020183E-2</v>
      </c>
      <c r="E10">
        <v>0.58336029006969681</v>
      </c>
      <c r="F10">
        <f>guttatus!D1</f>
        <v>1.7199910080910671E-4</v>
      </c>
    </row>
    <row r="11" spans="1:6" x14ac:dyDescent="0.3">
      <c r="A11" t="s">
        <v>96</v>
      </c>
      <c r="D11">
        <v>0.41663970992723631</v>
      </c>
      <c r="E11">
        <v>0.58336029007276347</v>
      </c>
      <c r="F11">
        <f>itajara!D1</f>
        <v>6.7036634191924751E-5</v>
      </c>
    </row>
    <row r="12" spans="1:6" x14ac:dyDescent="0.3">
      <c r="A12" t="s">
        <v>98</v>
      </c>
      <c r="D12">
        <v>0.41663980057621008</v>
      </c>
      <c r="E12">
        <v>0.58336019942378992</v>
      </c>
      <c r="F12">
        <f>bonaci!D1</f>
        <v>8.6833218402584606E-5</v>
      </c>
    </row>
    <row r="14" spans="1:6" x14ac:dyDescent="0.3">
      <c r="A14" t="s">
        <v>104</v>
      </c>
    </row>
    <row r="15" spans="1:6" x14ac:dyDescent="0.3">
      <c r="B15" s="3" t="s">
        <v>13</v>
      </c>
      <c r="C15" s="3" t="s">
        <v>16</v>
      </c>
      <c r="D15" s="3" t="s">
        <v>23</v>
      </c>
      <c r="E15" s="3" t="s">
        <v>15</v>
      </c>
    </row>
    <row r="16" spans="1:6" x14ac:dyDescent="0.3">
      <c r="A16" t="s">
        <v>101</v>
      </c>
      <c r="B16" s="11">
        <f t="shared" ref="B16:D16" si="1">+B9*$F9</f>
        <v>2.5303144978101167E-5</v>
      </c>
      <c r="C16" s="11">
        <f t="shared" si="1"/>
        <v>1.4436714075035745E-5</v>
      </c>
      <c r="D16" s="11">
        <f t="shared" si="1"/>
        <v>2.5799839114137845E-5</v>
      </c>
      <c r="E16" s="11">
        <f>+E9*$F9</f>
        <v>6.211950640078729E-5</v>
      </c>
      <c r="F16" s="11">
        <f>SUM(B16:E16)</f>
        <v>1.2765920456806205E-4</v>
      </c>
    </row>
    <row r="17" spans="1:11" x14ac:dyDescent="0.3">
      <c r="A17" t="s">
        <v>102</v>
      </c>
      <c r="B17" s="11">
        <f t="shared" ref="B17:D17" si="2">+B10*$F10</f>
        <v>6.7231114324055194E-5</v>
      </c>
      <c r="C17" s="11"/>
      <c r="D17" s="11">
        <f t="shared" si="2"/>
        <v>4.4305411453239976E-6</v>
      </c>
      <c r="E17" s="11">
        <f>+E10*$F10</f>
        <v>1.0033744533972751E-4</v>
      </c>
      <c r="F17" s="11">
        <f t="shared" ref="F17:F19" si="3">SUM(B17:E17)</f>
        <v>1.7199910080910671E-4</v>
      </c>
    </row>
    <row r="18" spans="1:11" x14ac:dyDescent="0.3">
      <c r="A18" t="s">
        <v>96</v>
      </c>
      <c r="B18" s="11"/>
      <c r="C18" s="11"/>
      <c r="D18" s="11">
        <f t="shared" ref="D18:E18" si="4">+D11*$F11</f>
        <v>2.7930123824221779E-5</v>
      </c>
      <c r="E18" s="11">
        <f t="shared" si="4"/>
        <v>3.9106510367702955E-5</v>
      </c>
      <c r="F18" s="11">
        <f t="shared" si="3"/>
        <v>6.7036634191924738E-5</v>
      </c>
      <c r="K18" t="s">
        <v>114</v>
      </c>
    </row>
    <row r="19" spans="1:11" x14ac:dyDescent="0.3">
      <c r="A19" t="s">
        <v>98</v>
      </c>
      <c r="B19" s="11"/>
      <c r="C19" s="11"/>
      <c r="D19" s="11">
        <f t="shared" ref="D19:E19" si="5">+D12*$F12</f>
        <v>3.6178174798643345E-5</v>
      </c>
      <c r="E19" s="11">
        <f t="shared" si="5"/>
        <v>5.0655043603941261E-5</v>
      </c>
      <c r="F19" s="11">
        <f t="shared" si="3"/>
        <v>8.6833218402584606E-5</v>
      </c>
      <c r="K19" t="s">
        <v>115</v>
      </c>
    </row>
    <row r="21" spans="1:11" x14ac:dyDescent="0.3">
      <c r="B21" s="11">
        <f>SUM(B16:B19)</f>
        <v>9.2534259302156358E-5</v>
      </c>
      <c r="C21" s="11">
        <f t="shared" ref="C21:E21" si="6">SUM(C16:C19)</f>
        <v>1.4436714075035745E-5</v>
      </c>
      <c r="D21" s="11">
        <f t="shared" si="6"/>
        <v>9.4338678882326972E-5</v>
      </c>
      <c r="E21" s="11">
        <f t="shared" si="6"/>
        <v>2.5221850571215901E-4</v>
      </c>
    </row>
    <row r="24" spans="1:11" x14ac:dyDescent="0.3">
      <c r="A24" s="24"/>
      <c r="B24" s="25" t="s">
        <v>101</v>
      </c>
      <c r="C24" s="25" t="s">
        <v>102</v>
      </c>
      <c r="D24" s="9" t="s">
        <v>96</v>
      </c>
      <c r="E24" s="9" t="s">
        <v>98</v>
      </c>
    </row>
    <row r="25" spans="1:11" x14ac:dyDescent="0.3">
      <c r="A25" s="24" t="s">
        <v>13</v>
      </c>
      <c r="B25" s="26">
        <v>2.5303144978101167E-5</v>
      </c>
      <c r="C25" s="26">
        <v>6.7231114324055194E-5</v>
      </c>
      <c r="D25" s="21"/>
      <c r="E25" s="21"/>
      <c r="F25" s="11">
        <f>SUM(B25:E25)</f>
        <v>9.2534259302156358E-5</v>
      </c>
      <c r="H25" t="s">
        <v>113</v>
      </c>
    </row>
    <row r="26" spans="1:11" x14ac:dyDescent="0.3">
      <c r="A26" s="9" t="s">
        <v>16</v>
      </c>
      <c r="B26" s="23">
        <v>1.4436714075035745E-5</v>
      </c>
      <c r="C26" s="23"/>
      <c r="D26" s="21"/>
      <c r="E26" s="21"/>
      <c r="F26" s="21">
        <f t="shared" ref="F26:F28" si="7">SUM(B26:E26)</f>
        <v>1.4436714075035745E-5</v>
      </c>
      <c r="H26" t="s">
        <v>113</v>
      </c>
    </row>
    <row r="27" spans="1:11" x14ac:dyDescent="0.3">
      <c r="A27" t="s">
        <v>23</v>
      </c>
      <c r="B27" s="22">
        <v>2.5799839114137845E-5</v>
      </c>
      <c r="C27" s="22">
        <v>4.4305411453239976E-6</v>
      </c>
      <c r="D27" s="21">
        <v>2.7930123824221779E-5</v>
      </c>
      <c r="E27" s="21">
        <v>3.6178174798643345E-5</v>
      </c>
      <c r="F27" s="11">
        <f t="shared" si="7"/>
        <v>9.4338678882326972E-5</v>
      </c>
    </row>
    <row r="28" spans="1:11" x14ac:dyDescent="0.3">
      <c r="A28" t="s">
        <v>15</v>
      </c>
      <c r="B28" s="22">
        <v>6.211950640078729E-5</v>
      </c>
      <c r="C28" s="22">
        <v>1.0033744533972751E-4</v>
      </c>
      <c r="D28" s="21">
        <v>3.9106510367702955E-5</v>
      </c>
      <c r="E28" s="21">
        <v>5.0655043603941261E-5</v>
      </c>
      <c r="F28" s="11">
        <f t="shared" si="7"/>
        <v>2.5221850571215901E-4</v>
      </c>
    </row>
    <row r="29" spans="1:11" x14ac:dyDescent="0.3">
      <c r="B29" s="22">
        <f>SUM(B25:B28)</f>
        <v>1.2765920456806205E-4</v>
      </c>
      <c r="C29" s="22">
        <f t="shared" ref="C29:E29" si="8">SUM(C25:C28)</f>
        <v>1.7199910080910671E-4</v>
      </c>
      <c r="D29" s="21">
        <f t="shared" si="8"/>
        <v>6.7036634191924738E-5</v>
      </c>
      <c r="E29" s="21">
        <f t="shared" si="8"/>
        <v>8.6833218402584606E-5</v>
      </c>
    </row>
    <row r="32" spans="1:11" x14ac:dyDescent="0.3">
      <c r="B32" s="17" t="s">
        <v>101</v>
      </c>
      <c r="C32" s="17" t="s">
        <v>102</v>
      </c>
      <c r="D32" s="9" t="s">
        <v>96</v>
      </c>
      <c r="E32" s="9" t="s">
        <v>98</v>
      </c>
    </row>
    <row r="33" spans="1:5" x14ac:dyDescent="0.3">
      <c r="A33" t="s">
        <v>13</v>
      </c>
      <c r="B33" s="22">
        <v>2.5303144978101167E-5</v>
      </c>
      <c r="C33" s="22">
        <v>6.7231114324055194E-5</v>
      </c>
      <c r="D33" s="21"/>
      <c r="E33" s="21"/>
    </row>
    <row r="34" spans="1:5" x14ac:dyDescent="0.3">
      <c r="A34" s="9" t="s">
        <v>16</v>
      </c>
      <c r="B34" s="23">
        <v>1.4436714075035745E-5</v>
      </c>
      <c r="C34" s="23"/>
      <c r="D34" s="21"/>
      <c r="E34" s="21"/>
    </row>
    <row r="35" spans="1:5" x14ac:dyDescent="0.3">
      <c r="A35" t="s">
        <v>23</v>
      </c>
      <c r="B35" s="22">
        <v>2.5799839114137845E-5</v>
      </c>
      <c r="C35" s="23"/>
      <c r="D35" s="21"/>
      <c r="E35" s="21"/>
    </row>
    <row r="36" spans="1:5" x14ac:dyDescent="0.3">
      <c r="C36" s="22">
        <v>4.4305411453239976E-6</v>
      </c>
    </row>
    <row r="37" spans="1:5" x14ac:dyDescent="0.3">
      <c r="B37" s="22"/>
      <c r="C37" s="22"/>
      <c r="D37" s="21">
        <v>2.7930123824221779E-5</v>
      </c>
      <c r="E37" s="21"/>
    </row>
    <row r="38" spans="1:5" x14ac:dyDescent="0.3">
      <c r="B38" s="22"/>
      <c r="C38" s="22"/>
      <c r="D38" s="21"/>
      <c r="E38" s="21">
        <v>3.6178174798643345E-5</v>
      </c>
    </row>
    <row r="39" spans="1:5" x14ac:dyDescent="0.3">
      <c r="A39" t="s">
        <v>15</v>
      </c>
      <c r="B39" s="22">
        <v>6.211950640078729E-5</v>
      </c>
      <c r="C39" s="22">
        <v>1.0033744533972751E-4</v>
      </c>
      <c r="D39" s="21">
        <v>3.9106510367702955E-5</v>
      </c>
      <c r="E39" s="21">
        <v>5.0655043603941261E-5</v>
      </c>
    </row>
    <row r="40" spans="1:5" x14ac:dyDescent="0.3">
      <c r="B40" s="22">
        <f>SUM(B33:B39)</f>
        <v>1.2765920456806205E-4</v>
      </c>
      <c r="C40" s="22">
        <f t="shared" ref="C40" si="9">SUM(C33:C39)</f>
        <v>1.7199910080910671E-4</v>
      </c>
      <c r="D40" s="21">
        <f t="shared" ref="D40" si="10">SUM(D33:D39)</f>
        <v>6.7036634191924738E-5</v>
      </c>
      <c r="E40" s="21">
        <f t="shared" ref="E40" si="11">SUM(E33:E39)</f>
        <v>8.6833218402584606E-5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</vt:lpstr>
      <vt:lpstr>core_data</vt:lpstr>
      <vt:lpstr>analis</vt:lpstr>
      <vt:lpstr>guttatus</vt:lpstr>
      <vt:lpstr>vessel</vt:lpstr>
      <vt:lpstr>itajara</vt:lpstr>
      <vt:lpstr>bonaci</vt:lpstr>
      <vt:lpstr>comparison</vt:lpstr>
      <vt:lpstr>q_array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Akiorah Akiorah</dc:creator>
  <cp:lastModifiedBy>nestorcollado@umail.ucsb.edu</cp:lastModifiedBy>
  <dcterms:created xsi:type="dcterms:W3CDTF">2015-06-05T18:17:20Z</dcterms:created>
  <dcterms:modified xsi:type="dcterms:W3CDTF">2023-11-15T21:39:49Z</dcterms:modified>
</cp:coreProperties>
</file>