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pul Tiwari\Desktop\AWSSessions\"/>
    </mc:Choice>
  </mc:AlternateContent>
  <bookViews>
    <workbookView xWindow="0" yWindow="0" windowWidth="20490" windowHeight="9630" firstSheet="3" activeTab="6"/>
  </bookViews>
  <sheets>
    <sheet name="Summary Dashboard" sheetId="8" r:id="rId1"/>
    <sheet name="Attendance Sheet JAVASession" sheetId="1" r:id="rId2"/>
    <sheet name="Feedback - Students &amp; Training" sheetId="7" r:id="rId3"/>
    <sheet name="Query Response Sheet" sheetId="2" r:id="rId4"/>
    <sheet name="Interaction in cls - Pblm resol" sheetId="3" r:id="rId5"/>
    <sheet name="Assignments Given" sheetId="5" r:id="rId6"/>
    <sheet name="AWS_MCQ Results" sheetId="9" r:id="rId7"/>
    <sheet name="Running Notes" sheetId="4" state="hidden" r:id="rId8"/>
  </sheets>
  <definedNames>
    <definedName name="_xlnm._FilterDatabase" localSheetId="1" hidden="1">'Attendance Sheet JAVASession'!$A$2:$Y$24</definedName>
    <definedName name="_xlnm._FilterDatabase" localSheetId="2" hidden="1">'Feedback - Students &amp; Training'!$A$2:$J$13</definedName>
    <definedName name="_xlnm._FilterDatabase" localSheetId="4" hidden="1">'Interaction in cls - Pblm resol'!$A$2:$V$23</definedName>
    <definedName name="_xlnm._FilterDatabase" localSheetId="3" hidden="1">'Query Response Sheet'!$A$2:$V$23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7" i="1" l="1"/>
  <c r="Y26" i="1"/>
  <c r="X27" i="1" l="1"/>
  <c r="X26" i="1"/>
  <c r="W27" i="1" l="1"/>
  <c r="W26" i="1"/>
  <c r="T26" i="1" l="1"/>
  <c r="T27" i="1" s="1"/>
  <c r="U26" i="1"/>
  <c r="V26" i="1"/>
  <c r="V27" i="1" s="1"/>
  <c r="U27" i="1"/>
  <c r="B7" i="8"/>
  <c r="B8" i="8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S42" i="7"/>
  <c r="R42" i="7"/>
  <c r="Q42" i="7"/>
  <c r="P42" i="7"/>
  <c r="O42" i="7"/>
  <c r="G42" i="7"/>
  <c r="F42" i="7"/>
  <c r="E42" i="7"/>
  <c r="D42" i="7"/>
  <c r="C42" i="7"/>
  <c r="H21" i="7"/>
  <c r="H20" i="7"/>
  <c r="H19" i="7"/>
  <c r="H18" i="7"/>
  <c r="H17" i="7"/>
  <c r="B6" i="8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4" i="8"/>
  <c r="B3" i="8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5" i="3" l="1"/>
  <c r="T42" i="7"/>
  <c r="H42" i="7"/>
  <c r="R26" i="1" l="1"/>
  <c r="S26" i="1" l="1"/>
  <c r="S27" i="1" s="1"/>
  <c r="R27" i="1" l="1"/>
  <c r="Q26" i="1" l="1"/>
  <c r="Q27" i="1" s="1"/>
  <c r="P26" i="1" l="1"/>
  <c r="P27" i="1" s="1"/>
  <c r="O26" i="1"/>
  <c r="O27" i="1" s="1"/>
  <c r="J5" i="7"/>
  <c r="J7" i="7"/>
  <c r="J8" i="7"/>
  <c r="J6" i="7"/>
  <c r="J9" i="7"/>
  <c r="J13" i="7"/>
  <c r="J12" i="7"/>
  <c r="J11" i="7"/>
  <c r="J4" i="7"/>
  <c r="J10" i="7"/>
  <c r="J3" i="7"/>
  <c r="N26" i="1"/>
  <c r="N27" i="1" s="1"/>
  <c r="M26" i="1"/>
  <c r="M27" i="1" s="1"/>
  <c r="L26" i="1"/>
  <c r="L27" i="1" s="1"/>
  <c r="K26" i="1"/>
  <c r="K27" i="1" s="1"/>
  <c r="J26" i="1"/>
  <c r="J27" i="1" s="1"/>
  <c r="I26" i="1" l="1"/>
  <c r="I27" i="1" s="1"/>
  <c r="E26" i="1"/>
  <c r="E27" i="1" s="1"/>
  <c r="F26" i="1"/>
  <c r="F27" i="1" s="1"/>
  <c r="G26" i="1"/>
  <c r="G27" i="1" s="1"/>
  <c r="H26" i="1"/>
  <c r="H27" i="1" s="1"/>
</calcChain>
</file>

<file path=xl/comments1.xml><?xml version="1.0" encoding="utf-8"?>
<comments xmlns="http://schemas.openxmlformats.org/spreadsheetml/2006/main">
  <authors>
    <author>Srivatsa Maudgal</author>
  </authors>
  <commentList>
    <comment ref="K7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Left mid class</t>
        </r>
      </text>
    </comment>
  </commentList>
</comments>
</file>

<file path=xl/comments2.xml><?xml version="1.0" encoding="utf-8"?>
<comments xmlns="http://schemas.openxmlformats.org/spreadsheetml/2006/main">
  <authors>
    <author>Srivatsa Maudgal</author>
    <author>Vipul Tiwari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Helped Ankur resolve his Proxy Settings issue</t>
        </r>
      </text>
    </comment>
    <comment ref="N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O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 </t>
        </r>
      </text>
    </comment>
    <comment ref="P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S4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 &amp; Responsive</t>
        </r>
      </text>
    </comment>
    <comment ref="T4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Had a Proxy Settings error - interacted with the trainer to get the issue resolved</t>
        </r>
      </text>
    </comment>
    <comment ref="M6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N6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O6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Q6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M8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P8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R8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 - Most impressive today as coming back from behind picked up the concepts quite quickly - learnt to test with Swagger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 - Most impressive today as coming back from behind picked up the concepts quite quickly - learnt to test with Swagger
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 - Most impressive today as coming back from behind picked up the concepts quite quickly - learnt to test with Swagger
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Clarified Doubts in Class
</t>
        </r>
      </text>
    </comment>
    <comment ref="L9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 - Most impressive today as coming back from behind picked up the concepts quite quickly - learnt to test with Swagger
</t>
        </r>
      </text>
    </comment>
    <comment ref="M9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 and Responsive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Had internet connection error - got it resolved with the trainer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K11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Clarified Doubts in Class
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M11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K12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Clarified Doubts in Class
</t>
        </r>
      </text>
    </comment>
    <comment ref="Q12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Completed Assignment as required</t>
        </r>
      </text>
    </comment>
    <comment ref="R12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 and Responsive</t>
        </r>
      </text>
    </comment>
    <comment ref="S12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V12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Clarified Doubts in Class
</t>
        </r>
      </text>
    </comment>
    <comment ref="L13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N1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 and Responsive</t>
        </r>
      </text>
    </comment>
    <comment ref="O1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P1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 &amp; Responsive</t>
        </r>
      </text>
    </comment>
    <comment ref="R1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S1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T1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Completed Assignment as required</t>
        </r>
      </text>
    </comment>
    <comment ref="U1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Completed Assignment as required</t>
        </r>
      </text>
    </comment>
    <comment ref="V1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Completed Assignment as required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Checked with the trainer how to resolve her Sync issues and sucessfully managed to solve her problem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Q14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Completed Assignment as required</t>
        </r>
      </text>
    </comment>
    <comment ref="S14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V14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Sought Help to resolve the initialisation errors
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L15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Q15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Completed Assignment as required</t>
        </r>
      </text>
    </comment>
    <comment ref="T15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Completed Assignment as required</t>
        </r>
      </text>
    </comment>
    <comment ref="U15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Completed Assignment as required</t>
        </r>
      </text>
    </comment>
    <comment ref="V15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Completed Assignment as required</t>
        </r>
      </text>
    </comment>
    <comment ref="P17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S17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 &amp; Responsive</t>
        </r>
      </text>
    </comment>
    <comment ref="T17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Shared GIT Repo with Trainer for evaluation of her assignments</t>
        </r>
      </text>
    </comment>
    <comment ref="I19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Does Copy Paste of Code - is able to demonstrate understanding;
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Does Copy Paste of Code - is able to demonstrate understanding;
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Does Copy Paste of Code - is able to demonstrate understanding;
</t>
        </r>
      </text>
    </comment>
    <comment ref="S19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 &amp; Responsive</t>
        </r>
      </text>
    </comment>
    <comment ref="T19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</t>
        </r>
      </text>
    </comment>
    <comment ref="V19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Completed Assignment as required</t>
        </r>
      </text>
    </comment>
    <comment ref="V20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Discussion on Singleton Design Pattern with Trainer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
</t>
        </r>
      </text>
    </comment>
    <comment ref="V21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Shared his code snippets, did a walk through, clean code with documentation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Srivatsa Maudgal:</t>
        </r>
        <r>
          <rPr>
            <sz val="9"/>
            <color indexed="81"/>
            <rFont val="Tahoma"/>
            <family val="2"/>
          </rPr>
          <t xml:space="preserve">
Demonstrated Code and clarified Doubts; very active participation in class and supports colleagues with ideas and helps troubleshoot
</t>
        </r>
      </text>
    </comment>
    <comment ref="G22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Demonstrated Code and clarified Doubts; very active participation in class and supports colleagues with ideas and helps troubleshoot
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Demonstrated Code and clarified Doubts; very active participation in class and supports colleagues with ideas and helps troubleshoot
</t>
        </r>
      </text>
    </comment>
    <comment ref="I22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Demonstrated Code and clarified Doubts; very active participation in class and supports colleagues with ideas and helps troubleshoot
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Demonstrated Code and clarified Doubts; very active participation in class and supports colleagues with ideas and helps troubleshoot
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Demonstrated Code and clarified Doubts; very active participation in class and supports colleagues with ideas and helps troubleshoot
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Demonstrated Code and clarified Doubts; very active participation in class and supports colleagues with ideas and helps troubleshoot
</t>
        </r>
      </text>
    </comment>
    <comment ref="P22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 &amp; Responsive</t>
        </r>
      </text>
    </comment>
    <comment ref="R22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S22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T22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U22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V22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Srivatsa Maudgal:</t>
        </r>
        <r>
          <rPr>
            <sz val="9"/>
            <color indexed="81"/>
            <rFont val="Tahoma"/>
            <charset val="1"/>
          </rPr>
          <t xml:space="preserve">
Clarified Doubts in Class
</t>
        </r>
      </text>
    </comment>
    <comment ref="O2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 &amp; Responsive</t>
        </r>
      </text>
    </comment>
    <comment ref="Q2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Completed Assignment as required</t>
        </r>
      </text>
    </comment>
    <comment ref="R2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Interactive and Responsive</t>
        </r>
      </text>
    </comment>
    <comment ref="U2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V23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S24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T24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U24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  <comment ref="V24" authorId="1" shapeId="0">
      <text>
        <r>
          <rPr>
            <b/>
            <sz val="9"/>
            <color indexed="81"/>
            <rFont val="Tahoma"/>
            <charset val="1"/>
          </rPr>
          <t>Vipul Tiwari:</t>
        </r>
        <r>
          <rPr>
            <sz val="9"/>
            <color indexed="81"/>
            <rFont val="Tahoma"/>
            <charset val="1"/>
          </rPr>
          <t xml:space="preserve">
Clarified Doubts</t>
        </r>
      </text>
    </comment>
  </commentList>
</comments>
</file>

<file path=xl/sharedStrings.xml><?xml version="1.0" encoding="utf-8"?>
<sst xmlns="http://schemas.openxmlformats.org/spreadsheetml/2006/main" count="999" uniqueCount="200">
  <si>
    <t>NGCB University - Pilot Batch</t>
  </si>
  <si>
    <t>Attendence</t>
  </si>
  <si>
    <t>Name</t>
  </si>
  <si>
    <t>Attendance</t>
  </si>
  <si>
    <t>Base Skill</t>
  </si>
  <si>
    <t>Response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</si>
  <si>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</si>
  <si>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</si>
  <si>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</si>
  <si>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</si>
  <si>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</si>
  <si>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</si>
  <si>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</si>
  <si>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</si>
  <si>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</si>
  <si>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</si>
  <si>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</si>
  <si>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</si>
  <si>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</si>
  <si>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</si>
  <si>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</si>
  <si>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</si>
  <si>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</si>
  <si>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</si>
  <si>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</si>
  <si>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</si>
  <si>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</si>
  <si>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amaan.ahmad@barclays.com</t>
  </si>
  <si>
    <t>Required Attendee</t>
  </si>
  <si>
    <t>Accepted</t>
  </si>
  <si>
    <t>Y</t>
  </si>
  <si>
    <t>N</t>
  </si>
  <si>
    <t>anil.a@barclays.com</t>
  </si>
  <si>
    <t>Python + C++</t>
  </si>
  <si>
    <t>ankur.patel@barclays.com</t>
  </si>
  <si>
    <t>JAVA + AWS + Test Automation</t>
  </si>
  <si>
    <t>aswani.kumar@barclays.com</t>
  </si>
  <si>
    <t>JAVA + AWS</t>
  </si>
  <si>
    <t xml:space="preserve">Sick </t>
  </si>
  <si>
    <t>Sick</t>
  </si>
  <si>
    <t>denzel.jnobaptiste@barclays.com</t>
  </si>
  <si>
    <t>None</t>
  </si>
  <si>
    <t>khitesh.sarode@barclays.com</t>
  </si>
  <si>
    <t>Testing - Selinium, Karate, Performance</t>
  </si>
  <si>
    <t>kieren.hamman@barclays.com</t>
  </si>
  <si>
    <t>University</t>
  </si>
  <si>
    <t>nawaz.kodipalle@barclays.com</t>
  </si>
  <si>
    <t>nikki.saraswat@barclays.com</t>
  </si>
  <si>
    <t>C++ + Python + Basic JAVA</t>
  </si>
  <si>
    <t>nilesh.tayade@barclays.com</t>
  </si>
  <si>
    <t>Java + SpringBoot + APIs</t>
  </si>
  <si>
    <t>NA</t>
  </si>
  <si>
    <t>omkar.ghotekar@barclays.com</t>
  </si>
  <si>
    <t>pranshu.srivas@barclays.com</t>
  </si>
  <si>
    <t>rajshri.thitme@barclays.com</t>
  </si>
  <si>
    <t>rishav.snehil@barclays.com</t>
  </si>
  <si>
    <t>Python + UI</t>
  </si>
  <si>
    <t>Induction</t>
  </si>
  <si>
    <t>roshni.kataria@barclays.com</t>
  </si>
  <si>
    <t>Python + MySQL</t>
  </si>
  <si>
    <t>sk.janani@barclays.com</t>
  </si>
  <si>
    <t>sourav.kumar@barclays.com</t>
  </si>
  <si>
    <t>srishti.bajaj@barclays.com</t>
  </si>
  <si>
    <t>sujeetkumar.kakde@barclays.com</t>
  </si>
  <si>
    <t>sumit.raj@barclays.com</t>
  </si>
  <si>
    <t>v.shankar@barclays.com</t>
  </si>
  <si>
    <t>Python + JS + JAVA</t>
  </si>
  <si>
    <t>vaniumesh.deshpande@barclays.com</t>
  </si>
  <si>
    <t>Testing - Python and Java</t>
  </si>
  <si>
    <t>vanshika.arora@barclays.com</t>
  </si>
  <si>
    <t>C++ + Python</t>
  </si>
  <si>
    <t>Total Present</t>
  </si>
  <si>
    <t>Total Absent</t>
  </si>
  <si>
    <t>UK Present</t>
  </si>
  <si>
    <t>S.NO</t>
  </si>
  <si>
    <t>Participant Names</t>
  </si>
  <si>
    <t>Listening</t>
  </si>
  <si>
    <t>Understanding</t>
  </si>
  <si>
    <t>Engaging</t>
  </si>
  <si>
    <t>Labs
 (During session)</t>
  </si>
  <si>
    <t>Theory</t>
  </si>
  <si>
    <t>MCQs</t>
  </si>
  <si>
    <t>Hands-on</t>
  </si>
  <si>
    <t>Overall Average Rating</t>
  </si>
  <si>
    <t>Aakash Gauri Shankar</t>
  </si>
  <si>
    <t>Srishti</t>
  </si>
  <si>
    <t>Rishav Snehil</t>
  </si>
  <si>
    <t>Omkar Ghotekar</t>
  </si>
  <si>
    <t>Rajshri Thitme</t>
  </si>
  <si>
    <t>Roshni Kataria</t>
  </si>
  <si>
    <t>Pranshu Srivas</t>
  </si>
  <si>
    <t>Kieren Hamman</t>
  </si>
  <si>
    <t>Sumit Raj</t>
  </si>
  <si>
    <t>Vani Deshpandey</t>
  </si>
  <si>
    <t>Nikki Saraswat</t>
  </si>
  <si>
    <t>Response to Trainer Questions</t>
  </si>
  <si>
    <t>Active in Class</t>
  </si>
  <si>
    <t>Completed in class task and confidently demonstrated the working</t>
  </si>
  <si>
    <t>Completed Task</t>
  </si>
  <si>
    <t>Completed Assignment from Day 1</t>
  </si>
  <si>
    <t>Completed Assignment from Day 1 and Day 3</t>
  </si>
  <si>
    <t>Completed Assignment from Day 6</t>
  </si>
  <si>
    <t>Completed Assignment from Day 7</t>
  </si>
  <si>
    <t>Completed Assignment from Day 8</t>
  </si>
  <si>
    <t>Completed Assignment from Day 4</t>
  </si>
  <si>
    <t>Completed Assignment from Day 6,7, 8</t>
  </si>
  <si>
    <t>Completed Assignment from Day 5</t>
  </si>
  <si>
    <t>Away due to Induction</t>
  </si>
  <si>
    <t>Completing Task on Personal Laptop</t>
  </si>
  <si>
    <t>Completed Assignment from Day 4 &amp; 5</t>
  </si>
  <si>
    <t>Completed Assignment from Day 6 &amp; 7</t>
  </si>
  <si>
    <t>Interaction in Class</t>
  </si>
  <si>
    <t>JAVA &amp; JAVA MS</t>
  </si>
  <si>
    <t>Day</t>
  </si>
  <si>
    <t>Assignments</t>
  </si>
  <si>
    <t xml:space="preserve">Day 1 </t>
  </si>
  <si>
    <t>Create Maven projects and write Classes, Methods and Dependencies</t>
  </si>
  <si>
    <t>Constructing Microservices</t>
  </si>
  <si>
    <t>Entity Class Code with Dependencies and UI Test using Swagger</t>
  </si>
  <si>
    <t>One to One, Many to One Entity Relationships</t>
  </si>
  <si>
    <t>Many to Many Relationships</t>
  </si>
  <si>
    <t>Implementation of Spring Security, User and Role Authentication and Management</t>
  </si>
  <si>
    <t>Continue building an application with the Concepts learnt on the Entity Class - Including Sprint Security</t>
  </si>
  <si>
    <t>MCQ Assessment and GIT Code Writing</t>
  </si>
  <si>
    <t>CICD, CRUD Operations using H2 Database structures</t>
  </si>
  <si>
    <t>Omkar - has TP issues the requests have been raised and his machine is being reconfigured</t>
  </si>
  <si>
    <t xml:space="preserve">Nilesh - got added to the batch for Day 1 </t>
  </si>
  <si>
    <t>Pragati Rahandale - was incorrectly tagged to the learning program; Mail from Neeraj on 7th Oct</t>
  </si>
  <si>
    <t xml:space="preserve"> </t>
  </si>
  <si>
    <t>AWS Cloud</t>
  </si>
  <si>
    <t>VPC creation and configuration</t>
  </si>
  <si>
    <t xml:space="preserve">Completed Assignment </t>
  </si>
  <si>
    <t>Configure Apache using Bootstrapping</t>
  </si>
  <si>
    <t>Elastic BeanStalk Task</t>
  </si>
  <si>
    <t>Build a Basic Web Application</t>
  </si>
  <si>
    <t>Active Participation</t>
  </si>
  <si>
    <t># JAVA Classes</t>
  </si>
  <si>
    <t># AWS Classes</t>
  </si>
  <si>
    <t>Topics</t>
  </si>
  <si>
    <t># of Classes</t>
  </si>
  <si>
    <t>Summary View</t>
  </si>
  <si>
    <t># of Participants Enrolled</t>
  </si>
  <si>
    <t># of Classes (Topics Covered)</t>
  </si>
  <si>
    <t>Values</t>
  </si>
  <si>
    <t># Active Participantion in Class</t>
  </si>
  <si>
    <t>Total Participation Per Day</t>
  </si>
  <si>
    <t>Delivery Medium</t>
  </si>
  <si>
    <t>Doubts Clarified</t>
  </si>
  <si>
    <t>Concept Explanation and Pace</t>
  </si>
  <si>
    <t>Queries Answered Promptly</t>
  </si>
  <si>
    <t>Learning Objective Met</t>
  </si>
  <si>
    <t>With the Training - Can Perfrom Job Better</t>
  </si>
  <si>
    <t>Will you recommend the course to Colleagues</t>
  </si>
  <si>
    <t>Quality of Education Recvd, Study Material</t>
  </si>
  <si>
    <t>Yes</t>
  </si>
  <si>
    <t>Omkar</t>
  </si>
  <si>
    <t>Nilesh</t>
  </si>
  <si>
    <t>Khitesh</t>
  </si>
  <si>
    <t>Shankar</t>
  </si>
  <si>
    <t>Rishav</t>
  </si>
  <si>
    <t>Avg Score</t>
  </si>
  <si>
    <t>JAVA - Core, SpringBoot, Microservices  Course (Scale Of 1 to 5)</t>
  </si>
  <si>
    <t>Average Scores Across Participants</t>
  </si>
  <si>
    <t>Feedback regarding Trainer 
Dr. Tarkeshwar</t>
  </si>
  <si>
    <t>Feedback regarding Trainer 
Sanjay Sharma</t>
  </si>
  <si>
    <t>AWS Cloud Platform (Basic and Advanced)</t>
  </si>
  <si>
    <t>Remarks</t>
  </si>
  <si>
    <t>NGCB University
AWS Class</t>
  </si>
  <si>
    <t>NGCB University
JAVA Class</t>
  </si>
  <si>
    <t>Training Feedback from Students</t>
  </si>
  <si>
    <t>Trainer Feedback - Top in Class (Legend: 10 is Highest and 1 is Lowest)</t>
  </si>
  <si>
    <t>`</t>
  </si>
  <si>
    <t># of Feedback Recvd from Trainees (JAVA)</t>
  </si>
  <si>
    <t># of Feedback Recvd from Trainees (AWS)</t>
  </si>
  <si>
    <t>Creating an AWS Fargate service using the AWS CDK</t>
  </si>
  <si>
    <t>Create a web server and an Amazon RDS DB instance</t>
  </si>
  <si>
    <t># of Days Trained</t>
  </si>
  <si>
    <t># Assignments Given</t>
  </si>
  <si>
    <t>Comments</t>
  </si>
  <si>
    <t>JAVA and AWS</t>
  </si>
  <si>
    <t>Training Invites Accepted</t>
  </si>
  <si>
    <t>Trainees responding to trainer queries and clarifying doubts</t>
  </si>
  <si>
    <t>Assignments given during Class to complete after a concept has been explained</t>
  </si>
  <si>
    <t>JAVA Session Feedback Form Responses recvd from Trainees</t>
  </si>
  <si>
    <t>The survey is sent out, awaiting feedback</t>
  </si>
  <si>
    <t>Barclays NGCB University</t>
  </si>
  <si>
    <t>KickOff</t>
  </si>
  <si>
    <t xml:space="preserve">
Just Open Lightweight Service and create an Instance, verify &amp; delete.
</t>
  </si>
  <si>
    <t xml:space="preserve">Send Messages Between Distributed Applications
with Amazon Simple Queue Service (SQS)
</t>
  </si>
  <si>
    <t xml:space="preserve">
Create IAM Role for Glue with AWSGlueServiceRole &amp; S3FullAccess Permission
Create Directory Structure ins S3
</t>
  </si>
  <si>
    <t xml:space="preserve">
Create IAM Role for Glue with AWSGlueServiceRole &amp; S3FullAccess Permission
Create Directory Structure ins S3                                                                                                                    Creating a container image for use on Amazon ECS
</t>
  </si>
  <si>
    <t>SN</t>
  </si>
  <si>
    <t xml:space="preserve">Name </t>
  </si>
  <si>
    <t>Marks</t>
  </si>
  <si>
    <t>Aakash Gouri Shankar</t>
  </si>
  <si>
    <t>Nilesh Tayade</t>
  </si>
  <si>
    <t>SumitRaj</t>
  </si>
  <si>
    <t xml:space="preserve">Srishti </t>
  </si>
  <si>
    <t>Vani Deshpande</t>
  </si>
  <si>
    <t xml:space="preserve">MAX 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</si>
</sst>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9" fillId="0" borderId="0"/>
  </cellStyleXfs>
  <cellXfs count="18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1" xfId="1" applyBorder="1"/>
    <xf numFmtId="0" fontId="2" fillId="4" borderId="1" xfId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6" borderId="0" xfId="0" applyFont="1" applyFill="1"/>
    <xf numFmtId="0" fontId="3" fillId="5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5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4" borderId="1" xfId="1" applyFill="1" applyBorder="1" applyAlignment="1">
      <alignment vertical="center" wrapText="1"/>
    </xf>
    <xf numFmtId="0" fontId="2" fillId="0" borderId="1" xfId="1" applyBorder="1" applyAlignment="1">
      <alignment wrapText="1"/>
    </xf>
    <xf numFmtId="0" fontId="0" fillId="0" borderId="0" xfId="0" applyAlignment="1">
      <alignment horizontal="center" wrapText="1"/>
    </xf>
    <xf numFmtId="0" fontId="3" fillId="5" borderId="0" xfId="0" applyFont="1" applyFill="1"/>
    <xf numFmtId="0" fontId="3" fillId="6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0" borderId="3" xfId="0" applyBorder="1" applyAlignment="1">
      <alignment horizontal="center" vertical="center"/>
    </xf>
    <xf numFmtId="0" fontId="2" fillId="0" borderId="0" xfId="1"/>
    <xf numFmtId="0" fontId="9" fillId="0" borderId="1" xfId="2" applyBorder="1" applyAlignment="1">
      <alignment wrapText="1"/>
    </xf>
    <xf numFmtId="2" fontId="9" fillId="0" borderId="1" xfId="2" applyNumberFormat="1" applyBorder="1" applyAlignment="1">
      <alignment horizontal="center" vertical="center" wrapText="1"/>
    </xf>
    <xf numFmtId="0" fontId="9" fillId="0" borderId="0" xfId="2" applyAlignment="1">
      <alignment wrapText="1"/>
    </xf>
    <xf numFmtId="0" fontId="9" fillId="0" borderId="0" xfId="2" applyAlignment="1">
      <alignment horizontal="center" wrapText="1"/>
    </xf>
    <xf numFmtId="0" fontId="9" fillId="0" borderId="0" xfId="2" applyAlignment="1">
      <alignment vertical="center" wrapText="1"/>
    </xf>
    <xf numFmtId="0" fontId="11" fillId="0" borderId="0" xfId="2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9" fillId="0" borderId="1" xfId="2" applyBorder="1" applyAlignment="1">
      <alignment horizontal="center" wrapText="1"/>
    </xf>
    <xf numFmtId="0" fontId="9" fillId="0" borderId="9" xfId="2" applyBorder="1" applyAlignment="1">
      <alignment horizontal="center" vertical="center"/>
    </xf>
    <xf numFmtId="0" fontId="9" fillId="0" borderId="10" xfId="2" applyBorder="1" applyAlignment="1">
      <alignment horizontal="center" wrapText="1"/>
    </xf>
    <xf numFmtId="0" fontId="9" fillId="0" borderId="12" xfId="2" applyBorder="1" applyAlignment="1">
      <alignment horizontal="center" wrapText="1"/>
    </xf>
    <xf numFmtId="0" fontId="9" fillId="0" borderId="9" xfId="2" applyBorder="1" applyAlignment="1">
      <alignment horizontal="center"/>
    </xf>
    <xf numFmtId="2" fontId="9" fillId="0" borderId="10" xfId="2" applyNumberFormat="1" applyBorder="1" applyAlignment="1">
      <alignment horizontal="center" vertical="center" wrapText="1"/>
    </xf>
    <xf numFmtId="0" fontId="9" fillId="0" borderId="11" xfId="2" applyBorder="1" applyAlignment="1">
      <alignment horizontal="center" vertical="center"/>
    </xf>
    <xf numFmtId="2" fontId="9" fillId="0" borderId="12" xfId="2" applyNumberFormat="1" applyBorder="1" applyAlignment="1">
      <alignment horizontal="center" vertical="center" wrapText="1"/>
    </xf>
    <xf numFmtId="0" fontId="9" fillId="0" borderId="9" xfId="2" applyBorder="1" applyAlignment="1">
      <alignment horizontal="center" wrapText="1"/>
    </xf>
    <xf numFmtId="0" fontId="9" fillId="0" borderId="11" xfId="2" applyBorder="1" applyAlignment="1">
      <alignment horizontal="center" wrapText="1"/>
    </xf>
    <xf numFmtId="0" fontId="0" fillId="0" borderId="3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2" fontId="9" fillId="0" borderId="1" xfId="2" applyNumberFormat="1" applyBorder="1" applyAlignment="1">
      <alignment vertical="center" wrapText="1"/>
    </xf>
    <xf numFmtId="0" fontId="9" fillId="0" borderId="3" xfId="2" applyBorder="1" applyAlignment="1">
      <alignment wrapText="1"/>
    </xf>
    <xf numFmtId="2" fontId="9" fillId="0" borderId="3" xfId="2" applyNumberFormat="1" applyBorder="1" applyAlignment="1">
      <alignment horizontal="center" vertical="center" wrapText="1"/>
    </xf>
    <xf numFmtId="2" fontId="9" fillId="0" borderId="5" xfId="2" applyNumberFormat="1" applyBorder="1" applyAlignment="1">
      <alignment horizontal="center" vertical="center" wrapText="1"/>
    </xf>
    <xf numFmtId="0" fontId="9" fillId="0" borderId="3" xfId="2" applyBorder="1" applyAlignment="1">
      <alignment horizontal="center" wrapText="1"/>
    </xf>
    <xf numFmtId="0" fontId="9" fillId="0" borderId="14" xfId="2" applyBorder="1" applyAlignment="1">
      <alignment wrapText="1"/>
    </xf>
    <xf numFmtId="0" fontId="9" fillId="0" borderId="10" xfId="2" applyBorder="1" applyAlignment="1">
      <alignment wrapText="1"/>
    </xf>
    <xf numFmtId="0" fontId="9" fillId="0" borderId="13" xfId="2" applyBorder="1" applyAlignment="1">
      <alignment wrapText="1"/>
    </xf>
    <xf numFmtId="0" fontId="9" fillId="0" borderId="23" xfId="2" applyBorder="1" applyAlignment="1">
      <alignment horizontal="center" wrapText="1"/>
    </xf>
    <xf numFmtId="0" fontId="9" fillId="0" borderId="24" xfId="2" applyBorder="1" applyAlignment="1">
      <alignment wrapText="1"/>
    </xf>
    <xf numFmtId="2" fontId="11" fillId="9" borderId="25" xfId="2" applyNumberFormat="1" applyFont="1" applyFill="1" applyBorder="1" applyAlignment="1">
      <alignment horizontal="center" vertical="center" wrapText="1"/>
    </xf>
    <xf numFmtId="0" fontId="11" fillId="9" borderId="25" xfId="2" applyFont="1" applyFill="1" applyBorder="1" applyAlignment="1">
      <alignment horizontal="center" vertical="center" wrapText="1"/>
    </xf>
    <xf numFmtId="0" fontId="11" fillId="9" borderId="22" xfId="2" applyFont="1" applyFill="1" applyBorder="1" applyAlignment="1">
      <alignment horizontal="center" vertical="center" wrapText="1"/>
    </xf>
    <xf numFmtId="0" fontId="11" fillId="0" borderId="28" xfId="2" applyFont="1" applyBorder="1" applyAlignment="1">
      <alignment horizontal="center" vertical="center"/>
    </xf>
    <xf numFmtId="0" fontId="11" fillId="0" borderId="29" xfId="2" applyFont="1" applyBorder="1" applyAlignment="1">
      <alignment horizontal="center" vertical="center"/>
    </xf>
    <xf numFmtId="0" fontId="11" fillId="0" borderId="29" xfId="2" applyFont="1" applyBorder="1" applyAlignment="1">
      <alignment horizontal="center" vertical="center" wrapText="1"/>
    </xf>
    <xf numFmtId="0" fontId="11" fillId="0" borderId="30" xfId="2" applyFont="1" applyBorder="1" applyAlignment="1">
      <alignment horizontal="center" vertical="center" wrapText="1"/>
    </xf>
    <xf numFmtId="0" fontId="11" fillId="0" borderId="18" xfId="2" applyFont="1" applyBorder="1" applyAlignment="1">
      <alignment horizontal="center" vertical="center" wrapText="1"/>
    </xf>
    <xf numFmtId="2" fontId="11" fillId="9" borderId="31" xfId="2" applyNumberFormat="1" applyFont="1" applyFill="1" applyBorder="1" applyAlignment="1">
      <alignment horizontal="center" vertical="center" wrapText="1"/>
    </xf>
    <xf numFmtId="0" fontId="11" fillId="0" borderId="17" xfId="2" applyFont="1" applyBorder="1" applyAlignment="1">
      <alignment horizontal="center" vertical="center" wrapText="1"/>
    </xf>
    <xf numFmtId="0" fontId="9" fillId="0" borderId="19" xfId="2" applyBorder="1" applyAlignment="1">
      <alignment wrapText="1"/>
    </xf>
    <xf numFmtId="0" fontId="11" fillId="9" borderId="27" xfId="2" applyFont="1" applyFill="1" applyBorder="1" applyAlignment="1">
      <alignment horizontal="center" vertical="center" wrapText="1"/>
    </xf>
    <xf numFmtId="2" fontId="11" fillId="9" borderId="35" xfId="2" applyNumberFormat="1" applyFont="1" applyFill="1" applyBorder="1" applyAlignment="1">
      <alignment horizontal="center" vertical="center" wrapText="1"/>
    </xf>
    <xf numFmtId="0" fontId="11" fillId="9" borderId="35" xfId="2" applyFont="1" applyFill="1" applyBorder="1" applyAlignment="1">
      <alignment horizontal="center" wrapText="1"/>
    </xf>
    <xf numFmtId="0" fontId="11" fillId="9" borderId="35" xfId="2" applyFont="1" applyFill="1" applyBorder="1" applyAlignment="1">
      <alignment wrapText="1"/>
    </xf>
    <xf numFmtId="0" fontId="11" fillId="9" borderId="36" xfId="2" applyFont="1" applyFill="1" applyBorder="1" applyAlignment="1">
      <alignment wrapText="1"/>
    </xf>
    <xf numFmtId="0" fontId="9" fillId="0" borderId="1" xfId="2" applyBorder="1" applyAlignment="1">
      <alignment horizontal="center" vertical="center" wrapText="1"/>
    </xf>
    <xf numFmtId="0" fontId="9" fillId="0" borderId="5" xfId="2" applyBorder="1" applyAlignment="1">
      <alignment horizontal="center" vertical="center" wrapText="1"/>
    </xf>
    <xf numFmtId="0" fontId="9" fillId="0" borderId="1" xfId="2" applyBorder="1" applyAlignment="1">
      <alignment vertical="center" wrapText="1"/>
    </xf>
    <xf numFmtId="0" fontId="9" fillId="0" borderId="14" xfId="2" applyBorder="1" applyAlignment="1">
      <alignment vertical="center" wrapText="1"/>
    </xf>
    <xf numFmtId="0" fontId="9" fillId="0" borderId="14" xfId="2" applyBorder="1" applyAlignment="1">
      <alignment horizontal="center" vertical="center" wrapText="1"/>
    </xf>
    <xf numFmtId="0" fontId="9" fillId="0" borderId="20" xfId="2" applyBorder="1" applyAlignment="1">
      <alignment horizontal="center" vertical="center" wrapText="1"/>
    </xf>
    <xf numFmtId="0" fontId="9" fillId="0" borderId="10" xfId="2" applyBorder="1" applyAlignment="1">
      <alignment vertical="center"/>
    </xf>
    <xf numFmtId="0" fontId="11" fillId="0" borderId="37" xfId="2" applyFont="1" applyBorder="1" applyAlignment="1">
      <alignment horizontal="center" vertical="center" wrapText="1"/>
    </xf>
    <xf numFmtId="0" fontId="11" fillId="0" borderId="38" xfId="2" applyFont="1" applyBorder="1" applyAlignment="1">
      <alignment horizontal="center" vertical="center" wrapText="1"/>
    </xf>
    <xf numFmtId="0" fontId="11" fillId="0" borderId="39" xfId="2" applyFont="1" applyBorder="1" applyAlignment="1">
      <alignment horizontal="center" vertical="center" wrapText="1"/>
    </xf>
    <xf numFmtId="0" fontId="11" fillId="0" borderId="21" xfId="2" applyFont="1" applyBorder="1" applyAlignment="1">
      <alignment horizontal="center" vertical="center"/>
    </xf>
    <xf numFmtId="0" fontId="11" fillId="0" borderId="22" xfId="2" applyFont="1" applyBorder="1" applyAlignment="1">
      <alignment horizontal="center" vertical="center"/>
    </xf>
    <xf numFmtId="0" fontId="14" fillId="9" borderId="34" xfId="2" applyFont="1" applyFill="1" applyBorder="1" applyAlignment="1">
      <alignment horizontal="center" vertical="center" wrapText="1"/>
    </xf>
    <xf numFmtId="2" fontId="9" fillId="0" borderId="10" xfId="2" applyNumberFormat="1" applyBorder="1" applyAlignment="1">
      <alignment vertical="center" wrapText="1"/>
    </xf>
    <xf numFmtId="0" fontId="9" fillId="0" borderId="28" xfId="2" applyBorder="1" applyAlignment="1">
      <alignment horizontal="center"/>
    </xf>
    <xf numFmtId="2" fontId="9" fillId="0" borderId="29" xfId="2" applyNumberFormat="1" applyBorder="1" applyAlignment="1">
      <alignment horizontal="center" vertical="center" wrapText="1"/>
    </xf>
    <xf numFmtId="2" fontId="9" fillId="0" borderId="30" xfId="2" applyNumberFormat="1" applyBorder="1" applyAlignment="1">
      <alignment vertical="center" wrapText="1"/>
    </xf>
    <xf numFmtId="0" fontId="11" fillId="0" borderId="6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 wrapText="1"/>
    </xf>
    <xf numFmtId="0" fontId="11" fillId="0" borderId="8" xfId="2" applyFont="1" applyBorder="1" applyAlignment="1">
      <alignment horizontal="center" vertical="center" wrapText="1"/>
    </xf>
    <xf numFmtId="2" fontId="9" fillId="0" borderId="17" xfId="2" applyNumberFormat="1" applyBorder="1" applyAlignment="1">
      <alignment horizontal="center" vertical="center" wrapText="1"/>
    </xf>
    <xf numFmtId="2" fontId="9" fillId="0" borderId="16" xfId="2" applyNumberFormat="1" applyBorder="1" applyAlignment="1">
      <alignment horizontal="center" vertical="center" wrapText="1"/>
    </xf>
    <xf numFmtId="0" fontId="9" fillId="0" borderId="30" xfId="2" applyBorder="1" applyAlignment="1">
      <alignment wrapText="1"/>
    </xf>
    <xf numFmtId="2" fontId="11" fillId="4" borderId="4" xfId="2" applyNumberFormat="1" applyFont="1" applyFill="1" applyBorder="1" applyAlignment="1">
      <alignment horizontal="center" vertical="center" wrapText="1"/>
    </xf>
    <xf numFmtId="0" fontId="9" fillId="6" borderId="0" xfId="2" applyFill="1" applyAlignment="1">
      <alignment horizontal="center" wrapText="1"/>
    </xf>
    <xf numFmtId="0" fontId="9" fillId="6" borderId="0" xfId="2" applyFill="1" applyAlignment="1">
      <alignment horizontal="center" vertical="center"/>
    </xf>
    <xf numFmtId="0" fontId="9" fillId="6" borderId="0" xfId="2" applyFill="1" applyAlignment="1">
      <alignment vertical="center"/>
    </xf>
    <xf numFmtId="0" fontId="9" fillId="6" borderId="0" xfId="2" applyFill="1" applyAlignment="1">
      <alignment wrapText="1"/>
    </xf>
    <xf numFmtId="0" fontId="9" fillId="8" borderId="0" xfId="2" applyFill="1" applyAlignment="1">
      <alignment horizontal="center" wrapText="1"/>
    </xf>
    <xf numFmtId="0" fontId="11" fillId="8" borderId="0" xfId="2" applyFont="1" applyFill="1" applyAlignment="1">
      <alignment horizontal="center" vertical="center" wrapText="1"/>
    </xf>
    <xf numFmtId="0" fontId="9" fillId="8" borderId="0" xfId="2" applyFill="1" applyAlignment="1">
      <alignment vertical="center" wrapText="1"/>
    </xf>
    <xf numFmtId="0" fontId="9" fillId="8" borderId="0" xfId="2" applyFill="1" applyAlignment="1">
      <alignment horizontal="center" vertical="center" wrapText="1"/>
    </xf>
    <xf numFmtId="0" fontId="0" fillId="5" borderId="17" xfId="0" applyFill="1" applyBorder="1"/>
    <xf numFmtId="0" fontId="0" fillId="5" borderId="18" xfId="0" applyFill="1" applyBorder="1"/>
    <xf numFmtId="0" fontId="3" fillId="5" borderId="6" xfId="0" applyFont="1" applyFill="1" applyBorder="1"/>
    <xf numFmtId="0" fontId="3" fillId="5" borderId="8" xfId="0" applyFont="1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35" xfId="0" applyBorder="1" applyAlignment="1">
      <alignment horizontal="center"/>
    </xf>
    <xf numFmtId="0" fontId="2" fillId="0" borderId="14" xfId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21" xfId="0" applyFill="1" applyBorder="1"/>
    <xf numFmtId="0" fontId="0" fillId="8" borderId="25" xfId="0" applyFill="1" applyBorder="1"/>
    <xf numFmtId="0" fontId="0" fillId="8" borderId="22" xfId="0" applyFill="1" applyBorder="1"/>
    <xf numFmtId="0" fontId="0" fillId="8" borderId="31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8" borderId="27" xfId="0" applyFill="1" applyBorder="1"/>
    <xf numFmtId="0" fontId="12" fillId="4" borderId="42" xfId="0" applyFont="1" applyFill="1" applyBorder="1" applyAlignment="1">
      <alignment horizontal="center" vertical="center"/>
    </xf>
    <xf numFmtId="0" fontId="0" fillId="0" borderId="1" xfId="0" applyFill="1" applyBorder="1"/>
    <xf numFmtId="0" fontId="15" fillId="5" borderId="26" xfId="0" applyFont="1" applyFill="1" applyBorder="1" applyAlignment="1">
      <alignment horizontal="center"/>
    </xf>
    <xf numFmtId="0" fontId="15" fillId="5" borderId="32" xfId="0" applyFont="1" applyFill="1" applyBorder="1" applyAlignment="1">
      <alignment horizontal="center"/>
    </xf>
    <xf numFmtId="0" fontId="15" fillId="5" borderId="3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left"/>
    </xf>
    <xf numFmtId="0" fontId="13" fillId="5" borderId="21" xfId="2" applyFont="1" applyFill="1" applyBorder="1" applyAlignment="1">
      <alignment horizontal="center" vertical="center" wrapText="1"/>
    </xf>
    <xf numFmtId="0" fontId="13" fillId="5" borderId="25" xfId="2" applyFont="1" applyFill="1" applyBorder="1" applyAlignment="1">
      <alignment horizontal="center" vertical="center" wrapText="1"/>
    </xf>
    <xf numFmtId="0" fontId="13" fillId="5" borderId="22" xfId="2" applyFont="1" applyFill="1" applyBorder="1" applyAlignment="1">
      <alignment horizontal="center" vertical="center" wrapText="1"/>
    </xf>
    <xf numFmtId="0" fontId="11" fillId="9" borderId="26" xfId="2" applyFont="1" applyFill="1" applyBorder="1" applyAlignment="1">
      <alignment horizontal="center" vertical="center" wrapText="1"/>
    </xf>
    <xf numFmtId="0" fontId="11" fillId="9" borderId="27" xfId="2" applyFont="1" applyFill="1" applyBorder="1" applyAlignment="1">
      <alignment horizontal="center" vertical="center" wrapText="1"/>
    </xf>
    <xf numFmtId="0" fontId="10" fillId="0" borderId="21" xfId="2" applyFont="1" applyBorder="1" applyAlignment="1">
      <alignment horizontal="center" vertical="center" wrapText="1"/>
    </xf>
    <xf numFmtId="0" fontId="10" fillId="0" borderId="25" xfId="2" applyFont="1" applyBorder="1" applyAlignment="1">
      <alignment horizontal="center" vertical="center" wrapText="1"/>
    </xf>
    <xf numFmtId="0" fontId="10" fillId="0" borderId="22" xfId="2" applyFont="1" applyBorder="1" applyAlignment="1">
      <alignment horizontal="center" vertical="center" wrapText="1"/>
    </xf>
    <xf numFmtId="0" fontId="10" fillId="4" borderId="26" xfId="2" applyFont="1" applyFill="1" applyBorder="1" applyAlignment="1">
      <alignment horizontal="center" vertical="center" wrapText="1"/>
    </xf>
    <xf numFmtId="0" fontId="10" fillId="4" borderId="33" xfId="2" applyFont="1" applyFill="1" applyBorder="1" applyAlignment="1">
      <alignment horizontal="center" vertical="center" wrapText="1"/>
    </xf>
    <xf numFmtId="0" fontId="13" fillId="5" borderId="26" xfId="2" applyFont="1" applyFill="1" applyBorder="1" applyAlignment="1">
      <alignment horizontal="center" vertical="center" wrapText="1"/>
    </xf>
    <xf numFmtId="0" fontId="13" fillId="5" borderId="32" xfId="2" applyFont="1" applyFill="1" applyBorder="1" applyAlignment="1">
      <alignment horizontal="center" vertical="center" wrapText="1"/>
    </xf>
    <xf numFmtId="0" fontId="13" fillId="5" borderId="33" xfId="2" applyFont="1" applyFill="1" applyBorder="1" applyAlignment="1">
      <alignment horizontal="center" vertical="center" wrapText="1"/>
    </xf>
    <xf numFmtId="0" fontId="10" fillId="4" borderId="40" xfId="2" applyFont="1" applyFill="1" applyBorder="1" applyAlignment="1">
      <alignment horizontal="center" vertical="center" wrapText="1"/>
    </xf>
    <xf numFmtId="0" fontId="10" fillId="4" borderId="41" xfId="2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wrapText="1"/>
    </xf>
    <xf numFmtId="0" fontId="3" fillId="6" borderId="0" xfId="0" applyFont="1" applyFill="1" applyBorder="1" applyAlignment="1">
      <alignment horizontal="left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11" borderId="0" xfId="0" applyFont="1" applyFill="1" applyAlignment="1">
      <alignment horizontal="center"/>
    </xf>
    <xf numFmtId="0" fontId="12" fillId="10" borderId="1" xfId="0" applyFont="1" applyFill="1" applyBorder="1" applyAlignment="1">
      <alignment horizontal="center"/>
    </xf>
  </cellXfs>
  <cellStyles count="3">
    <cellStyle name="Excel Built-in Normal" xfId="2"/>
    <cellStyle name="Hyperlink" xfId="1" builtinId="8"/>
    <cellStyle name="Normal" xfId="0" builtinId="0"/>
  </cellStyles>
  <dxfs count="240"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5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2:B20" totalsRowShown="0" headerRowDxfId="239" headerRowBorderDxfId="238" tableBorderDxfId="237" totalsRowBorderDxfId="236">
  <autoFilter ref="A12:B20"/>
  <tableColumns count="2">
    <tableColumn id="1" name="Topics" dataDxfId="235"/>
    <tableColumn id="2" name="# of Classes" dataDxfId="2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raj@barclays.com" TargetMode="External"/><Relationship Id="rId13" Type="http://schemas.openxmlformats.org/officeDocument/2006/relationships/hyperlink" Target="mailto:khitesh.sarode@barclays.com" TargetMode="External"/><Relationship Id="rId18" Type="http://schemas.openxmlformats.org/officeDocument/2006/relationships/hyperlink" Target="mailto:srishti.bajaj@barclays.com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nikki.saraswat@barclays.com" TargetMode="External"/><Relationship Id="rId21" Type="http://schemas.openxmlformats.org/officeDocument/2006/relationships/hyperlink" Target="mailto:nilesh.tayade@barclays.com" TargetMode="External"/><Relationship Id="rId7" Type="http://schemas.openxmlformats.org/officeDocument/2006/relationships/hyperlink" Target="mailto:kieren.hamman@barclays.com" TargetMode="External"/><Relationship Id="rId12" Type="http://schemas.openxmlformats.org/officeDocument/2006/relationships/hyperlink" Target="mailto:sourav.kumar@barclays.com" TargetMode="External"/><Relationship Id="rId17" Type="http://schemas.openxmlformats.org/officeDocument/2006/relationships/hyperlink" Target="mailto:nawaz.kodipalle@barclays.com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vanshika.arora@barclays.com" TargetMode="External"/><Relationship Id="rId16" Type="http://schemas.openxmlformats.org/officeDocument/2006/relationships/hyperlink" Target="mailto:rishav.snehil@barclays.com" TargetMode="External"/><Relationship Id="rId20" Type="http://schemas.openxmlformats.org/officeDocument/2006/relationships/hyperlink" Target="mailto:ankur.patel@barclays.com" TargetMode="External"/><Relationship Id="rId1" Type="http://schemas.openxmlformats.org/officeDocument/2006/relationships/hyperlink" Target="mailto:roshni.kataria@barclays.com" TargetMode="External"/><Relationship Id="rId6" Type="http://schemas.openxmlformats.org/officeDocument/2006/relationships/hyperlink" Target="mailto:denzel.jnobaptiste@barclays.com" TargetMode="External"/><Relationship Id="rId11" Type="http://schemas.openxmlformats.org/officeDocument/2006/relationships/hyperlink" Target="mailto:aswani.kumar@barclays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nil.a@barclays.com" TargetMode="External"/><Relationship Id="rId15" Type="http://schemas.openxmlformats.org/officeDocument/2006/relationships/hyperlink" Target="mailto:amaan.ahmad@barclays.com" TargetMode="External"/><Relationship Id="rId23" Type="http://schemas.openxmlformats.org/officeDocument/2006/relationships/hyperlink" Target="mailto:sujeetkumar.kakde@barclays.com" TargetMode="External"/><Relationship Id="rId10" Type="http://schemas.openxmlformats.org/officeDocument/2006/relationships/hyperlink" Target="mailto:rajshri.thitme@barclays.com" TargetMode="External"/><Relationship Id="rId19" Type="http://schemas.openxmlformats.org/officeDocument/2006/relationships/hyperlink" Target="mailto:omkar.ghotekar@barclays.com" TargetMode="External"/><Relationship Id="rId4" Type="http://schemas.openxmlformats.org/officeDocument/2006/relationships/hyperlink" Target="mailto:v.shankar@barclays.com" TargetMode="External"/><Relationship Id="rId9" Type="http://schemas.openxmlformats.org/officeDocument/2006/relationships/hyperlink" Target="mailto:vaniumesh.deshpande@barclays.com" TargetMode="External"/><Relationship Id="rId14" Type="http://schemas.openxmlformats.org/officeDocument/2006/relationships/hyperlink" Target="mailto:sk.janani@barclays.com" TargetMode="External"/><Relationship Id="rId22" Type="http://schemas.openxmlformats.org/officeDocument/2006/relationships/hyperlink" Target="mailto:pranshu.srivas@barclay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raj@barclays.com" TargetMode="External"/><Relationship Id="rId13" Type="http://schemas.openxmlformats.org/officeDocument/2006/relationships/hyperlink" Target="mailto:khitesh.sarode@barclays.com" TargetMode="External"/><Relationship Id="rId18" Type="http://schemas.openxmlformats.org/officeDocument/2006/relationships/hyperlink" Target="mailto:srishti.bajaj@barclays.com" TargetMode="External"/><Relationship Id="rId3" Type="http://schemas.openxmlformats.org/officeDocument/2006/relationships/hyperlink" Target="mailto:nikki.saraswat@barclays.com" TargetMode="External"/><Relationship Id="rId21" Type="http://schemas.openxmlformats.org/officeDocument/2006/relationships/hyperlink" Target="mailto:sujeetkumar.kakde@barclays.com" TargetMode="External"/><Relationship Id="rId7" Type="http://schemas.openxmlformats.org/officeDocument/2006/relationships/hyperlink" Target="mailto:kieren.hamman@barclays.com" TargetMode="External"/><Relationship Id="rId12" Type="http://schemas.openxmlformats.org/officeDocument/2006/relationships/hyperlink" Target="mailto:sourav.kumar@barclays.com" TargetMode="External"/><Relationship Id="rId17" Type="http://schemas.openxmlformats.org/officeDocument/2006/relationships/hyperlink" Target="mailto:nawaz.kodipalle@barclays.com" TargetMode="External"/><Relationship Id="rId2" Type="http://schemas.openxmlformats.org/officeDocument/2006/relationships/hyperlink" Target="mailto:vanshika.arora@barclays.com" TargetMode="External"/><Relationship Id="rId16" Type="http://schemas.openxmlformats.org/officeDocument/2006/relationships/hyperlink" Target="mailto:rishav.snehil@barclays.com" TargetMode="External"/><Relationship Id="rId20" Type="http://schemas.openxmlformats.org/officeDocument/2006/relationships/hyperlink" Target="mailto:ankur.patel@barclays.com" TargetMode="External"/><Relationship Id="rId1" Type="http://schemas.openxmlformats.org/officeDocument/2006/relationships/hyperlink" Target="mailto:roshni.kataria@barclays.com" TargetMode="External"/><Relationship Id="rId6" Type="http://schemas.openxmlformats.org/officeDocument/2006/relationships/hyperlink" Target="mailto:denzel.jnobaptiste@barclays.com" TargetMode="External"/><Relationship Id="rId11" Type="http://schemas.openxmlformats.org/officeDocument/2006/relationships/hyperlink" Target="mailto:aswani.kumar@barclays.com" TargetMode="External"/><Relationship Id="rId5" Type="http://schemas.openxmlformats.org/officeDocument/2006/relationships/hyperlink" Target="mailto:anil.a@barclays.com" TargetMode="External"/><Relationship Id="rId15" Type="http://schemas.openxmlformats.org/officeDocument/2006/relationships/hyperlink" Target="mailto:amaan.ahmad@barclays.com" TargetMode="External"/><Relationship Id="rId10" Type="http://schemas.openxmlformats.org/officeDocument/2006/relationships/hyperlink" Target="mailto:rajshri.thitme@barclays.com" TargetMode="External"/><Relationship Id="rId19" Type="http://schemas.openxmlformats.org/officeDocument/2006/relationships/hyperlink" Target="mailto:omkar.ghotekar@barclays.com" TargetMode="External"/><Relationship Id="rId4" Type="http://schemas.openxmlformats.org/officeDocument/2006/relationships/hyperlink" Target="mailto:v.shankar@barclays.com" TargetMode="External"/><Relationship Id="rId9" Type="http://schemas.openxmlformats.org/officeDocument/2006/relationships/hyperlink" Target="mailto:vaniumesh.deshpande@barclays.com" TargetMode="External"/><Relationship Id="rId14" Type="http://schemas.openxmlformats.org/officeDocument/2006/relationships/hyperlink" Target="mailto:sk.janani@barclays.com" TargetMode="External"/><Relationship Id="rId22" Type="http://schemas.openxmlformats.org/officeDocument/2006/relationships/hyperlink" Target="mailto:nilesh.tayade@barclay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raj@barclays.com" TargetMode="External"/><Relationship Id="rId13" Type="http://schemas.openxmlformats.org/officeDocument/2006/relationships/hyperlink" Target="mailto:khitesh.sarode@barclays.com" TargetMode="External"/><Relationship Id="rId18" Type="http://schemas.openxmlformats.org/officeDocument/2006/relationships/hyperlink" Target="mailto:srishti.bajaj@barclays.com" TargetMode="External"/><Relationship Id="rId3" Type="http://schemas.openxmlformats.org/officeDocument/2006/relationships/hyperlink" Target="mailto:nikki.saraswat@barclays.com" TargetMode="External"/><Relationship Id="rId21" Type="http://schemas.openxmlformats.org/officeDocument/2006/relationships/hyperlink" Target="mailto:sujeetkumar.kakde@barclays.com" TargetMode="External"/><Relationship Id="rId7" Type="http://schemas.openxmlformats.org/officeDocument/2006/relationships/hyperlink" Target="mailto:kieren.hamman@barclays.com" TargetMode="External"/><Relationship Id="rId12" Type="http://schemas.openxmlformats.org/officeDocument/2006/relationships/hyperlink" Target="mailto:sourav.kumar@barclays.com" TargetMode="External"/><Relationship Id="rId17" Type="http://schemas.openxmlformats.org/officeDocument/2006/relationships/hyperlink" Target="mailto:nawaz.kodipalle@barclays.com" TargetMode="External"/><Relationship Id="rId2" Type="http://schemas.openxmlformats.org/officeDocument/2006/relationships/hyperlink" Target="mailto:vanshika.arora@barclays.com" TargetMode="External"/><Relationship Id="rId16" Type="http://schemas.openxmlformats.org/officeDocument/2006/relationships/hyperlink" Target="mailto:rishav.snehil@barclays.com" TargetMode="External"/><Relationship Id="rId20" Type="http://schemas.openxmlformats.org/officeDocument/2006/relationships/hyperlink" Target="mailto:ankur.patel@barclays.com" TargetMode="External"/><Relationship Id="rId1" Type="http://schemas.openxmlformats.org/officeDocument/2006/relationships/hyperlink" Target="mailto:roshni.kataria@barclays.com" TargetMode="External"/><Relationship Id="rId6" Type="http://schemas.openxmlformats.org/officeDocument/2006/relationships/hyperlink" Target="mailto:denzel.jnobaptiste@barclays.com" TargetMode="External"/><Relationship Id="rId11" Type="http://schemas.openxmlformats.org/officeDocument/2006/relationships/hyperlink" Target="mailto:aswani.kumar@barclays.com" TargetMode="External"/><Relationship Id="rId24" Type="http://schemas.openxmlformats.org/officeDocument/2006/relationships/comments" Target="../comments2.xml"/><Relationship Id="rId5" Type="http://schemas.openxmlformats.org/officeDocument/2006/relationships/hyperlink" Target="mailto:anil.a@barclays.com" TargetMode="External"/><Relationship Id="rId15" Type="http://schemas.openxmlformats.org/officeDocument/2006/relationships/hyperlink" Target="mailto:amaan.ahmad@barclays.com" TargetMode="External"/><Relationship Id="rId23" Type="http://schemas.openxmlformats.org/officeDocument/2006/relationships/vmlDrawing" Target="../drawings/vmlDrawing2.vml"/><Relationship Id="rId10" Type="http://schemas.openxmlformats.org/officeDocument/2006/relationships/hyperlink" Target="mailto:rajshri.thitme@barclays.com" TargetMode="External"/><Relationship Id="rId19" Type="http://schemas.openxmlformats.org/officeDocument/2006/relationships/hyperlink" Target="mailto:omkar.ghotekar@barclays.com" TargetMode="External"/><Relationship Id="rId4" Type="http://schemas.openxmlformats.org/officeDocument/2006/relationships/hyperlink" Target="mailto:v.shankar@barclays.com" TargetMode="External"/><Relationship Id="rId9" Type="http://schemas.openxmlformats.org/officeDocument/2006/relationships/hyperlink" Target="mailto:vaniumesh.deshpande@barclays.com" TargetMode="External"/><Relationship Id="rId14" Type="http://schemas.openxmlformats.org/officeDocument/2006/relationships/hyperlink" Target="mailto:sk.janani@barclays.com" TargetMode="External"/><Relationship Id="rId22" Type="http://schemas.openxmlformats.org/officeDocument/2006/relationships/hyperlink" Target="mailto:nilesh.tayade@barclay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14.7109375" customWidth="1"/>
    <col min="3" max="3" width="31.28515625" customWidth="1"/>
  </cols>
  <sheetData>
    <row r="1" spans="1:3" ht="24" thickBot="1" x14ac:dyDescent="0.4">
      <c r="A1" s="152" t="s">
        <v>185</v>
      </c>
      <c r="B1" s="153"/>
      <c r="C1" s="154"/>
    </row>
    <row r="2" spans="1:3" x14ac:dyDescent="0.25">
      <c r="A2" s="126" t="s">
        <v>140</v>
      </c>
      <c r="B2" s="134" t="s">
        <v>143</v>
      </c>
      <c r="C2" s="127" t="s">
        <v>178</v>
      </c>
    </row>
    <row r="3" spans="1:3" x14ac:dyDescent="0.25">
      <c r="A3" s="128" t="s">
        <v>142</v>
      </c>
      <c r="B3" s="3">
        <f>COUNT(Table1['# of Classes])</f>
        <v>2</v>
      </c>
      <c r="C3" s="135" t="s">
        <v>179</v>
      </c>
    </row>
    <row r="4" spans="1:3" x14ac:dyDescent="0.25">
      <c r="A4" s="128" t="s">
        <v>141</v>
      </c>
      <c r="B4" s="3">
        <f>ROWS('Attendance Sheet JAVASession'!A3:A25)</f>
        <v>23</v>
      </c>
      <c r="C4" s="135" t="s">
        <v>180</v>
      </c>
    </row>
    <row r="5" spans="1:3" ht="30" x14ac:dyDescent="0.25">
      <c r="A5" s="128" t="s">
        <v>144</v>
      </c>
      <c r="B5" s="130">
        <v>0.5</v>
      </c>
      <c r="C5" s="135" t="s">
        <v>181</v>
      </c>
    </row>
    <row r="6" spans="1:3" x14ac:dyDescent="0.25">
      <c r="A6" s="128" t="s">
        <v>176</v>
      </c>
      <c r="B6" s="3">
        <f>SUM(Table1['# of Classes])</f>
        <v>20</v>
      </c>
      <c r="C6" s="135"/>
    </row>
    <row r="7" spans="1:3" ht="45" x14ac:dyDescent="0.25">
      <c r="A7" s="128" t="s">
        <v>177</v>
      </c>
      <c r="B7" s="3">
        <f>ROWS('Assignments Given'!B3:B12) + ROWS('Assignments Given'!B17:B22)</f>
        <v>16</v>
      </c>
      <c r="C7" s="135" t="s">
        <v>182</v>
      </c>
    </row>
    <row r="8" spans="1:3" ht="31.15" customHeight="1" x14ac:dyDescent="0.25">
      <c r="A8" s="131" t="s">
        <v>172</v>
      </c>
      <c r="B8" s="3">
        <f>ROWS('Feedback - Students &amp; Training'!B17:B21)</f>
        <v>5</v>
      </c>
      <c r="C8" s="135" t="s">
        <v>183</v>
      </c>
    </row>
    <row r="9" spans="1:3" ht="30.75" thickBot="1" x14ac:dyDescent="0.3">
      <c r="A9" s="129" t="s">
        <v>173</v>
      </c>
      <c r="B9" s="48">
        <v>0</v>
      </c>
      <c r="C9" s="136" t="s">
        <v>184</v>
      </c>
    </row>
    <row r="10" spans="1:3" x14ac:dyDescent="0.25">
      <c r="A10" s="132"/>
      <c r="B10" s="133"/>
    </row>
    <row r="12" spans="1:3" x14ac:dyDescent="0.25">
      <c r="A12" s="124" t="s">
        <v>138</v>
      </c>
      <c r="B12" s="125" t="s">
        <v>139</v>
      </c>
    </row>
    <row r="13" spans="1:3" x14ac:dyDescent="0.25">
      <c r="A13" s="61" t="s">
        <v>136</v>
      </c>
      <c r="B13" s="62">
        <v>10</v>
      </c>
    </row>
    <row r="14" spans="1:3" x14ac:dyDescent="0.25">
      <c r="A14" s="61" t="s">
        <v>137</v>
      </c>
      <c r="B14" s="62">
        <v>10</v>
      </c>
    </row>
    <row r="15" spans="1:3" x14ac:dyDescent="0.25">
      <c r="A15" s="61"/>
      <c r="B15" s="62"/>
    </row>
    <row r="16" spans="1:3" x14ac:dyDescent="0.25">
      <c r="A16" s="61"/>
      <c r="B16" s="62"/>
    </row>
    <row r="17" spans="1:2" x14ac:dyDescent="0.25">
      <c r="A17" s="61"/>
      <c r="B17" s="62"/>
    </row>
    <row r="18" spans="1:2" x14ac:dyDescent="0.25">
      <c r="A18" s="61"/>
      <c r="B18" s="62"/>
    </row>
    <row r="19" spans="1:2" x14ac:dyDescent="0.25">
      <c r="A19" s="61"/>
      <c r="B19" s="62"/>
    </row>
    <row r="20" spans="1:2" x14ac:dyDescent="0.25">
      <c r="A20" s="63"/>
      <c r="B20" s="64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9"/>
  <sheetViews>
    <sheetView showGridLines="0" workbookViewId="0">
      <pane xSplit="1" topLeftCell="L1" activePane="topRight" state="frozen"/>
      <selection pane="topRight" activeCell="Y28" sqref="Y28"/>
    </sheetView>
  </sheetViews>
  <sheetFormatPr defaultRowHeight="15" x14ac:dyDescent="0.25"/>
  <cols>
    <col min="1" max="1" width="32.140625" bestFit="1" customWidth="1"/>
    <col min="2" max="2" width="16.28515625" style="1" bestFit="1" customWidth="1"/>
    <col min="3" max="3" width="16.28515625" style="17" customWidth="1"/>
    <col min="4" max="4" width="13.28515625" style="1" bestFit="1" customWidth="1"/>
    <col min="5" max="5" width="10" style="1" bestFit="1" customWidth="1"/>
    <col min="6" max="14" width="10" bestFit="1" customWidth="1"/>
    <col min="15" max="25" width="11" bestFit="1" customWidth="1"/>
  </cols>
  <sheetData>
    <row r="1" spans="1:25" x14ac:dyDescent="0.25">
      <c r="A1" s="155" t="s">
        <v>0</v>
      </c>
      <c r="B1" s="155"/>
      <c r="C1" s="155"/>
      <c r="D1" s="155"/>
      <c r="E1" s="156" t="s">
        <v>1</v>
      </c>
      <c r="F1" s="156"/>
      <c r="G1" s="1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x14ac:dyDescent="0.25">
      <c r="A2" s="7" t="s">
        <v>2</v>
      </c>
      <c r="B2" s="7" t="s">
        <v>3</v>
      </c>
      <c r="C2" s="7" t="s">
        <v>4</v>
      </c>
      <c r="D2" s="7" t="s">
        <v>5</v>
      </c>
      <c r="E2" s="32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</row>
    <row r="3" spans="1:25" x14ac:dyDescent="0.25">
      <c r="A3" s="4" t="s">
        <v>27</v>
      </c>
      <c r="B3" s="7" t="s">
        <v>28</v>
      </c>
      <c r="C3" s="16"/>
      <c r="D3" s="7" t="s">
        <v>29</v>
      </c>
      <c r="E3" s="32" t="s">
        <v>30</v>
      </c>
      <c r="F3" s="3" t="s">
        <v>30</v>
      </c>
      <c r="G3" s="3" t="s">
        <v>30</v>
      </c>
      <c r="H3" s="3" t="s">
        <v>30</v>
      </c>
      <c r="I3" s="3" t="s">
        <v>31</v>
      </c>
      <c r="J3" s="3" t="s">
        <v>30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31</v>
      </c>
      <c r="Q3" s="3" t="s">
        <v>30</v>
      </c>
      <c r="R3" s="3" t="s">
        <v>30</v>
      </c>
      <c r="S3" s="3" t="s">
        <v>31</v>
      </c>
      <c r="T3" s="3" t="s">
        <v>31</v>
      </c>
      <c r="U3" s="3" t="s">
        <v>31</v>
      </c>
      <c r="V3" s="3" t="s">
        <v>30</v>
      </c>
      <c r="W3" s="3" t="s">
        <v>31</v>
      </c>
      <c r="X3" s="3" t="s">
        <v>31</v>
      </c>
      <c r="Y3" s="3" t="s">
        <v>31</v>
      </c>
    </row>
    <row r="4" spans="1:25" x14ac:dyDescent="0.25">
      <c r="A4" s="4" t="s">
        <v>32</v>
      </c>
      <c r="B4" s="7" t="s">
        <v>28</v>
      </c>
      <c r="C4" s="16" t="s">
        <v>33</v>
      </c>
      <c r="D4" s="7" t="s">
        <v>29</v>
      </c>
      <c r="E4" s="32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30</v>
      </c>
      <c r="T4" s="3" t="s">
        <v>31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</row>
    <row r="5" spans="1:25" x14ac:dyDescent="0.25">
      <c r="A5" s="4" t="s">
        <v>34</v>
      </c>
      <c r="B5" s="7" t="s">
        <v>28</v>
      </c>
      <c r="C5" s="16" t="s">
        <v>35</v>
      </c>
      <c r="D5" s="7" t="s">
        <v>29</v>
      </c>
      <c r="E5" s="32" t="s">
        <v>30</v>
      </c>
      <c r="F5" s="3" t="s">
        <v>30</v>
      </c>
      <c r="G5" s="3" t="s">
        <v>30</v>
      </c>
      <c r="H5" s="3" t="s">
        <v>30</v>
      </c>
      <c r="I5" s="3" t="s">
        <v>31</v>
      </c>
      <c r="J5" s="3" t="s">
        <v>30</v>
      </c>
      <c r="K5" s="3" t="s">
        <v>30</v>
      </c>
      <c r="L5" s="3" t="s">
        <v>31</v>
      </c>
      <c r="M5" s="3" t="s">
        <v>31</v>
      </c>
      <c r="N5" s="3" t="s">
        <v>30</v>
      </c>
      <c r="O5" s="3" t="s">
        <v>31</v>
      </c>
      <c r="P5" s="3" t="s">
        <v>31</v>
      </c>
      <c r="Q5" s="3" t="s">
        <v>31</v>
      </c>
      <c r="R5" s="3" t="s">
        <v>30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</row>
    <row r="6" spans="1:25" x14ac:dyDescent="0.25">
      <c r="A6" s="4" t="s">
        <v>36</v>
      </c>
      <c r="B6" s="7" t="s">
        <v>28</v>
      </c>
      <c r="C6" s="16" t="s">
        <v>37</v>
      </c>
      <c r="D6" s="7" t="s">
        <v>29</v>
      </c>
      <c r="E6" s="32" t="s">
        <v>30</v>
      </c>
      <c r="F6" s="3" t="s">
        <v>30</v>
      </c>
      <c r="G6" s="3" t="s">
        <v>30</v>
      </c>
      <c r="H6" s="3" t="s">
        <v>30</v>
      </c>
      <c r="I6" s="3" t="s">
        <v>30</v>
      </c>
      <c r="J6" s="3" t="s">
        <v>38</v>
      </c>
      <c r="K6" s="3" t="s">
        <v>39</v>
      </c>
      <c r="L6" s="3" t="s">
        <v>31</v>
      </c>
      <c r="M6" s="3" t="s">
        <v>31</v>
      </c>
      <c r="N6" s="3" t="s">
        <v>31</v>
      </c>
      <c r="O6" s="3" t="s">
        <v>31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31</v>
      </c>
      <c r="Y6" s="3" t="s">
        <v>31</v>
      </c>
    </row>
    <row r="7" spans="1:25" x14ac:dyDescent="0.25">
      <c r="A7" s="6" t="s">
        <v>40</v>
      </c>
      <c r="B7" s="7" t="s">
        <v>28</v>
      </c>
      <c r="C7" s="16"/>
      <c r="D7" s="7" t="s">
        <v>41</v>
      </c>
      <c r="E7" s="32" t="s">
        <v>31</v>
      </c>
      <c r="F7" s="3" t="s">
        <v>31</v>
      </c>
      <c r="G7" s="3" t="s">
        <v>31</v>
      </c>
      <c r="H7" s="3" t="s">
        <v>30</v>
      </c>
      <c r="I7" s="3" t="s">
        <v>31</v>
      </c>
      <c r="J7" s="3" t="s">
        <v>31</v>
      </c>
      <c r="K7" s="3" t="s">
        <v>30</v>
      </c>
      <c r="L7" s="3" t="s">
        <v>30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30</v>
      </c>
      <c r="U7" s="3" t="s">
        <v>30</v>
      </c>
      <c r="V7" s="3" t="s">
        <v>30</v>
      </c>
      <c r="W7" s="3" t="s">
        <v>31</v>
      </c>
      <c r="X7" s="3" t="s">
        <v>31</v>
      </c>
      <c r="Y7" s="3" t="s">
        <v>31</v>
      </c>
    </row>
    <row r="8" spans="1:25" x14ac:dyDescent="0.25">
      <c r="A8" s="4" t="s">
        <v>42</v>
      </c>
      <c r="B8" s="7" t="s">
        <v>28</v>
      </c>
      <c r="C8" s="16" t="s">
        <v>43</v>
      </c>
      <c r="D8" s="7" t="s">
        <v>29</v>
      </c>
      <c r="E8" s="32" t="s">
        <v>30</v>
      </c>
      <c r="F8" s="3" t="s">
        <v>31</v>
      </c>
      <c r="G8" s="3" t="s">
        <v>31</v>
      </c>
      <c r="H8" s="3" t="s">
        <v>31</v>
      </c>
      <c r="I8" s="3" t="s">
        <v>30</v>
      </c>
      <c r="J8" s="3" t="s">
        <v>31</v>
      </c>
      <c r="K8" s="3" t="s">
        <v>30</v>
      </c>
      <c r="L8" s="3" t="s">
        <v>30</v>
      </c>
      <c r="M8" s="3" t="s">
        <v>31</v>
      </c>
      <c r="N8" s="3" t="s">
        <v>31</v>
      </c>
      <c r="O8" s="3" t="s">
        <v>31</v>
      </c>
      <c r="P8" s="3" t="s">
        <v>30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30</v>
      </c>
      <c r="V8" s="3" t="s">
        <v>31</v>
      </c>
      <c r="W8" s="3" t="s">
        <v>30</v>
      </c>
      <c r="X8" s="3" t="s">
        <v>30</v>
      </c>
      <c r="Y8" s="3" t="s">
        <v>30</v>
      </c>
    </row>
    <row r="9" spans="1:25" x14ac:dyDescent="0.25">
      <c r="A9" s="6" t="s">
        <v>44</v>
      </c>
      <c r="B9" s="7" t="s">
        <v>28</v>
      </c>
      <c r="C9" s="16"/>
      <c r="D9" s="7" t="s">
        <v>29</v>
      </c>
      <c r="E9" s="32" t="s">
        <v>30</v>
      </c>
      <c r="F9" s="3" t="s">
        <v>45</v>
      </c>
      <c r="G9" s="3" t="s">
        <v>31</v>
      </c>
      <c r="H9" s="3" t="s">
        <v>30</v>
      </c>
      <c r="I9" s="3" t="s">
        <v>30</v>
      </c>
      <c r="J9" s="3" t="s">
        <v>45</v>
      </c>
      <c r="K9" s="3" t="s">
        <v>45</v>
      </c>
      <c r="L9" s="3" t="s">
        <v>30</v>
      </c>
      <c r="M9" s="3" t="s">
        <v>30</v>
      </c>
      <c r="N9" s="3" t="s">
        <v>30</v>
      </c>
      <c r="O9" s="3" t="s">
        <v>45</v>
      </c>
      <c r="P9" s="3" t="s">
        <v>30</v>
      </c>
      <c r="Q9" s="3" t="s">
        <v>30</v>
      </c>
      <c r="R9" s="3" t="s">
        <v>30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</row>
    <row r="10" spans="1:25" x14ac:dyDescent="0.25">
      <c r="A10" s="4" t="s">
        <v>46</v>
      </c>
      <c r="B10" s="7" t="s">
        <v>28</v>
      </c>
      <c r="C10" s="16"/>
      <c r="D10" s="7" t="s">
        <v>29</v>
      </c>
      <c r="E10" s="32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31</v>
      </c>
      <c r="M10" s="3" t="s">
        <v>31</v>
      </c>
      <c r="N10" s="3" t="s">
        <v>30</v>
      </c>
      <c r="O10" s="3" t="s">
        <v>31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31</v>
      </c>
      <c r="W10" s="3" t="s">
        <v>31</v>
      </c>
      <c r="X10" s="3" t="s">
        <v>31</v>
      </c>
      <c r="Y10" s="3" t="s">
        <v>31</v>
      </c>
    </row>
    <row r="11" spans="1:25" x14ac:dyDescent="0.25">
      <c r="A11" s="4" t="s">
        <v>47</v>
      </c>
      <c r="B11" s="7" t="s">
        <v>28</v>
      </c>
      <c r="C11" s="16" t="s">
        <v>48</v>
      </c>
      <c r="D11" s="7" t="s">
        <v>29</v>
      </c>
      <c r="E11" s="32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31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</row>
    <row r="12" spans="1:25" x14ac:dyDescent="0.25">
      <c r="A12" s="5" t="s">
        <v>49</v>
      </c>
      <c r="B12" s="7" t="s">
        <v>28</v>
      </c>
      <c r="C12" s="16" t="s">
        <v>50</v>
      </c>
      <c r="D12" s="7" t="s">
        <v>29</v>
      </c>
      <c r="E12" s="32" t="s">
        <v>51</v>
      </c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3" t="s">
        <v>30</v>
      </c>
    </row>
    <row r="13" spans="1:25" x14ac:dyDescent="0.25">
      <c r="A13" s="4" t="s">
        <v>52</v>
      </c>
      <c r="B13" s="7" t="s">
        <v>28</v>
      </c>
      <c r="C13" s="16" t="s">
        <v>37</v>
      </c>
      <c r="D13" s="7" t="s">
        <v>41</v>
      </c>
      <c r="E13" s="32" t="s">
        <v>31</v>
      </c>
      <c r="F13" s="3" t="s">
        <v>31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</row>
    <row r="14" spans="1:25" x14ac:dyDescent="0.25">
      <c r="A14" s="33" t="s">
        <v>53</v>
      </c>
      <c r="B14" s="7" t="s">
        <v>28</v>
      </c>
      <c r="C14" s="16"/>
      <c r="D14" s="7" t="s">
        <v>29</v>
      </c>
      <c r="E14" s="32" t="s">
        <v>51</v>
      </c>
      <c r="F14" s="32" t="s">
        <v>51</v>
      </c>
      <c r="G14" s="32" t="s">
        <v>51</v>
      </c>
      <c r="H14" s="32" t="s">
        <v>51</v>
      </c>
      <c r="I14" s="32" t="s">
        <v>51</v>
      </c>
      <c r="J14" s="3" t="s">
        <v>30</v>
      </c>
      <c r="K14" s="3" t="s">
        <v>30</v>
      </c>
      <c r="L14" s="3" t="s">
        <v>30</v>
      </c>
      <c r="M14" s="3" t="s">
        <v>31</v>
      </c>
      <c r="N14" s="3" t="s">
        <v>30</v>
      </c>
      <c r="O14" s="3" t="s">
        <v>30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</row>
    <row r="15" spans="1:25" x14ac:dyDescent="0.25">
      <c r="A15" s="4" t="s">
        <v>54</v>
      </c>
      <c r="B15" s="7" t="s">
        <v>28</v>
      </c>
      <c r="C15" s="16"/>
      <c r="D15" s="7" t="s">
        <v>29</v>
      </c>
      <c r="E15" s="32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  <c r="O15" s="3" t="s">
        <v>30</v>
      </c>
      <c r="P15" s="3" t="s">
        <v>31</v>
      </c>
      <c r="Q15" s="3" t="s">
        <v>31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31</v>
      </c>
    </row>
    <row r="16" spans="1:25" x14ac:dyDescent="0.25">
      <c r="A16" s="4" t="s">
        <v>55</v>
      </c>
      <c r="B16" s="7" t="s">
        <v>28</v>
      </c>
      <c r="C16" s="16" t="s">
        <v>56</v>
      </c>
      <c r="D16" s="7" t="s">
        <v>29</v>
      </c>
      <c r="E16" s="32" t="s">
        <v>30</v>
      </c>
      <c r="F16" s="3" t="s">
        <v>30</v>
      </c>
      <c r="G16" s="3" t="s">
        <v>30</v>
      </c>
      <c r="H16" s="3" t="s">
        <v>30</v>
      </c>
      <c r="I16" s="3" t="s">
        <v>57</v>
      </c>
      <c r="J16" s="3" t="s">
        <v>30</v>
      </c>
      <c r="K16" s="3" t="s">
        <v>30</v>
      </c>
      <c r="L16" s="3" t="s">
        <v>31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</row>
    <row r="17" spans="1:25" x14ac:dyDescent="0.25">
      <c r="A17" s="4" t="s">
        <v>58</v>
      </c>
      <c r="B17" s="7" t="s">
        <v>28</v>
      </c>
      <c r="C17" s="16" t="s">
        <v>59</v>
      </c>
      <c r="D17" s="7" t="s">
        <v>29</v>
      </c>
      <c r="E17" s="32" t="s">
        <v>30</v>
      </c>
      <c r="F17" s="3" t="s">
        <v>30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31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31</v>
      </c>
      <c r="Q17" s="3" t="s">
        <v>31</v>
      </c>
      <c r="R17" s="3" t="s">
        <v>30</v>
      </c>
      <c r="S17" s="3" t="s">
        <v>30</v>
      </c>
      <c r="T17" s="3" t="s">
        <v>30</v>
      </c>
      <c r="U17" s="3" t="s">
        <v>31</v>
      </c>
      <c r="V17" s="3" t="s">
        <v>30</v>
      </c>
      <c r="W17" s="3" t="s">
        <v>30</v>
      </c>
      <c r="X17" s="3" t="s">
        <v>30</v>
      </c>
      <c r="Y17" s="3" t="s">
        <v>30</v>
      </c>
    </row>
    <row r="18" spans="1:25" x14ac:dyDescent="0.25">
      <c r="A18" s="4" t="s">
        <v>60</v>
      </c>
      <c r="B18" s="7" t="s">
        <v>28</v>
      </c>
      <c r="C18" s="16"/>
      <c r="D18" s="7" t="s">
        <v>29</v>
      </c>
      <c r="E18" s="32" t="s">
        <v>30</v>
      </c>
      <c r="F18" s="3" t="s">
        <v>30</v>
      </c>
      <c r="G18" s="3" t="s">
        <v>30</v>
      </c>
      <c r="H18" s="3" t="s">
        <v>31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31</v>
      </c>
      <c r="N18" s="3" t="s">
        <v>30</v>
      </c>
      <c r="O18" s="3" t="s">
        <v>30</v>
      </c>
      <c r="P18" s="3" t="s">
        <v>30</v>
      </c>
      <c r="Q18" s="3" t="s">
        <v>31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3" t="s">
        <v>30</v>
      </c>
    </row>
    <row r="19" spans="1:25" x14ac:dyDescent="0.25">
      <c r="A19" s="4" t="s">
        <v>61</v>
      </c>
      <c r="B19" s="7" t="s">
        <v>28</v>
      </c>
      <c r="C19" s="16"/>
      <c r="D19" s="7" t="s">
        <v>41</v>
      </c>
      <c r="E19" s="32" t="s">
        <v>31</v>
      </c>
      <c r="F19" s="3" t="s">
        <v>31</v>
      </c>
      <c r="G19" s="3" t="s">
        <v>30</v>
      </c>
      <c r="H19" s="3" t="s">
        <v>31</v>
      </c>
      <c r="I19" s="3" t="s">
        <v>30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31</v>
      </c>
      <c r="P19" s="3" t="s">
        <v>31</v>
      </c>
      <c r="Q19" s="3" t="s">
        <v>31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31</v>
      </c>
      <c r="Y19" s="3" t="s">
        <v>31</v>
      </c>
    </row>
    <row r="20" spans="1:25" x14ac:dyDescent="0.25">
      <c r="A20" s="4" t="s">
        <v>62</v>
      </c>
      <c r="B20" s="7" t="s">
        <v>28</v>
      </c>
      <c r="C20" s="16"/>
      <c r="D20" s="7" t="s">
        <v>29</v>
      </c>
      <c r="E20" s="32" t="s">
        <v>30</v>
      </c>
      <c r="F20" s="3" t="s">
        <v>30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31</v>
      </c>
      <c r="P20" s="3" t="s">
        <v>30</v>
      </c>
      <c r="Q20" s="3" t="s">
        <v>30</v>
      </c>
      <c r="R20" s="3" t="s">
        <v>31</v>
      </c>
      <c r="S20" s="3" t="s">
        <v>30</v>
      </c>
      <c r="T20" s="3" t="s">
        <v>30</v>
      </c>
      <c r="U20" s="3" t="s">
        <v>30</v>
      </c>
      <c r="V20" s="3" t="s">
        <v>30</v>
      </c>
      <c r="W20" s="3" t="s">
        <v>30</v>
      </c>
      <c r="X20" s="3" t="s">
        <v>30</v>
      </c>
      <c r="Y20" s="3" t="s">
        <v>30</v>
      </c>
    </row>
    <row r="21" spans="1:25" x14ac:dyDescent="0.25">
      <c r="A21" s="4" t="s">
        <v>63</v>
      </c>
      <c r="B21" s="7" t="s">
        <v>28</v>
      </c>
      <c r="C21" s="16"/>
      <c r="D21" s="7" t="s">
        <v>29</v>
      </c>
      <c r="E21" s="32" t="s">
        <v>30</v>
      </c>
      <c r="F21" s="3" t="s">
        <v>30</v>
      </c>
      <c r="G21" s="3" t="s">
        <v>30</v>
      </c>
      <c r="H21" s="3" t="s">
        <v>31</v>
      </c>
      <c r="I21" s="3" t="s">
        <v>30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s="3" t="s">
        <v>31</v>
      </c>
      <c r="P21" s="3" t="s">
        <v>31</v>
      </c>
      <c r="Q21" s="3" t="s">
        <v>31</v>
      </c>
      <c r="R21" s="3" t="s">
        <v>31</v>
      </c>
      <c r="S21" s="3" t="s">
        <v>31</v>
      </c>
      <c r="T21" s="3" t="s">
        <v>31</v>
      </c>
      <c r="U21" s="3" t="s">
        <v>31</v>
      </c>
      <c r="V21" s="3" t="s">
        <v>31</v>
      </c>
      <c r="W21" s="3" t="s">
        <v>31</v>
      </c>
      <c r="X21" s="3" t="s">
        <v>31</v>
      </c>
      <c r="Y21" s="3" t="s">
        <v>31</v>
      </c>
    </row>
    <row r="22" spans="1:25" x14ac:dyDescent="0.25">
      <c r="A22" s="4" t="s">
        <v>64</v>
      </c>
      <c r="B22" s="7" t="s">
        <v>28</v>
      </c>
      <c r="C22" s="16"/>
      <c r="D22" s="7" t="s">
        <v>29</v>
      </c>
      <c r="E22" s="32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31</v>
      </c>
      <c r="K22" s="3" t="s">
        <v>30</v>
      </c>
      <c r="L22" s="3" t="s">
        <v>30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</row>
    <row r="23" spans="1:25" x14ac:dyDescent="0.25">
      <c r="A23" s="4" t="s">
        <v>65</v>
      </c>
      <c r="B23" s="7" t="s">
        <v>28</v>
      </c>
      <c r="C23" s="16" t="s">
        <v>66</v>
      </c>
      <c r="D23" s="7" t="s">
        <v>29</v>
      </c>
      <c r="E23" s="32" t="s">
        <v>30</v>
      </c>
      <c r="F23" s="3" t="s">
        <v>30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  <c r="U23" s="3" t="s">
        <v>30</v>
      </c>
      <c r="V23" s="3" t="s">
        <v>30</v>
      </c>
      <c r="W23" s="3" t="s">
        <v>30</v>
      </c>
      <c r="X23" s="3" t="s">
        <v>30</v>
      </c>
      <c r="Y23" s="3" t="s">
        <v>30</v>
      </c>
    </row>
    <row r="24" spans="1:25" x14ac:dyDescent="0.25">
      <c r="A24" s="4" t="s">
        <v>67</v>
      </c>
      <c r="B24" s="7" t="s">
        <v>28</v>
      </c>
      <c r="C24" s="16" t="s">
        <v>68</v>
      </c>
      <c r="D24" s="7" t="s">
        <v>29</v>
      </c>
      <c r="E24" s="32" t="s">
        <v>31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31</v>
      </c>
      <c r="W24" s="3" t="s">
        <v>30</v>
      </c>
      <c r="X24" s="3" t="s">
        <v>30</v>
      </c>
      <c r="Y24" s="3" t="s">
        <v>30</v>
      </c>
    </row>
    <row r="25" spans="1:25" x14ac:dyDescent="0.25">
      <c r="A25" s="4" t="s">
        <v>69</v>
      </c>
      <c r="B25" s="7" t="s">
        <v>28</v>
      </c>
      <c r="C25" s="16" t="s">
        <v>70</v>
      </c>
      <c r="D25" s="7" t="s">
        <v>29</v>
      </c>
      <c r="E25" s="32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  <c r="O25" s="3" t="s">
        <v>30</v>
      </c>
      <c r="P25" s="3" t="s">
        <v>30</v>
      </c>
      <c r="Q25" s="3" t="s">
        <v>30</v>
      </c>
      <c r="R25" s="3" t="s">
        <v>30</v>
      </c>
      <c r="S25" s="3" t="s">
        <v>30</v>
      </c>
      <c r="T25" s="3" t="s">
        <v>30</v>
      </c>
      <c r="U25" s="3" t="s">
        <v>30</v>
      </c>
      <c r="V25" s="3" t="s">
        <v>30</v>
      </c>
      <c r="W25" s="3" t="s">
        <v>30</v>
      </c>
      <c r="X25" s="3" t="s">
        <v>30</v>
      </c>
      <c r="Y25" s="3" t="s">
        <v>30</v>
      </c>
    </row>
    <row r="26" spans="1:25" x14ac:dyDescent="0.25">
      <c r="A26" s="29"/>
      <c r="B26" s="30"/>
      <c r="C26" s="31"/>
      <c r="D26" s="10" t="s">
        <v>71</v>
      </c>
      <c r="E26" s="15">
        <f t="shared" ref="E26:Y26" si="0">COUNTIFS(E$3:E$25, "Y")</f>
        <v>17</v>
      </c>
      <c r="F26" s="15">
        <f t="shared" si="0"/>
        <v>17</v>
      </c>
      <c r="G26" s="15">
        <f t="shared" si="0"/>
        <v>19</v>
      </c>
      <c r="H26" s="15">
        <f t="shared" si="0"/>
        <v>18</v>
      </c>
      <c r="I26" s="15">
        <f t="shared" si="0"/>
        <v>18</v>
      </c>
      <c r="J26" s="15">
        <f t="shared" si="0"/>
        <v>16</v>
      </c>
      <c r="K26" s="15">
        <f t="shared" si="0"/>
        <v>17</v>
      </c>
      <c r="L26" s="15">
        <f t="shared" si="0"/>
        <v>16</v>
      </c>
      <c r="M26" s="15">
        <f t="shared" si="0"/>
        <v>13</v>
      </c>
      <c r="N26" s="15">
        <f t="shared" si="0"/>
        <v>17</v>
      </c>
      <c r="O26" s="15">
        <f t="shared" si="0"/>
        <v>13</v>
      </c>
      <c r="P26" s="15">
        <f t="shared" si="0"/>
        <v>14</v>
      </c>
      <c r="Q26" s="15">
        <f t="shared" si="0"/>
        <v>15</v>
      </c>
      <c r="R26" s="15">
        <f t="shared" si="0"/>
        <v>17</v>
      </c>
      <c r="S26" s="15">
        <f t="shared" si="0"/>
        <v>15</v>
      </c>
      <c r="T26" s="15">
        <f t="shared" si="0"/>
        <v>16</v>
      </c>
      <c r="U26" s="15">
        <f t="shared" si="0"/>
        <v>16</v>
      </c>
      <c r="V26" s="15">
        <f t="shared" si="0"/>
        <v>15</v>
      </c>
      <c r="W26" s="15">
        <f t="shared" si="0"/>
        <v>15</v>
      </c>
      <c r="X26" s="15">
        <f t="shared" si="0"/>
        <v>14</v>
      </c>
      <c r="Y26" s="15">
        <f t="shared" si="0"/>
        <v>13</v>
      </c>
    </row>
    <row r="27" spans="1:25" x14ac:dyDescent="0.25">
      <c r="A27" s="29"/>
      <c r="B27" s="30"/>
      <c r="C27" s="31"/>
      <c r="D27" s="11" t="s">
        <v>72</v>
      </c>
      <c r="E27" s="11">
        <f t="shared" ref="E27:Y27" si="1">COUNTIFS(E$3:E$26, "N")</f>
        <v>4</v>
      </c>
      <c r="F27" s="11">
        <f t="shared" si="1"/>
        <v>4</v>
      </c>
      <c r="G27" s="11">
        <f t="shared" si="1"/>
        <v>3</v>
      </c>
      <c r="H27" s="11">
        <f t="shared" si="1"/>
        <v>4</v>
      </c>
      <c r="I27" s="11">
        <f t="shared" si="1"/>
        <v>3</v>
      </c>
      <c r="J27" s="11">
        <f t="shared" si="1"/>
        <v>5</v>
      </c>
      <c r="K27" s="11">
        <f t="shared" si="1"/>
        <v>4</v>
      </c>
      <c r="L27" s="11">
        <f t="shared" si="1"/>
        <v>7</v>
      </c>
      <c r="M27" s="11">
        <f t="shared" si="1"/>
        <v>10</v>
      </c>
      <c r="N27" s="11">
        <f t="shared" si="1"/>
        <v>6</v>
      </c>
      <c r="O27" s="11">
        <f t="shared" si="1"/>
        <v>9</v>
      </c>
      <c r="P27" s="11">
        <f t="shared" si="1"/>
        <v>9</v>
      </c>
      <c r="Q27" s="11">
        <f t="shared" si="1"/>
        <v>8</v>
      </c>
      <c r="R27" s="11">
        <f t="shared" si="1"/>
        <v>6</v>
      </c>
      <c r="S27" s="11">
        <f t="shared" si="1"/>
        <v>8</v>
      </c>
      <c r="T27" s="11">
        <f t="shared" si="1"/>
        <v>7</v>
      </c>
      <c r="U27" s="11">
        <f t="shared" si="1"/>
        <v>7</v>
      </c>
      <c r="V27" s="11">
        <f t="shared" si="1"/>
        <v>8</v>
      </c>
      <c r="W27" s="11">
        <f t="shared" si="1"/>
        <v>8</v>
      </c>
      <c r="X27" s="11">
        <f t="shared" si="1"/>
        <v>9</v>
      </c>
      <c r="Y27" s="11">
        <f t="shared" si="1"/>
        <v>10</v>
      </c>
    </row>
    <row r="28" spans="1:25" x14ac:dyDescent="0.25">
      <c r="A28" s="29"/>
      <c r="B28" s="30"/>
      <c r="C28" s="31"/>
      <c r="D28" s="12" t="s">
        <v>73</v>
      </c>
      <c r="E28" s="12">
        <v>1</v>
      </c>
      <c r="F28" s="12">
        <v>0</v>
      </c>
      <c r="G28" s="12">
        <v>0</v>
      </c>
      <c r="H28" s="12">
        <v>2</v>
      </c>
      <c r="I28" s="12">
        <v>1</v>
      </c>
      <c r="J28" s="12">
        <v>0</v>
      </c>
      <c r="K28" s="12">
        <v>1</v>
      </c>
      <c r="L28" s="12">
        <v>2</v>
      </c>
      <c r="M28" s="12">
        <v>1</v>
      </c>
      <c r="N28" s="12">
        <v>1</v>
      </c>
      <c r="O28" s="12">
        <v>0</v>
      </c>
      <c r="P28" s="12">
        <v>1</v>
      </c>
      <c r="Q28" s="12">
        <v>1</v>
      </c>
      <c r="R28" s="12">
        <v>1</v>
      </c>
      <c r="S28" s="12">
        <v>0</v>
      </c>
      <c r="T28" s="12">
        <v>0</v>
      </c>
      <c r="U28" s="12">
        <v>1</v>
      </c>
      <c r="V28" s="12">
        <v>1</v>
      </c>
      <c r="W28" s="12">
        <v>0</v>
      </c>
      <c r="X28" s="12">
        <v>0</v>
      </c>
      <c r="Y28" s="12">
        <v>0</v>
      </c>
    </row>
    <row r="29" spans="1:25" x14ac:dyDescent="0.25">
      <c r="A29" s="29"/>
      <c r="B29" s="30"/>
      <c r="C29" s="31"/>
      <c r="D29" s="9"/>
      <c r="E29" s="9"/>
      <c r="F29" s="9"/>
      <c r="G29" s="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</sheetData>
  <autoFilter ref="A2:Y24">
    <sortState ref="A3:Y29">
      <sortCondition ref="A2:A24"/>
    </sortState>
  </autoFilter>
  <mergeCells count="2">
    <mergeCell ref="A1:D1"/>
    <mergeCell ref="E1:G1"/>
  </mergeCells>
  <phoneticPr fontId="4" type="noConversion"/>
  <conditionalFormatting sqref="E3:F13 J14:Y14 E14 G5:X13 E15:Y15 U5:V25 E16:X25">
    <cfRule type="cellIs" dxfId="233" priority="21" operator="equal">
      <formula>"N"</formula>
    </cfRule>
    <cfRule type="cellIs" dxfId="232" priority="22" operator="equal">
      <formula>"Y"</formula>
    </cfRule>
  </conditionalFormatting>
  <conditionalFormatting sqref="G4:X4">
    <cfRule type="cellIs" dxfId="231" priority="17" operator="equal">
      <formula>"N"</formula>
    </cfRule>
    <cfRule type="cellIs" dxfId="230" priority="18" operator="equal">
      <formula>"Y"</formula>
    </cfRule>
  </conditionalFormatting>
  <conditionalFormatting sqref="G3:X3">
    <cfRule type="cellIs" dxfId="229" priority="15" operator="equal">
      <formula>"N"</formula>
    </cfRule>
    <cfRule type="cellIs" dxfId="228" priority="16" operator="equal">
      <formula>"Y"</formula>
    </cfRule>
  </conditionalFormatting>
  <conditionalFormatting sqref="F14:I14">
    <cfRule type="cellIs" dxfId="227" priority="9" operator="equal">
      <formula>"N"</formula>
    </cfRule>
    <cfRule type="cellIs" dxfId="226" priority="10" operator="equal">
      <formula>"Y"</formula>
    </cfRule>
  </conditionalFormatting>
  <conditionalFormatting sqref="Y5:Y13">
    <cfRule type="cellIs" dxfId="225" priority="7" operator="equal">
      <formula>"N"</formula>
    </cfRule>
    <cfRule type="cellIs" dxfId="224" priority="8" operator="equal">
      <formula>"Y"</formula>
    </cfRule>
  </conditionalFormatting>
  <conditionalFormatting sqref="Y4">
    <cfRule type="cellIs" dxfId="223" priority="5" operator="equal">
      <formula>"N"</formula>
    </cfRule>
    <cfRule type="cellIs" dxfId="222" priority="6" operator="equal">
      <formula>"Y"</formula>
    </cfRule>
  </conditionalFormatting>
  <conditionalFormatting sqref="Y3">
    <cfRule type="cellIs" dxfId="221" priority="3" operator="equal">
      <formula>"N"</formula>
    </cfRule>
    <cfRule type="cellIs" dxfId="220" priority="4" operator="equal">
      <formula>"Y"</formula>
    </cfRule>
  </conditionalFormatting>
  <conditionalFormatting sqref="Y16:Y25">
    <cfRule type="cellIs" dxfId="219" priority="1" operator="equal">
      <formula>"N"</formula>
    </cfRule>
    <cfRule type="cellIs" dxfId="218" priority="2" operator="equal">
      <formula>"Y"</formula>
    </cfRule>
  </conditionalFormatting>
  <hyperlinks>
    <hyperlink ref="A17" r:id="rId1" display="mailto:roshni.kataria@barclays.com"/>
    <hyperlink ref="A25" r:id="rId2" display="mailto:vanshika.arora@barclays.com"/>
    <hyperlink ref="A11" r:id="rId3" display="mailto:nikki.saraswat@barclays.com"/>
    <hyperlink ref="A23" r:id="rId4" display="mailto:v.shankar@barclays.com"/>
    <hyperlink ref="A4" r:id="rId5" display="mailto:anil.a@barclays.com"/>
    <hyperlink ref="A7" r:id="rId6" display="mailto:denzel.jnobaptiste@barclays.com"/>
    <hyperlink ref="A9" r:id="rId7" display="mailto:kieren.hamman@barclays.com"/>
    <hyperlink ref="A22" r:id="rId8" display="mailto:sumit.raj@barclays.com"/>
    <hyperlink ref="A24" r:id="rId9" display="mailto:vaniumesh.deshpande@barclays.com"/>
    <hyperlink ref="A15" r:id="rId10" display="mailto:rajshri.thitme@barclays.com"/>
    <hyperlink ref="A6" r:id="rId11" display="mailto:aswani.kumar@barclays.com"/>
    <hyperlink ref="A19" r:id="rId12" display="mailto:sourav.kumar@barclays.com"/>
    <hyperlink ref="A8" r:id="rId13" display="mailto:khitesh.sarode@barclays.com"/>
    <hyperlink ref="A18" r:id="rId14" display="mailto:sk.janani@barclays.com"/>
    <hyperlink ref="A3" r:id="rId15" display="mailto:amaan.ahmad@barclays.com"/>
    <hyperlink ref="A16" r:id="rId16" display="mailto:rishav.snehil@barclays.com"/>
    <hyperlink ref="A10" r:id="rId17" display="mailto:nawaz.kodipalle@barclays.com"/>
    <hyperlink ref="A20" r:id="rId18" display="mailto:srishti.bajaj@barclays.com"/>
    <hyperlink ref="A13" r:id="rId19" display="mailto:omkar.ghotekar@barclays.com"/>
    <hyperlink ref="A5" r:id="rId20" display="mailto:ankur.patel@barclays.com"/>
    <hyperlink ref="A12" r:id="rId21"/>
    <hyperlink ref="A14" r:id="rId22" display="mailto:pranshu.srivas@barclays.com"/>
    <hyperlink ref="A21" r:id="rId23"/>
  </hyperlinks>
  <pageMargins left="0.7" right="0.7" top="0.75" bottom="0.75" header="0.3" footer="0.3"/>
  <pageSetup paperSize="9" orientation="portrait" r:id="rId24"/>
  <legacy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showGridLines="0" topLeftCell="G1" zoomScaleNormal="100" workbookViewId="0">
      <selection activeCell="M4" sqref="M4"/>
    </sheetView>
  </sheetViews>
  <sheetFormatPr defaultColWidth="9.42578125" defaultRowHeight="15" x14ac:dyDescent="0.25"/>
  <cols>
    <col min="1" max="1" width="5.28515625" style="36" bestFit="1" customWidth="1"/>
    <col min="2" max="2" width="20.28515625" style="36" customWidth="1"/>
    <col min="3" max="3" width="18.42578125" style="37" customWidth="1"/>
    <col min="4" max="4" width="18" style="37" customWidth="1"/>
    <col min="5" max="5" width="18.140625" style="37" customWidth="1"/>
    <col min="6" max="6" width="21.140625" style="37" customWidth="1"/>
    <col min="7" max="7" width="18.7109375" style="37" customWidth="1"/>
    <col min="8" max="8" width="8.42578125" style="37" customWidth="1"/>
    <col min="9" max="9" width="17.28515625" style="37" customWidth="1"/>
    <col min="10" max="10" width="20.28515625" style="37" bestFit="1" customWidth="1"/>
    <col min="11" max="11" width="20.7109375" style="36" customWidth="1"/>
    <col min="12" max="12" width="2.85546875" style="37" customWidth="1"/>
    <col min="13" max="13" width="6.7109375" style="36" customWidth="1"/>
    <col min="14" max="14" width="20.28515625" style="36" customWidth="1"/>
    <col min="15" max="15" width="22.85546875" style="36" customWidth="1"/>
    <col min="16" max="16" width="20.42578125" style="36" customWidth="1"/>
    <col min="17" max="17" width="19.28515625" style="36" customWidth="1"/>
    <col min="18" max="18" width="20.5703125" style="36" customWidth="1"/>
    <col min="19" max="19" width="20.42578125" style="36" customWidth="1"/>
    <col min="20" max="20" width="7" style="36" customWidth="1"/>
    <col min="21" max="21" width="19.5703125" style="36" customWidth="1"/>
    <col min="22" max="22" width="20.7109375" style="36" customWidth="1"/>
    <col min="23" max="23" width="18.85546875" style="36" customWidth="1"/>
    <col min="24" max="16384" width="9.42578125" style="36"/>
  </cols>
  <sheetData>
    <row r="1" spans="1:34" ht="29.45" customHeight="1" thickBot="1" x14ac:dyDescent="0.3">
      <c r="A1" s="165" t="s">
        <v>168</v>
      </c>
      <c r="B1" s="166"/>
      <c r="C1" s="162" t="s">
        <v>170</v>
      </c>
      <c r="D1" s="163"/>
      <c r="E1" s="163"/>
      <c r="F1" s="163"/>
      <c r="G1" s="163"/>
      <c r="H1" s="163"/>
      <c r="I1" s="163"/>
      <c r="J1" s="163"/>
      <c r="K1" s="164"/>
      <c r="L1" s="120"/>
      <c r="M1" s="170" t="s">
        <v>167</v>
      </c>
      <c r="N1" s="171"/>
      <c r="O1" s="162" t="s">
        <v>171</v>
      </c>
      <c r="P1" s="163"/>
      <c r="Q1" s="163"/>
      <c r="R1" s="163"/>
      <c r="S1" s="163"/>
      <c r="T1" s="163"/>
      <c r="U1" s="163"/>
      <c r="V1" s="163"/>
      <c r="W1" s="164"/>
    </row>
    <row r="2" spans="1:34" s="39" customFormat="1" ht="30.75" thickBot="1" x14ac:dyDescent="0.3">
      <c r="A2" s="101" t="s">
        <v>74</v>
      </c>
      <c r="B2" s="102" t="s">
        <v>75</v>
      </c>
      <c r="C2" s="98" t="s">
        <v>76</v>
      </c>
      <c r="D2" s="99" t="s">
        <v>77</v>
      </c>
      <c r="E2" s="99" t="s">
        <v>78</v>
      </c>
      <c r="F2" s="99" t="s">
        <v>79</v>
      </c>
      <c r="G2" s="99" t="s">
        <v>80</v>
      </c>
      <c r="H2" s="99" t="s">
        <v>81</v>
      </c>
      <c r="I2" s="99" t="s">
        <v>82</v>
      </c>
      <c r="J2" s="99" t="s">
        <v>83</v>
      </c>
      <c r="K2" s="100" t="s">
        <v>166</v>
      </c>
      <c r="L2" s="121"/>
      <c r="M2" s="108" t="s">
        <v>74</v>
      </c>
      <c r="N2" s="109" t="s">
        <v>75</v>
      </c>
      <c r="O2" s="110" t="s">
        <v>76</v>
      </c>
      <c r="P2" s="110" t="s">
        <v>77</v>
      </c>
      <c r="Q2" s="110" t="s">
        <v>78</v>
      </c>
      <c r="R2" s="110" t="s">
        <v>79</v>
      </c>
      <c r="S2" s="110" t="s">
        <v>80</v>
      </c>
      <c r="T2" s="110" t="s">
        <v>81</v>
      </c>
      <c r="U2" s="110" t="s">
        <v>82</v>
      </c>
      <c r="V2" s="110" t="s">
        <v>83</v>
      </c>
      <c r="W2" s="111" t="s">
        <v>166</v>
      </c>
      <c r="AH2" s="38"/>
    </row>
    <row r="3" spans="1:34" s="38" customFormat="1" x14ac:dyDescent="0.25">
      <c r="A3" s="105">
        <v>1</v>
      </c>
      <c r="B3" s="114" t="s">
        <v>84</v>
      </c>
      <c r="C3" s="112">
        <v>8</v>
      </c>
      <c r="D3" s="106">
        <v>10</v>
      </c>
      <c r="E3" s="106">
        <v>10</v>
      </c>
      <c r="F3" s="106">
        <v>10</v>
      </c>
      <c r="G3" s="106">
        <v>9</v>
      </c>
      <c r="H3" s="106">
        <v>8</v>
      </c>
      <c r="I3" s="106">
        <v>10</v>
      </c>
      <c r="J3" s="106">
        <f t="shared" ref="J3:J13" si="0">AVERAGE(C3:I3)</f>
        <v>9.2857142857142865</v>
      </c>
      <c r="K3" s="107"/>
      <c r="L3" s="122"/>
      <c r="M3" s="52">
        <v>1</v>
      </c>
      <c r="N3" s="114" t="s">
        <v>84</v>
      </c>
      <c r="O3" s="51"/>
      <c r="P3" s="51"/>
      <c r="Q3" s="51"/>
      <c r="R3" s="51"/>
      <c r="S3" s="51"/>
      <c r="T3" s="51"/>
      <c r="U3" s="51"/>
      <c r="V3" s="51"/>
      <c r="W3" s="104"/>
    </row>
    <row r="4" spans="1:34" s="38" customFormat="1" x14ac:dyDescent="0.25">
      <c r="A4" s="55">
        <v>2</v>
      </c>
      <c r="B4" s="71" t="s">
        <v>85</v>
      </c>
      <c r="C4" s="67">
        <v>9</v>
      </c>
      <c r="D4" s="35">
        <v>7</v>
      </c>
      <c r="E4" s="35">
        <v>9</v>
      </c>
      <c r="F4" s="35">
        <v>7</v>
      </c>
      <c r="G4" s="35">
        <v>6</v>
      </c>
      <c r="H4" s="35">
        <v>10</v>
      </c>
      <c r="I4" s="35">
        <v>9</v>
      </c>
      <c r="J4" s="35">
        <f t="shared" si="0"/>
        <v>8.1428571428571423</v>
      </c>
      <c r="K4" s="104"/>
      <c r="L4" s="122"/>
      <c r="M4" s="52">
        <v>2</v>
      </c>
      <c r="N4" s="71" t="s">
        <v>85</v>
      </c>
      <c r="O4" s="51"/>
      <c r="P4" s="51"/>
      <c r="Q4" s="51"/>
      <c r="R4" s="51"/>
      <c r="S4" s="51"/>
      <c r="T4" s="51"/>
      <c r="U4" s="51"/>
      <c r="V4" s="51"/>
      <c r="W4" s="104"/>
    </row>
    <row r="5" spans="1:34" s="38" customFormat="1" x14ac:dyDescent="0.25">
      <c r="A5" s="52">
        <v>3</v>
      </c>
      <c r="B5" s="97" t="s">
        <v>86</v>
      </c>
      <c r="C5" s="67">
        <v>8</v>
      </c>
      <c r="D5" s="35">
        <v>8</v>
      </c>
      <c r="E5" s="35">
        <v>8</v>
      </c>
      <c r="F5" s="35">
        <v>9</v>
      </c>
      <c r="G5" s="35">
        <v>7</v>
      </c>
      <c r="H5" s="35">
        <v>7</v>
      </c>
      <c r="I5" s="35">
        <v>8</v>
      </c>
      <c r="J5" s="35">
        <f t="shared" si="0"/>
        <v>7.8571428571428568</v>
      </c>
      <c r="K5" s="104"/>
      <c r="L5" s="122"/>
      <c r="M5" s="59">
        <v>3</v>
      </c>
      <c r="N5" s="97" t="s">
        <v>86</v>
      </c>
      <c r="O5" s="51"/>
      <c r="P5" s="51"/>
      <c r="Q5" s="51"/>
      <c r="R5" s="51"/>
      <c r="S5" s="51"/>
      <c r="T5" s="51"/>
      <c r="U5" s="51"/>
      <c r="V5" s="51"/>
      <c r="W5" s="104"/>
    </row>
    <row r="6" spans="1:34" s="38" customFormat="1" x14ac:dyDescent="0.25">
      <c r="A6" s="55">
        <v>4</v>
      </c>
      <c r="B6" s="71" t="s">
        <v>87</v>
      </c>
      <c r="C6" s="67">
        <v>7</v>
      </c>
      <c r="D6" s="35">
        <v>9</v>
      </c>
      <c r="E6" s="35">
        <v>5</v>
      </c>
      <c r="F6" s="35">
        <v>9</v>
      </c>
      <c r="G6" s="35">
        <v>8</v>
      </c>
      <c r="H6" s="35">
        <v>7</v>
      </c>
      <c r="I6" s="35">
        <v>9</v>
      </c>
      <c r="J6" s="35">
        <f t="shared" si="0"/>
        <v>7.7142857142857144</v>
      </c>
      <c r="K6" s="104"/>
      <c r="L6" s="122"/>
      <c r="M6" s="59">
        <v>4</v>
      </c>
      <c r="N6" s="71" t="s">
        <v>87</v>
      </c>
      <c r="O6" s="51"/>
      <c r="P6" s="51"/>
      <c r="Q6" s="51"/>
      <c r="R6" s="51"/>
      <c r="S6" s="51"/>
      <c r="T6" s="51"/>
      <c r="U6" s="51"/>
      <c r="V6" s="51"/>
      <c r="W6" s="104"/>
    </row>
    <row r="7" spans="1:34" s="38" customFormat="1" x14ac:dyDescent="0.25">
      <c r="A7" s="55">
        <v>5</v>
      </c>
      <c r="B7" s="97" t="s">
        <v>88</v>
      </c>
      <c r="C7" s="67">
        <v>8</v>
      </c>
      <c r="D7" s="35">
        <v>9</v>
      </c>
      <c r="E7" s="35">
        <v>7</v>
      </c>
      <c r="F7" s="35">
        <v>7</v>
      </c>
      <c r="G7" s="35">
        <v>7</v>
      </c>
      <c r="H7" s="35">
        <v>7</v>
      </c>
      <c r="I7" s="35">
        <v>8</v>
      </c>
      <c r="J7" s="35">
        <f t="shared" si="0"/>
        <v>7.5714285714285712</v>
      </c>
      <c r="K7" s="104"/>
      <c r="L7" s="122"/>
      <c r="M7" s="59">
        <v>5</v>
      </c>
      <c r="N7" s="97" t="s">
        <v>88</v>
      </c>
      <c r="O7" s="51"/>
      <c r="P7" s="51"/>
      <c r="Q7" s="51"/>
      <c r="R7" s="51"/>
      <c r="S7" s="51"/>
      <c r="T7" s="51"/>
      <c r="U7" s="51"/>
      <c r="V7" s="51"/>
      <c r="W7" s="104"/>
    </row>
    <row r="8" spans="1:34" s="38" customFormat="1" x14ac:dyDescent="0.25">
      <c r="A8" s="55">
        <v>6</v>
      </c>
      <c r="B8" s="71" t="s">
        <v>89</v>
      </c>
      <c r="C8" s="67">
        <v>9</v>
      </c>
      <c r="D8" s="35">
        <v>7</v>
      </c>
      <c r="E8" s="35">
        <v>4</v>
      </c>
      <c r="F8" s="35">
        <v>9</v>
      </c>
      <c r="G8" s="35">
        <v>8</v>
      </c>
      <c r="H8" s="35">
        <v>7</v>
      </c>
      <c r="I8" s="35">
        <v>8</v>
      </c>
      <c r="J8" s="35">
        <f t="shared" si="0"/>
        <v>7.4285714285714288</v>
      </c>
      <c r="K8" s="104"/>
      <c r="L8" s="122"/>
      <c r="M8" s="59">
        <v>6</v>
      </c>
      <c r="N8" s="71" t="s">
        <v>89</v>
      </c>
      <c r="O8" s="51"/>
      <c r="P8" s="51"/>
      <c r="Q8" s="51"/>
      <c r="R8" s="51"/>
      <c r="S8" s="51"/>
      <c r="T8" s="51"/>
      <c r="U8" s="51"/>
      <c r="V8" s="51"/>
      <c r="W8" s="104"/>
    </row>
    <row r="9" spans="1:34" s="38" customFormat="1" x14ac:dyDescent="0.25">
      <c r="A9" s="52">
        <v>7</v>
      </c>
      <c r="B9" s="71" t="s">
        <v>90</v>
      </c>
      <c r="C9" s="67">
        <v>7</v>
      </c>
      <c r="D9" s="35">
        <v>7</v>
      </c>
      <c r="E9" s="35">
        <v>4</v>
      </c>
      <c r="F9" s="35">
        <v>7</v>
      </c>
      <c r="G9" s="35">
        <v>10</v>
      </c>
      <c r="H9" s="35">
        <v>8</v>
      </c>
      <c r="I9" s="35">
        <v>8</v>
      </c>
      <c r="J9" s="35">
        <f t="shared" si="0"/>
        <v>7.2857142857142856</v>
      </c>
      <c r="K9" s="104"/>
      <c r="L9" s="122"/>
      <c r="M9" s="59">
        <v>7</v>
      </c>
      <c r="N9" s="71"/>
      <c r="O9" s="51"/>
      <c r="P9" s="51"/>
      <c r="Q9" s="51"/>
      <c r="R9" s="51"/>
      <c r="S9" s="51"/>
      <c r="T9" s="51"/>
      <c r="U9" s="51"/>
      <c r="V9" s="51"/>
      <c r="W9" s="104"/>
    </row>
    <row r="10" spans="1:34" s="38" customFormat="1" x14ac:dyDescent="0.25">
      <c r="A10" s="55">
        <v>8</v>
      </c>
      <c r="B10" s="71" t="s">
        <v>91</v>
      </c>
      <c r="C10" s="67">
        <v>6</v>
      </c>
      <c r="D10" s="35">
        <v>7</v>
      </c>
      <c r="E10" s="35">
        <v>6</v>
      </c>
      <c r="F10" s="35">
        <v>9</v>
      </c>
      <c r="G10" s="35">
        <v>7</v>
      </c>
      <c r="H10" s="35">
        <v>6</v>
      </c>
      <c r="I10" s="35">
        <v>9</v>
      </c>
      <c r="J10" s="35">
        <f t="shared" si="0"/>
        <v>7.1428571428571432</v>
      </c>
      <c r="K10" s="104"/>
      <c r="L10" s="122"/>
      <c r="M10" s="59">
        <v>8</v>
      </c>
      <c r="N10" s="71" t="s">
        <v>91</v>
      </c>
      <c r="O10" s="51"/>
      <c r="P10" s="51"/>
      <c r="Q10" s="51"/>
      <c r="R10" s="51"/>
      <c r="S10" s="51"/>
      <c r="T10" s="51"/>
      <c r="U10" s="51"/>
      <c r="V10" s="51"/>
      <c r="W10" s="104"/>
    </row>
    <row r="11" spans="1:34" s="38" customFormat="1" x14ac:dyDescent="0.25">
      <c r="A11" s="55">
        <v>9</v>
      </c>
      <c r="B11" s="71" t="s">
        <v>92</v>
      </c>
      <c r="C11" s="67">
        <v>6</v>
      </c>
      <c r="D11" s="35">
        <v>8</v>
      </c>
      <c r="E11" s="35">
        <v>7</v>
      </c>
      <c r="F11" s="35">
        <v>6</v>
      </c>
      <c r="G11" s="35">
        <v>6</v>
      </c>
      <c r="H11" s="35">
        <v>7</v>
      </c>
      <c r="I11" s="35">
        <v>9</v>
      </c>
      <c r="J11" s="35">
        <f t="shared" si="0"/>
        <v>7</v>
      </c>
      <c r="K11" s="104"/>
      <c r="L11" s="122"/>
      <c r="M11" s="59">
        <v>9</v>
      </c>
      <c r="N11" s="71" t="s">
        <v>92</v>
      </c>
      <c r="O11" s="51"/>
      <c r="P11" s="51"/>
      <c r="Q11" s="51"/>
      <c r="R11" s="51"/>
      <c r="S11" s="51"/>
      <c r="T11" s="51"/>
      <c r="U11" s="51"/>
      <c r="V11" s="51"/>
      <c r="W11" s="104"/>
    </row>
    <row r="12" spans="1:34" x14ac:dyDescent="0.25">
      <c r="A12" s="55">
        <v>10</v>
      </c>
      <c r="B12" s="71" t="s">
        <v>93</v>
      </c>
      <c r="C12" s="67">
        <v>8</v>
      </c>
      <c r="D12" s="35">
        <v>8</v>
      </c>
      <c r="E12" s="35">
        <v>4</v>
      </c>
      <c r="F12" s="35">
        <v>5</v>
      </c>
      <c r="G12" s="35">
        <v>7</v>
      </c>
      <c r="H12" s="35">
        <v>9</v>
      </c>
      <c r="I12" s="35">
        <v>7</v>
      </c>
      <c r="J12" s="35">
        <f t="shared" si="0"/>
        <v>6.8571428571428568</v>
      </c>
      <c r="K12" s="71"/>
      <c r="L12" s="120"/>
      <c r="M12" s="59">
        <v>10</v>
      </c>
      <c r="N12" s="71" t="s">
        <v>93</v>
      </c>
      <c r="O12" s="51"/>
      <c r="P12" s="51"/>
      <c r="Q12" s="51"/>
      <c r="R12" s="51"/>
      <c r="S12" s="51"/>
      <c r="T12" s="51"/>
      <c r="U12" s="51"/>
      <c r="V12" s="51"/>
      <c r="W12" s="71"/>
    </row>
    <row r="13" spans="1:34" ht="15.75" thickBot="1" x14ac:dyDescent="0.3">
      <c r="A13" s="57">
        <v>11</v>
      </c>
      <c r="B13" s="72" t="s">
        <v>94</v>
      </c>
      <c r="C13" s="113">
        <v>8</v>
      </c>
      <c r="D13" s="58">
        <v>8</v>
      </c>
      <c r="E13" s="58">
        <v>4</v>
      </c>
      <c r="F13" s="58">
        <v>6</v>
      </c>
      <c r="G13" s="58">
        <v>7</v>
      </c>
      <c r="H13" s="58">
        <v>7</v>
      </c>
      <c r="I13" s="58">
        <v>7</v>
      </c>
      <c r="J13" s="58">
        <f t="shared" si="0"/>
        <v>6.7142857142857144</v>
      </c>
      <c r="K13" s="72"/>
      <c r="L13" s="120"/>
      <c r="M13" s="60">
        <v>11</v>
      </c>
      <c r="N13" s="72" t="s">
        <v>94</v>
      </c>
      <c r="O13" s="54"/>
      <c r="P13" s="54"/>
      <c r="Q13" s="54"/>
      <c r="R13" s="54"/>
      <c r="S13" s="54"/>
      <c r="T13" s="54"/>
      <c r="U13" s="54"/>
      <c r="V13" s="54"/>
      <c r="W13" s="72"/>
    </row>
    <row r="14" spans="1:34" ht="15.75" thickBot="1" x14ac:dyDescent="0.3">
      <c r="A14" s="117"/>
      <c r="B14" s="118"/>
      <c r="C14" s="116"/>
      <c r="D14" s="116"/>
      <c r="E14" s="116"/>
      <c r="F14" s="116"/>
      <c r="G14" s="116"/>
      <c r="H14" s="116"/>
      <c r="I14" s="116"/>
      <c r="J14" s="116"/>
      <c r="K14" s="119"/>
      <c r="L14" s="116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</row>
    <row r="15" spans="1:34" ht="31.15" customHeight="1" thickBot="1" x14ac:dyDescent="0.3">
      <c r="A15" s="157" t="s">
        <v>169</v>
      </c>
      <c r="B15" s="159"/>
      <c r="C15" s="167" t="s">
        <v>161</v>
      </c>
      <c r="D15" s="168"/>
      <c r="E15" s="168"/>
      <c r="F15" s="168"/>
      <c r="G15" s="168"/>
      <c r="H15" s="169"/>
      <c r="I15" s="157" t="s">
        <v>163</v>
      </c>
      <c r="J15" s="158"/>
      <c r="K15" s="159"/>
      <c r="L15" s="120"/>
      <c r="M15" s="157" t="s">
        <v>169</v>
      </c>
      <c r="N15" s="159"/>
      <c r="O15" s="167" t="s">
        <v>165</v>
      </c>
      <c r="P15" s="168"/>
      <c r="Q15" s="168"/>
      <c r="R15" s="168"/>
      <c r="S15" s="168"/>
      <c r="T15" s="169"/>
      <c r="U15" s="157" t="s">
        <v>164</v>
      </c>
      <c r="V15" s="158"/>
      <c r="W15" s="159"/>
    </row>
    <row r="16" spans="1:34" s="38" customFormat="1" ht="60" x14ac:dyDescent="0.25">
      <c r="A16" s="78" t="s">
        <v>74</v>
      </c>
      <c r="B16" s="79" t="s">
        <v>75</v>
      </c>
      <c r="C16" s="80" t="s">
        <v>153</v>
      </c>
      <c r="D16" s="80" t="s">
        <v>146</v>
      </c>
      <c r="E16" s="80" t="s">
        <v>150</v>
      </c>
      <c r="F16" s="80" t="s">
        <v>151</v>
      </c>
      <c r="G16" s="82" t="s">
        <v>152</v>
      </c>
      <c r="H16" s="103" t="s">
        <v>160</v>
      </c>
      <c r="I16" s="84" t="s">
        <v>147</v>
      </c>
      <c r="J16" s="80" t="s">
        <v>148</v>
      </c>
      <c r="K16" s="81" t="s">
        <v>149</v>
      </c>
      <c r="L16" s="123"/>
      <c r="M16" s="78" t="s">
        <v>74</v>
      </c>
      <c r="N16" s="79" t="s">
        <v>75</v>
      </c>
      <c r="O16" s="80" t="s">
        <v>153</v>
      </c>
      <c r="P16" s="80" t="s">
        <v>146</v>
      </c>
      <c r="Q16" s="80" t="s">
        <v>150</v>
      </c>
      <c r="R16" s="80" t="s">
        <v>151</v>
      </c>
      <c r="S16" s="82" t="s">
        <v>152</v>
      </c>
      <c r="T16" s="103" t="s">
        <v>160</v>
      </c>
      <c r="U16" s="84" t="s">
        <v>147</v>
      </c>
      <c r="V16" s="80" t="s">
        <v>148</v>
      </c>
      <c r="W16" s="81" t="s">
        <v>149</v>
      </c>
    </row>
    <row r="17" spans="1:23" x14ac:dyDescent="0.25">
      <c r="A17" s="55">
        <v>1</v>
      </c>
      <c r="B17" s="65" t="s">
        <v>155</v>
      </c>
      <c r="C17" s="35">
        <v>5</v>
      </c>
      <c r="D17" s="35">
        <v>4</v>
      </c>
      <c r="E17" s="35">
        <v>3</v>
      </c>
      <c r="F17" s="35">
        <v>3</v>
      </c>
      <c r="G17" s="68">
        <v>3</v>
      </c>
      <c r="H17" s="87">
        <f>AVERAGE(C17:G17)</f>
        <v>3.6</v>
      </c>
      <c r="I17" s="67" t="s">
        <v>154</v>
      </c>
      <c r="J17" s="35" t="s">
        <v>154</v>
      </c>
      <c r="K17" s="56" t="s">
        <v>154</v>
      </c>
      <c r="L17" s="120"/>
      <c r="M17" s="55">
        <v>1</v>
      </c>
      <c r="N17" s="65"/>
      <c r="O17" s="35"/>
      <c r="P17" s="35"/>
      <c r="Q17" s="35"/>
      <c r="R17" s="35"/>
      <c r="S17" s="68"/>
      <c r="T17" s="87" t="e">
        <f>AVERAGE(O17:S17)</f>
        <v>#DIV/0!</v>
      </c>
      <c r="U17" s="67"/>
      <c r="V17" s="35"/>
      <c r="W17" s="56"/>
    </row>
    <row r="18" spans="1:23" x14ac:dyDescent="0.25">
      <c r="A18" s="55">
        <v>2</v>
      </c>
      <c r="B18" s="65" t="s">
        <v>156</v>
      </c>
      <c r="C18" s="35">
        <v>5</v>
      </c>
      <c r="D18" s="35">
        <v>4</v>
      </c>
      <c r="E18" s="35">
        <v>4</v>
      </c>
      <c r="F18" s="35">
        <v>4</v>
      </c>
      <c r="G18" s="68">
        <v>5</v>
      </c>
      <c r="H18" s="87">
        <f t="shared" ref="H18:H21" si="1">AVERAGE(C18:G18)</f>
        <v>4.4000000000000004</v>
      </c>
      <c r="I18" s="67" t="s">
        <v>154</v>
      </c>
      <c r="J18" s="35" t="s">
        <v>154</v>
      </c>
      <c r="K18" s="56" t="s">
        <v>154</v>
      </c>
      <c r="L18" s="120"/>
      <c r="M18" s="55">
        <v>2</v>
      </c>
      <c r="N18" s="65"/>
      <c r="O18" s="35"/>
      <c r="P18" s="35"/>
      <c r="Q18" s="35"/>
      <c r="R18" s="35"/>
      <c r="S18" s="68"/>
      <c r="T18" s="87" t="e">
        <f t="shared" ref="T18:T41" si="2">AVERAGE(O18:S18)</f>
        <v>#DIV/0!</v>
      </c>
      <c r="U18" s="67"/>
      <c r="V18" s="35"/>
      <c r="W18" s="56"/>
    </row>
    <row r="19" spans="1:23" x14ac:dyDescent="0.25">
      <c r="A19" s="52">
        <v>3</v>
      </c>
      <c r="B19" s="65" t="s">
        <v>157</v>
      </c>
      <c r="C19" s="35">
        <v>4</v>
      </c>
      <c r="D19" s="35">
        <v>4</v>
      </c>
      <c r="E19" s="35">
        <v>3</v>
      </c>
      <c r="F19" s="35">
        <v>4</v>
      </c>
      <c r="G19" s="68">
        <v>5</v>
      </c>
      <c r="H19" s="87">
        <f t="shared" si="1"/>
        <v>4</v>
      </c>
      <c r="I19" s="67" t="s">
        <v>154</v>
      </c>
      <c r="J19" s="35" t="s">
        <v>154</v>
      </c>
      <c r="K19" s="56" t="s">
        <v>154</v>
      </c>
      <c r="L19" s="120"/>
      <c r="M19" s="52">
        <v>3</v>
      </c>
      <c r="N19" s="65"/>
      <c r="O19" s="35"/>
      <c r="P19" s="35"/>
      <c r="Q19" s="35"/>
      <c r="R19" s="35"/>
      <c r="S19" s="68"/>
      <c r="T19" s="87" t="e">
        <f t="shared" si="2"/>
        <v>#DIV/0!</v>
      </c>
      <c r="U19" s="67"/>
      <c r="V19" s="35"/>
      <c r="W19" s="56"/>
    </row>
    <row r="20" spans="1:23" x14ac:dyDescent="0.25">
      <c r="A20" s="55">
        <v>4</v>
      </c>
      <c r="B20" s="65" t="s">
        <v>158</v>
      </c>
      <c r="C20" s="35">
        <v>5</v>
      </c>
      <c r="D20" s="35">
        <v>5</v>
      </c>
      <c r="E20" s="35">
        <v>4</v>
      </c>
      <c r="F20" s="35">
        <v>4</v>
      </c>
      <c r="G20" s="68">
        <v>4</v>
      </c>
      <c r="H20" s="87">
        <f t="shared" si="1"/>
        <v>4.4000000000000004</v>
      </c>
      <c r="I20" s="67" t="s">
        <v>154</v>
      </c>
      <c r="J20" s="35" t="s">
        <v>154</v>
      </c>
      <c r="K20" s="56" t="s">
        <v>154</v>
      </c>
      <c r="L20" s="120"/>
      <c r="M20" s="55">
        <v>4</v>
      </c>
      <c r="N20" s="65"/>
      <c r="O20" s="35"/>
      <c r="P20" s="35"/>
      <c r="Q20" s="35"/>
      <c r="R20" s="35"/>
      <c r="S20" s="68"/>
      <c r="T20" s="87" t="e">
        <f t="shared" si="2"/>
        <v>#DIV/0!</v>
      </c>
      <c r="U20" s="67"/>
      <c r="V20" s="35"/>
      <c r="W20" s="56"/>
    </row>
    <row r="21" spans="1:23" x14ac:dyDescent="0.25">
      <c r="A21" s="55">
        <v>5</v>
      </c>
      <c r="B21" s="65" t="s">
        <v>159</v>
      </c>
      <c r="C21" s="35">
        <v>5</v>
      </c>
      <c r="D21" s="35">
        <v>5</v>
      </c>
      <c r="E21" s="35">
        <v>5</v>
      </c>
      <c r="F21" s="35">
        <v>5</v>
      </c>
      <c r="G21" s="68">
        <v>5</v>
      </c>
      <c r="H21" s="87">
        <f t="shared" si="1"/>
        <v>5</v>
      </c>
      <c r="I21" s="67" t="s">
        <v>154</v>
      </c>
      <c r="J21" s="35" t="s">
        <v>154</v>
      </c>
      <c r="K21" s="56" t="s">
        <v>154</v>
      </c>
      <c r="L21" s="120"/>
      <c r="M21" s="55">
        <v>5</v>
      </c>
      <c r="N21" s="65"/>
      <c r="O21" s="35"/>
      <c r="P21" s="35"/>
      <c r="Q21" s="35"/>
      <c r="R21" s="35"/>
      <c r="S21" s="68"/>
      <c r="T21" s="87" t="e">
        <f t="shared" si="2"/>
        <v>#DIV/0!</v>
      </c>
      <c r="U21" s="67"/>
      <c r="V21" s="35"/>
      <c r="W21" s="56"/>
    </row>
    <row r="22" spans="1:23" x14ac:dyDescent="0.25">
      <c r="A22" s="55">
        <v>6</v>
      </c>
      <c r="B22" s="65"/>
      <c r="C22" s="35"/>
      <c r="D22" s="35"/>
      <c r="E22" s="35"/>
      <c r="F22" s="35"/>
      <c r="G22" s="68"/>
      <c r="H22" s="87"/>
      <c r="I22" s="67"/>
      <c r="J22" s="35"/>
      <c r="K22" s="56"/>
      <c r="L22" s="120"/>
      <c r="M22" s="55">
        <v>6</v>
      </c>
      <c r="N22" s="65"/>
      <c r="O22" s="35"/>
      <c r="P22" s="35"/>
      <c r="Q22" s="35"/>
      <c r="R22" s="35"/>
      <c r="S22" s="68"/>
      <c r="T22" s="87" t="e">
        <f t="shared" si="2"/>
        <v>#DIV/0!</v>
      </c>
      <c r="U22" s="67"/>
      <c r="V22" s="35"/>
      <c r="W22" s="56"/>
    </row>
    <row r="23" spans="1:23" x14ac:dyDescent="0.25">
      <c r="A23" s="52">
        <v>7</v>
      </c>
      <c r="B23" s="65"/>
      <c r="C23" s="35"/>
      <c r="D23" s="35"/>
      <c r="E23" s="35"/>
      <c r="F23" s="35"/>
      <c r="G23" s="68"/>
      <c r="H23" s="87"/>
      <c r="I23" s="67"/>
      <c r="J23" s="35"/>
      <c r="K23" s="56"/>
      <c r="L23" s="120"/>
      <c r="M23" s="52">
        <v>7</v>
      </c>
      <c r="N23" s="65"/>
      <c r="O23" s="35"/>
      <c r="P23" s="35"/>
      <c r="Q23" s="35"/>
      <c r="R23" s="35"/>
      <c r="S23" s="68"/>
      <c r="T23" s="87" t="e">
        <f t="shared" si="2"/>
        <v>#DIV/0!</v>
      </c>
      <c r="U23" s="67"/>
      <c r="V23" s="35"/>
      <c r="W23" s="56"/>
    </row>
    <row r="24" spans="1:23" x14ac:dyDescent="0.25">
      <c r="A24" s="55">
        <v>8</v>
      </c>
      <c r="B24" s="65"/>
      <c r="C24" s="35"/>
      <c r="D24" s="35"/>
      <c r="E24" s="35"/>
      <c r="F24" s="35"/>
      <c r="G24" s="68"/>
      <c r="H24" s="87"/>
      <c r="I24" s="67"/>
      <c r="J24" s="35"/>
      <c r="K24" s="56"/>
      <c r="L24" s="120"/>
      <c r="M24" s="55">
        <v>8</v>
      </c>
      <c r="N24" s="65"/>
      <c r="O24" s="35"/>
      <c r="P24" s="35"/>
      <c r="Q24" s="35"/>
      <c r="R24" s="35"/>
      <c r="S24" s="68"/>
      <c r="T24" s="87" t="e">
        <f t="shared" si="2"/>
        <v>#DIV/0!</v>
      </c>
      <c r="U24" s="67"/>
      <c r="V24" s="35"/>
      <c r="W24" s="56"/>
    </row>
    <row r="25" spans="1:23" x14ac:dyDescent="0.25">
      <c r="A25" s="55">
        <v>9</v>
      </c>
      <c r="B25" s="65"/>
      <c r="C25" s="35"/>
      <c r="D25" s="35"/>
      <c r="E25" s="35"/>
      <c r="F25" s="35"/>
      <c r="G25" s="68"/>
      <c r="H25" s="87"/>
      <c r="I25" s="67"/>
      <c r="J25" s="35"/>
      <c r="K25" s="56"/>
      <c r="L25" s="120"/>
      <c r="M25" s="55">
        <v>9</v>
      </c>
      <c r="N25" s="65"/>
      <c r="O25" s="35"/>
      <c r="P25" s="35"/>
      <c r="Q25" s="35"/>
      <c r="R25" s="35"/>
      <c r="S25" s="68"/>
      <c r="T25" s="87" t="e">
        <f t="shared" si="2"/>
        <v>#DIV/0!</v>
      </c>
      <c r="U25" s="67"/>
      <c r="V25" s="35"/>
      <c r="W25" s="56"/>
    </row>
    <row r="26" spans="1:23" x14ac:dyDescent="0.25">
      <c r="A26" s="55">
        <v>10</v>
      </c>
      <c r="B26" s="93"/>
      <c r="C26" s="91"/>
      <c r="D26" s="91"/>
      <c r="E26" s="91"/>
      <c r="F26" s="91"/>
      <c r="G26" s="92"/>
      <c r="H26" s="88"/>
      <c r="I26" s="69"/>
      <c r="J26" s="51"/>
      <c r="K26" s="53"/>
      <c r="L26" s="120"/>
      <c r="M26" s="55">
        <v>10</v>
      </c>
      <c r="N26" s="93"/>
      <c r="O26" s="91"/>
      <c r="P26" s="91"/>
      <c r="Q26" s="91"/>
      <c r="R26" s="91"/>
      <c r="S26" s="92"/>
      <c r="T26" s="87" t="e">
        <f t="shared" si="2"/>
        <v>#DIV/0!</v>
      </c>
      <c r="U26" s="69"/>
      <c r="V26" s="51"/>
      <c r="W26" s="53"/>
    </row>
    <row r="27" spans="1:23" x14ac:dyDescent="0.25">
      <c r="A27" s="52">
        <v>11</v>
      </c>
      <c r="B27" s="93"/>
      <c r="C27" s="91"/>
      <c r="D27" s="91"/>
      <c r="E27" s="91"/>
      <c r="F27" s="91"/>
      <c r="G27" s="92"/>
      <c r="H27" s="88"/>
      <c r="I27" s="69"/>
      <c r="J27" s="51"/>
      <c r="K27" s="53"/>
      <c r="L27" s="120"/>
      <c r="M27" s="52">
        <v>11</v>
      </c>
      <c r="N27" s="93"/>
      <c r="O27" s="91"/>
      <c r="P27" s="91"/>
      <c r="Q27" s="91"/>
      <c r="R27" s="91"/>
      <c r="S27" s="92"/>
      <c r="T27" s="87" t="e">
        <f t="shared" si="2"/>
        <v>#DIV/0!</v>
      </c>
      <c r="U27" s="69"/>
      <c r="V27" s="51"/>
      <c r="W27" s="53"/>
    </row>
    <row r="28" spans="1:23" x14ac:dyDescent="0.25">
      <c r="A28" s="55">
        <v>12</v>
      </c>
      <c r="B28" s="93"/>
      <c r="C28" s="91"/>
      <c r="D28" s="91"/>
      <c r="E28" s="91"/>
      <c r="F28" s="91"/>
      <c r="G28" s="92"/>
      <c r="H28" s="88"/>
      <c r="I28" s="69"/>
      <c r="J28" s="51"/>
      <c r="K28" s="53"/>
      <c r="L28" s="120"/>
      <c r="M28" s="55">
        <v>12</v>
      </c>
      <c r="N28" s="93"/>
      <c r="O28" s="91"/>
      <c r="P28" s="91"/>
      <c r="Q28" s="91"/>
      <c r="R28" s="91"/>
      <c r="S28" s="92"/>
      <c r="T28" s="87" t="e">
        <f t="shared" si="2"/>
        <v>#DIV/0!</v>
      </c>
      <c r="U28" s="69"/>
      <c r="V28" s="51"/>
      <c r="W28" s="53"/>
    </row>
    <row r="29" spans="1:23" x14ac:dyDescent="0.25">
      <c r="A29" s="55">
        <v>13</v>
      </c>
      <c r="B29" s="93"/>
      <c r="C29" s="91"/>
      <c r="D29" s="91"/>
      <c r="E29" s="91"/>
      <c r="F29" s="91"/>
      <c r="G29" s="92"/>
      <c r="H29" s="88"/>
      <c r="I29" s="69"/>
      <c r="J29" s="51"/>
      <c r="K29" s="53"/>
      <c r="L29" s="120"/>
      <c r="M29" s="55">
        <v>13</v>
      </c>
      <c r="N29" s="93"/>
      <c r="O29" s="91"/>
      <c r="P29" s="91"/>
      <c r="Q29" s="91"/>
      <c r="R29" s="91"/>
      <c r="S29" s="92"/>
      <c r="T29" s="87" t="e">
        <f t="shared" si="2"/>
        <v>#DIV/0!</v>
      </c>
      <c r="U29" s="69"/>
      <c r="V29" s="51"/>
      <c r="W29" s="53"/>
    </row>
    <row r="30" spans="1:23" x14ac:dyDescent="0.25">
      <c r="A30" s="52">
        <v>14</v>
      </c>
      <c r="B30" s="93"/>
      <c r="C30" s="91"/>
      <c r="D30" s="91"/>
      <c r="E30" s="91"/>
      <c r="F30" s="91"/>
      <c r="G30" s="92"/>
      <c r="H30" s="88"/>
      <c r="I30" s="69"/>
      <c r="J30" s="51"/>
      <c r="K30" s="53"/>
      <c r="L30" s="120"/>
      <c r="M30" s="52">
        <v>14</v>
      </c>
      <c r="N30" s="93"/>
      <c r="O30" s="91"/>
      <c r="P30" s="91"/>
      <c r="Q30" s="91"/>
      <c r="R30" s="91"/>
      <c r="S30" s="92"/>
      <c r="T30" s="87" t="e">
        <f t="shared" si="2"/>
        <v>#DIV/0!</v>
      </c>
      <c r="U30" s="69"/>
      <c r="V30" s="51"/>
      <c r="W30" s="53"/>
    </row>
    <row r="31" spans="1:23" x14ac:dyDescent="0.25">
      <c r="A31" s="55">
        <v>15</v>
      </c>
      <c r="B31" s="93"/>
      <c r="C31" s="91"/>
      <c r="D31" s="91"/>
      <c r="E31" s="91"/>
      <c r="F31" s="91"/>
      <c r="G31" s="92"/>
      <c r="H31" s="88"/>
      <c r="I31" s="69"/>
      <c r="J31" s="51"/>
      <c r="K31" s="53"/>
      <c r="L31" s="120"/>
      <c r="M31" s="55">
        <v>15</v>
      </c>
      <c r="N31" s="93"/>
      <c r="O31" s="91"/>
      <c r="P31" s="91"/>
      <c r="Q31" s="91"/>
      <c r="R31" s="91"/>
      <c r="S31" s="92"/>
      <c r="T31" s="87" t="e">
        <f t="shared" si="2"/>
        <v>#DIV/0!</v>
      </c>
      <c r="U31" s="69"/>
      <c r="V31" s="51"/>
      <c r="W31" s="53"/>
    </row>
    <row r="32" spans="1:23" x14ac:dyDescent="0.25">
      <c r="A32" s="55">
        <v>16</v>
      </c>
      <c r="B32" s="93"/>
      <c r="C32" s="91"/>
      <c r="D32" s="91"/>
      <c r="E32" s="91"/>
      <c r="F32" s="91"/>
      <c r="G32" s="92"/>
      <c r="H32" s="88"/>
      <c r="I32" s="69"/>
      <c r="J32" s="51"/>
      <c r="K32" s="53"/>
      <c r="L32" s="120"/>
      <c r="M32" s="55">
        <v>16</v>
      </c>
      <c r="N32" s="93"/>
      <c r="O32" s="91"/>
      <c r="P32" s="91"/>
      <c r="Q32" s="91"/>
      <c r="R32" s="91"/>
      <c r="S32" s="92"/>
      <c r="T32" s="87" t="e">
        <f t="shared" si="2"/>
        <v>#DIV/0!</v>
      </c>
      <c r="U32" s="69"/>
      <c r="V32" s="51"/>
      <c r="W32" s="53"/>
    </row>
    <row r="33" spans="1:23" x14ac:dyDescent="0.25">
      <c r="A33" s="52">
        <v>17</v>
      </c>
      <c r="B33" s="93"/>
      <c r="C33" s="91"/>
      <c r="D33" s="91"/>
      <c r="E33" s="91"/>
      <c r="F33" s="91"/>
      <c r="G33" s="92"/>
      <c r="H33" s="88"/>
      <c r="I33" s="69"/>
      <c r="J33" s="51"/>
      <c r="K33" s="53"/>
      <c r="L33" s="120"/>
      <c r="M33" s="52">
        <v>17</v>
      </c>
      <c r="N33" s="93"/>
      <c r="O33" s="91"/>
      <c r="P33" s="91"/>
      <c r="Q33" s="91"/>
      <c r="R33" s="91"/>
      <c r="S33" s="92"/>
      <c r="T33" s="87" t="e">
        <f t="shared" si="2"/>
        <v>#DIV/0!</v>
      </c>
      <c r="U33" s="69"/>
      <c r="V33" s="51"/>
      <c r="W33" s="53"/>
    </row>
    <row r="34" spans="1:23" x14ac:dyDescent="0.25">
      <c r="A34" s="55">
        <v>18</v>
      </c>
      <c r="B34" s="93"/>
      <c r="C34" s="91"/>
      <c r="D34" s="91"/>
      <c r="E34" s="91"/>
      <c r="F34" s="91"/>
      <c r="G34" s="92"/>
      <c r="H34" s="88"/>
      <c r="I34" s="69"/>
      <c r="J34" s="51"/>
      <c r="K34" s="53"/>
      <c r="L34" s="120"/>
      <c r="M34" s="55">
        <v>18</v>
      </c>
      <c r="N34" s="93"/>
      <c r="O34" s="91"/>
      <c r="P34" s="91"/>
      <c r="Q34" s="91"/>
      <c r="R34" s="91"/>
      <c r="S34" s="92"/>
      <c r="T34" s="87" t="e">
        <f t="shared" si="2"/>
        <v>#DIV/0!</v>
      </c>
      <c r="U34" s="69"/>
      <c r="V34" s="51"/>
      <c r="W34" s="53"/>
    </row>
    <row r="35" spans="1:23" x14ac:dyDescent="0.25">
      <c r="A35" s="55">
        <v>19</v>
      </c>
      <c r="B35" s="93"/>
      <c r="C35" s="91"/>
      <c r="D35" s="91"/>
      <c r="E35" s="91"/>
      <c r="F35" s="91"/>
      <c r="G35" s="92"/>
      <c r="H35" s="88"/>
      <c r="I35" s="69"/>
      <c r="J35" s="51"/>
      <c r="K35" s="53"/>
      <c r="L35" s="120"/>
      <c r="M35" s="55">
        <v>19</v>
      </c>
      <c r="N35" s="93"/>
      <c r="O35" s="91"/>
      <c r="P35" s="91"/>
      <c r="Q35" s="91"/>
      <c r="R35" s="91"/>
      <c r="S35" s="92"/>
      <c r="T35" s="87" t="e">
        <f t="shared" si="2"/>
        <v>#DIV/0!</v>
      </c>
      <c r="U35" s="69"/>
      <c r="V35" s="51"/>
      <c r="W35" s="53"/>
    </row>
    <row r="36" spans="1:23" x14ac:dyDescent="0.25">
      <c r="A36" s="59">
        <v>20</v>
      </c>
      <c r="B36" s="93"/>
      <c r="C36" s="91"/>
      <c r="D36" s="91"/>
      <c r="E36" s="91"/>
      <c r="F36" s="91"/>
      <c r="G36" s="92"/>
      <c r="H36" s="89"/>
      <c r="I36" s="66"/>
      <c r="J36" s="34"/>
      <c r="K36" s="71"/>
      <c r="L36" s="120"/>
      <c r="M36" s="59">
        <v>20</v>
      </c>
      <c r="N36" s="93"/>
      <c r="O36" s="91"/>
      <c r="P36" s="91"/>
      <c r="Q36" s="91"/>
      <c r="R36" s="91"/>
      <c r="S36" s="92"/>
      <c r="T36" s="87" t="e">
        <f t="shared" si="2"/>
        <v>#DIV/0!</v>
      </c>
      <c r="U36" s="66"/>
      <c r="V36" s="34"/>
      <c r="W36" s="71"/>
    </row>
    <row r="37" spans="1:23" x14ac:dyDescent="0.25">
      <c r="A37" s="59">
        <v>21</v>
      </c>
      <c r="B37" s="93"/>
      <c r="C37" s="91"/>
      <c r="D37" s="91"/>
      <c r="E37" s="91"/>
      <c r="F37" s="91"/>
      <c r="G37" s="92"/>
      <c r="H37" s="89"/>
      <c r="I37" s="66"/>
      <c r="J37" s="34"/>
      <c r="K37" s="71"/>
      <c r="L37" s="120"/>
      <c r="M37" s="59">
        <v>21</v>
      </c>
      <c r="N37" s="93"/>
      <c r="O37" s="91"/>
      <c r="P37" s="91"/>
      <c r="Q37" s="91"/>
      <c r="R37" s="91"/>
      <c r="S37" s="92"/>
      <c r="T37" s="87" t="e">
        <f t="shared" si="2"/>
        <v>#DIV/0!</v>
      </c>
      <c r="U37" s="66"/>
      <c r="V37" s="34"/>
      <c r="W37" s="71"/>
    </row>
    <row r="38" spans="1:23" x14ac:dyDescent="0.25">
      <c r="A38" s="59">
        <v>22</v>
      </c>
      <c r="B38" s="93"/>
      <c r="C38" s="91"/>
      <c r="D38" s="91"/>
      <c r="E38" s="91"/>
      <c r="F38" s="91"/>
      <c r="G38" s="92"/>
      <c r="H38" s="89"/>
      <c r="I38" s="66"/>
      <c r="J38" s="34"/>
      <c r="K38" s="71"/>
      <c r="L38" s="120"/>
      <c r="M38" s="59">
        <v>22</v>
      </c>
      <c r="N38" s="93"/>
      <c r="O38" s="91"/>
      <c r="P38" s="91"/>
      <c r="Q38" s="91"/>
      <c r="R38" s="91"/>
      <c r="S38" s="92"/>
      <c r="T38" s="87" t="e">
        <f t="shared" si="2"/>
        <v>#DIV/0!</v>
      </c>
      <c r="U38" s="66"/>
      <c r="V38" s="34"/>
      <c r="W38" s="71"/>
    </row>
    <row r="39" spans="1:23" x14ac:dyDescent="0.25">
      <c r="A39" s="59">
        <v>23</v>
      </c>
      <c r="B39" s="93"/>
      <c r="C39" s="91"/>
      <c r="D39" s="91"/>
      <c r="E39" s="91"/>
      <c r="F39" s="91"/>
      <c r="G39" s="92"/>
      <c r="H39" s="89"/>
      <c r="I39" s="66"/>
      <c r="J39" s="34"/>
      <c r="K39" s="71"/>
      <c r="L39" s="120"/>
      <c r="M39" s="59">
        <v>23</v>
      </c>
      <c r="N39" s="93"/>
      <c r="O39" s="91"/>
      <c r="P39" s="91"/>
      <c r="Q39" s="91"/>
      <c r="R39" s="91"/>
      <c r="S39" s="92"/>
      <c r="T39" s="87" t="e">
        <f t="shared" si="2"/>
        <v>#DIV/0!</v>
      </c>
      <c r="U39" s="66"/>
      <c r="V39" s="34"/>
      <c r="W39" s="71"/>
    </row>
    <row r="40" spans="1:23" x14ac:dyDescent="0.25">
      <c r="A40" s="59">
        <v>24</v>
      </c>
      <c r="B40" s="93"/>
      <c r="C40" s="91"/>
      <c r="D40" s="91"/>
      <c r="E40" s="91"/>
      <c r="F40" s="91"/>
      <c r="G40" s="92"/>
      <c r="H40" s="89"/>
      <c r="I40" s="66"/>
      <c r="J40" s="34"/>
      <c r="K40" s="71"/>
      <c r="L40" s="120"/>
      <c r="M40" s="59">
        <v>24</v>
      </c>
      <c r="N40" s="93"/>
      <c r="O40" s="91"/>
      <c r="P40" s="91"/>
      <c r="Q40" s="91"/>
      <c r="R40" s="91"/>
      <c r="S40" s="92"/>
      <c r="T40" s="87" t="e">
        <f t="shared" si="2"/>
        <v>#DIV/0!</v>
      </c>
      <c r="U40" s="66"/>
      <c r="V40" s="34"/>
      <c r="W40" s="71"/>
    </row>
    <row r="41" spans="1:23" ht="15.75" thickBot="1" x14ac:dyDescent="0.3">
      <c r="A41" s="73">
        <v>25</v>
      </c>
      <c r="B41" s="94"/>
      <c r="C41" s="95"/>
      <c r="D41" s="95"/>
      <c r="E41" s="95"/>
      <c r="F41" s="95"/>
      <c r="G41" s="96"/>
      <c r="H41" s="90"/>
      <c r="I41" s="85"/>
      <c r="J41" s="70"/>
      <c r="K41" s="74"/>
      <c r="L41" s="120"/>
      <c r="M41" s="73">
        <v>25</v>
      </c>
      <c r="N41" s="94"/>
      <c r="O41" s="95"/>
      <c r="P41" s="95"/>
      <c r="Q41" s="95"/>
      <c r="R41" s="95"/>
      <c r="S41" s="96"/>
      <c r="T41" s="87" t="e">
        <f t="shared" si="2"/>
        <v>#DIV/0!</v>
      </c>
      <c r="U41" s="85"/>
      <c r="V41" s="70"/>
      <c r="W41" s="74"/>
    </row>
    <row r="42" spans="1:23" ht="15.75" thickBot="1" x14ac:dyDescent="0.3">
      <c r="A42" s="160" t="s">
        <v>162</v>
      </c>
      <c r="B42" s="161"/>
      <c r="C42" s="75">
        <f>AVERAGE(C17:C41)</f>
        <v>4.8</v>
      </c>
      <c r="D42" s="75">
        <f>AVERAGE(D17:D41)</f>
        <v>4.4000000000000004</v>
      </c>
      <c r="E42" s="75">
        <f>AVERAGE(E17:E41)</f>
        <v>3.8</v>
      </c>
      <c r="F42" s="75">
        <f>AVERAGE(F17:F41)</f>
        <v>4</v>
      </c>
      <c r="G42" s="83">
        <f>AVERAGE(G17:G41)</f>
        <v>4.4000000000000004</v>
      </c>
      <c r="H42" s="115">
        <f>AVERAGE(C42:G42)</f>
        <v>4.2799999999999994</v>
      </c>
      <c r="I42" s="86"/>
      <c r="J42" s="76"/>
      <c r="K42" s="77"/>
      <c r="L42" s="120"/>
      <c r="M42" s="160" t="s">
        <v>162</v>
      </c>
      <c r="N42" s="161"/>
      <c r="O42" s="87" t="e">
        <f>AVERAGE(O17:O41)</f>
        <v>#DIV/0!</v>
      </c>
      <c r="P42" s="87" t="e">
        <f t="shared" ref="P42:S42" si="3">AVERAGE(P17:P41)</f>
        <v>#DIV/0!</v>
      </c>
      <c r="Q42" s="87" t="e">
        <f t="shared" si="3"/>
        <v>#DIV/0!</v>
      </c>
      <c r="R42" s="87" t="e">
        <f t="shared" si="3"/>
        <v>#DIV/0!</v>
      </c>
      <c r="S42" s="87" t="e">
        <f t="shared" si="3"/>
        <v>#DIV/0!</v>
      </c>
      <c r="T42" s="115" t="e">
        <f>AVERAGE(O42:S42)</f>
        <v>#DIV/0!</v>
      </c>
      <c r="U42" s="86"/>
      <c r="V42" s="76"/>
      <c r="W42" s="77"/>
    </row>
  </sheetData>
  <mergeCells count="12">
    <mergeCell ref="U15:W15"/>
    <mergeCell ref="M42:N42"/>
    <mergeCell ref="C1:K1"/>
    <mergeCell ref="A1:B1"/>
    <mergeCell ref="O1:W1"/>
    <mergeCell ref="A15:B15"/>
    <mergeCell ref="I15:K15"/>
    <mergeCell ref="A42:B42"/>
    <mergeCell ref="C15:H15"/>
    <mergeCell ref="M1:N1"/>
    <mergeCell ref="M15:N15"/>
    <mergeCell ref="O15:T1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showGridLines="0" topLeftCell="A19" zoomScaleNormal="100" workbookViewId="0">
      <pane xSplit="1" topLeftCell="G1" activePane="topRight" state="frozen"/>
      <selection pane="topRight" activeCell="V24" sqref="V24"/>
    </sheetView>
  </sheetViews>
  <sheetFormatPr defaultColWidth="8.85546875" defaultRowHeight="15" x14ac:dyDescent="0.25"/>
  <cols>
    <col min="1" max="1" width="32.140625" style="20" bestFit="1" customWidth="1"/>
    <col min="2" max="2" width="10.5703125" style="26" customWidth="1"/>
    <col min="3" max="3" width="12.42578125" style="20" bestFit="1" customWidth="1"/>
    <col min="4" max="4" width="17.140625" style="20" customWidth="1"/>
    <col min="5" max="5" width="17.7109375" style="20" customWidth="1"/>
    <col min="6" max="6" width="16.7109375" style="20" customWidth="1"/>
    <col min="7" max="7" width="12.28515625" style="20" customWidth="1"/>
    <col min="8" max="16384" width="8.85546875" style="20"/>
  </cols>
  <sheetData>
    <row r="1" spans="1:22" x14ac:dyDescent="0.25">
      <c r="A1" s="18" t="s">
        <v>0</v>
      </c>
      <c r="B1" s="172" t="s">
        <v>95</v>
      </c>
      <c r="C1" s="172"/>
      <c r="D1" s="172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x14ac:dyDescent="0.25">
      <c r="A2" s="21" t="s">
        <v>2</v>
      </c>
      <c r="B2" s="21" t="s">
        <v>6</v>
      </c>
      <c r="C2" s="21" t="s">
        <v>7</v>
      </c>
      <c r="D2" s="21" t="s">
        <v>8</v>
      </c>
      <c r="E2" s="21" t="s">
        <v>9</v>
      </c>
      <c r="F2" s="21" t="s">
        <v>10</v>
      </c>
      <c r="G2" s="21" t="s">
        <v>11</v>
      </c>
      <c r="H2" s="21" t="s">
        <v>12</v>
      </c>
      <c r="I2" s="21" t="s">
        <v>13</v>
      </c>
      <c r="J2" s="21" t="s">
        <v>14</v>
      </c>
      <c r="K2" s="21" t="s">
        <v>15</v>
      </c>
      <c r="L2" s="21" t="s">
        <v>16</v>
      </c>
      <c r="M2" s="21" t="s">
        <v>17</v>
      </c>
      <c r="N2" s="21" t="s">
        <v>18</v>
      </c>
      <c r="O2" s="21" t="s">
        <v>19</v>
      </c>
      <c r="P2" s="21" t="s">
        <v>20</v>
      </c>
      <c r="Q2" s="21" t="s">
        <v>21</v>
      </c>
      <c r="R2" s="21" t="s">
        <v>22</v>
      </c>
      <c r="S2" s="21" t="s">
        <v>23</v>
      </c>
      <c r="T2" s="21" t="s">
        <v>24</v>
      </c>
      <c r="U2" s="21" t="s">
        <v>25</v>
      </c>
      <c r="V2" s="21" t="s">
        <v>26</v>
      </c>
    </row>
    <row r="3" spans="1:22" ht="105" x14ac:dyDescent="0.25">
      <c r="A3" s="22" t="s">
        <v>27</v>
      </c>
      <c r="B3" s="23"/>
      <c r="C3" s="23" t="s">
        <v>96</v>
      </c>
      <c r="D3" s="23"/>
      <c r="E3" s="23"/>
      <c r="F3" s="23"/>
      <c r="G3" s="23" t="s">
        <v>97</v>
      </c>
      <c r="H3" s="23"/>
      <c r="I3" s="23"/>
      <c r="J3" s="23"/>
      <c r="K3" s="23"/>
      <c r="L3" s="23"/>
      <c r="M3" s="23"/>
      <c r="N3" s="23" t="s">
        <v>96</v>
      </c>
      <c r="O3" s="23" t="s">
        <v>96</v>
      </c>
      <c r="P3" s="23"/>
      <c r="Q3" s="23"/>
      <c r="R3" s="23"/>
      <c r="S3" s="23"/>
      <c r="T3" s="23"/>
      <c r="U3" s="23"/>
      <c r="V3" s="23"/>
    </row>
    <row r="4" spans="1:22" ht="30" x14ac:dyDescent="0.25">
      <c r="A4" s="22" t="s">
        <v>32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 t="s">
        <v>96</v>
      </c>
      <c r="S4" s="23" t="s">
        <v>96</v>
      </c>
      <c r="T4" s="23"/>
      <c r="U4" s="23"/>
      <c r="V4" s="23" t="s">
        <v>96</v>
      </c>
    </row>
    <row r="5" spans="1:22" ht="30" x14ac:dyDescent="0.25">
      <c r="A5" s="22" t="s">
        <v>34</v>
      </c>
      <c r="B5" s="23"/>
      <c r="C5" s="23" t="s">
        <v>96</v>
      </c>
      <c r="D5" s="23"/>
      <c r="E5" s="23" t="s">
        <v>98</v>
      </c>
      <c r="F5" s="23"/>
      <c r="G5" s="23"/>
      <c r="H5" s="23"/>
      <c r="I5" s="23"/>
      <c r="J5" s="23"/>
      <c r="K5" s="23"/>
      <c r="L5" s="23"/>
      <c r="M5" s="23"/>
      <c r="N5" s="23"/>
      <c r="O5" s="23" t="s">
        <v>96</v>
      </c>
      <c r="P5" s="23"/>
      <c r="Q5" s="23"/>
      <c r="R5" s="23"/>
      <c r="S5" s="23"/>
      <c r="T5" s="23"/>
      <c r="U5" s="23"/>
      <c r="V5" s="23"/>
    </row>
    <row r="6" spans="1:22" ht="30" x14ac:dyDescent="0.25">
      <c r="A6" s="22" t="s">
        <v>36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 t="s">
        <v>96</v>
      </c>
      <c r="N6" s="23" t="s">
        <v>96</v>
      </c>
      <c r="O6" s="23" t="s">
        <v>96</v>
      </c>
      <c r="P6" s="23" t="s">
        <v>96</v>
      </c>
      <c r="Q6" s="23"/>
      <c r="R6" s="23" t="s">
        <v>96</v>
      </c>
      <c r="S6" s="23"/>
      <c r="T6" s="23"/>
      <c r="U6" s="23"/>
      <c r="V6" s="23"/>
    </row>
    <row r="7" spans="1:22" x14ac:dyDescent="0.25">
      <c r="A7" s="24" t="s">
        <v>40</v>
      </c>
      <c r="B7" s="23"/>
      <c r="C7" s="23"/>
      <c r="D7" s="23" t="s">
        <v>51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ht="30" x14ac:dyDescent="0.25">
      <c r="A8" s="22" t="s">
        <v>42</v>
      </c>
      <c r="B8" s="23"/>
      <c r="C8" s="23"/>
      <c r="D8" s="23"/>
      <c r="E8" s="23"/>
      <c r="F8" s="23" t="s">
        <v>96</v>
      </c>
      <c r="G8" s="23"/>
      <c r="H8" s="23"/>
      <c r="I8" s="23"/>
      <c r="J8" s="23"/>
      <c r="K8" s="23"/>
      <c r="L8" s="23"/>
      <c r="M8" s="23" t="s">
        <v>96</v>
      </c>
      <c r="N8" s="23" t="s">
        <v>96</v>
      </c>
      <c r="O8" s="23"/>
      <c r="P8" s="23"/>
      <c r="Q8" s="23" t="s">
        <v>96</v>
      </c>
      <c r="R8" s="23"/>
      <c r="S8" s="23"/>
      <c r="T8" s="23"/>
      <c r="U8" s="23"/>
      <c r="V8" s="23"/>
    </row>
    <row r="9" spans="1:22" ht="75" x14ac:dyDescent="0.25">
      <c r="A9" s="24" t="s">
        <v>44</v>
      </c>
      <c r="B9" s="23"/>
      <c r="C9" s="23"/>
      <c r="D9" s="23" t="s">
        <v>51</v>
      </c>
      <c r="E9" s="23" t="s">
        <v>99</v>
      </c>
      <c r="F9" s="23" t="s">
        <v>100</v>
      </c>
      <c r="G9" s="23"/>
      <c r="H9" s="23"/>
      <c r="I9" s="23" t="s">
        <v>101</v>
      </c>
      <c r="J9" s="23" t="s">
        <v>102</v>
      </c>
      <c r="K9" s="23" t="s">
        <v>103</v>
      </c>
      <c r="L9" s="23"/>
      <c r="M9" s="23" t="s">
        <v>96</v>
      </c>
      <c r="N9" s="23"/>
      <c r="O9" s="23"/>
      <c r="P9" s="23"/>
      <c r="Q9" s="23"/>
      <c r="R9" s="23"/>
      <c r="S9" s="23"/>
      <c r="T9" s="23"/>
      <c r="U9" s="23"/>
      <c r="V9" s="23"/>
    </row>
    <row r="10" spans="1:22" x14ac:dyDescent="0.25">
      <c r="A10" s="22" t="s">
        <v>46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ht="90" x14ac:dyDescent="0.25">
      <c r="A11" s="22" t="s">
        <v>47</v>
      </c>
      <c r="B11" s="23"/>
      <c r="C11" s="23"/>
      <c r="D11" s="23"/>
      <c r="E11" s="23" t="s">
        <v>98</v>
      </c>
      <c r="F11" s="23" t="s">
        <v>96</v>
      </c>
      <c r="G11" s="23" t="s">
        <v>104</v>
      </c>
      <c r="H11" s="23"/>
      <c r="I11" s="23"/>
      <c r="J11" s="23"/>
      <c r="K11" s="23" t="s">
        <v>105</v>
      </c>
      <c r="L11" s="23"/>
      <c r="M11" s="23" t="s">
        <v>96</v>
      </c>
      <c r="N11" s="23"/>
      <c r="O11" s="23"/>
      <c r="P11" s="23"/>
      <c r="Q11" s="23"/>
      <c r="R11" s="23"/>
      <c r="S11" s="23"/>
      <c r="T11" s="23"/>
      <c r="U11" s="23"/>
      <c r="V11" s="23" t="s">
        <v>96</v>
      </c>
    </row>
    <row r="12" spans="1:22" ht="60" x14ac:dyDescent="0.25">
      <c r="A12" s="25" t="s">
        <v>49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 t="s">
        <v>96</v>
      </c>
      <c r="N12" s="23"/>
      <c r="O12" s="23" t="s">
        <v>96</v>
      </c>
      <c r="P12" s="23" t="s">
        <v>131</v>
      </c>
      <c r="Q12" s="23" t="s">
        <v>96</v>
      </c>
      <c r="R12" s="23" t="s">
        <v>96</v>
      </c>
      <c r="S12" s="23" t="s">
        <v>96</v>
      </c>
      <c r="T12" s="23" t="s">
        <v>96</v>
      </c>
      <c r="U12" s="23" t="s">
        <v>96</v>
      </c>
      <c r="V12" s="23"/>
    </row>
    <row r="13" spans="1:22" ht="75" x14ac:dyDescent="0.25">
      <c r="A13" s="22" t="s">
        <v>52</v>
      </c>
      <c r="B13" s="23"/>
      <c r="C13" s="23"/>
      <c r="D13" s="23" t="s">
        <v>51</v>
      </c>
      <c r="E13" s="23" t="s">
        <v>98</v>
      </c>
      <c r="F13" s="23" t="s">
        <v>96</v>
      </c>
      <c r="G13" s="23" t="s">
        <v>104</v>
      </c>
      <c r="H13" s="23" t="s">
        <v>106</v>
      </c>
      <c r="I13" s="23" t="s">
        <v>101</v>
      </c>
      <c r="J13" s="23" t="s">
        <v>102</v>
      </c>
      <c r="K13" s="23" t="s">
        <v>103</v>
      </c>
      <c r="L13" s="23"/>
      <c r="M13" s="23" t="s">
        <v>96</v>
      </c>
      <c r="N13" s="23" t="s">
        <v>96</v>
      </c>
      <c r="O13" s="23" t="s">
        <v>96</v>
      </c>
      <c r="P13" s="23" t="s">
        <v>96</v>
      </c>
      <c r="Q13" s="23" t="s">
        <v>96</v>
      </c>
      <c r="R13" s="23" t="s">
        <v>96</v>
      </c>
      <c r="S13" s="23" t="s">
        <v>96</v>
      </c>
      <c r="T13" s="23" t="s">
        <v>131</v>
      </c>
      <c r="U13" s="23" t="s">
        <v>96</v>
      </c>
      <c r="V13" s="23"/>
    </row>
    <row r="14" spans="1:22" ht="75" x14ac:dyDescent="0.25">
      <c r="A14" s="22" t="s">
        <v>54</v>
      </c>
      <c r="B14" s="23"/>
      <c r="C14" s="23" t="s">
        <v>96</v>
      </c>
      <c r="D14" s="23" t="s">
        <v>99</v>
      </c>
      <c r="E14" s="23" t="s">
        <v>98</v>
      </c>
      <c r="F14" s="23" t="s">
        <v>100</v>
      </c>
      <c r="G14" s="23" t="s">
        <v>104</v>
      </c>
      <c r="H14" s="23" t="s">
        <v>106</v>
      </c>
      <c r="I14" s="23" t="s">
        <v>101</v>
      </c>
      <c r="J14" s="23" t="s">
        <v>102</v>
      </c>
      <c r="K14" s="23" t="s">
        <v>103</v>
      </c>
      <c r="L14" s="23"/>
      <c r="M14" s="23"/>
      <c r="N14" s="23"/>
      <c r="O14" s="23"/>
      <c r="P14" s="23" t="s">
        <v>131</v>
      </c>
      <c r="Q14" s="23"/>
      <c r="R14" s="23"/>
      <c r="S14" s="23" t="s">
        <v>96</v>
      </c>
      <c r="T14" s="23"/>
      <c r="U14" s="23"/>
      <c r="V14" s="23"/>
    </row>
    <row r="15" spans="1:22" ht="75" x14ac:dyDescent="0.25">
      <c r="A15" s="22" t="s">
        <v>55</v>
      </c>
      <c r="B15" s="23"/>
      <c r="C15" s="23"/>
      <c r="D15" s="23"/>
      <c r="E15" s="23" t="s">
        <v>100</v>
      </c>
      <c r="F15" s="23" t="s">
        <v>107</v>
      </c>
      <c r="G15" s="23" t="s">
        <v>104</v>
      </c>
      <c r="H15" s="23" t="s">
        <v>106</v>
      </c>
      <c r="I15" s="23" t="s">
        <v>101</v>
      </c>
      <c r="J15" s="23" t="s">
        <v>102</v>
      </c>
      <c r="K15" s="23" t="s">
        <v>103</v>
      </c>
      <c r="L15" s="23"/>
      <c r="M15" s="23"/>
      <c r="N15" s="23"/>
      <c r="O15" s="23"/>
      <c r="P15" s="23" t="s">
        <v>131</v>
      </c>
      <c r="Q15" s="23"/>
      <c r="R15" s="23"/>
      <c r="S15" s="23"/>
      <c r="T15" s="23" t="s">
        <v>131</v>
      </c>
      <c r="U15" s="23" t="s">
        <v>96</v>
      </c>
      <c r="V15" s="23"/>
    </row>
    <row r="16" spans="1:22" ht="60" x14ac:dyDescent="0.25">
      <c r="A16" s="22" t="s">
        <v>58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 t="s">
        <v>131</v>
      </c>
      <c r="Q16" s="23"/>
      <c r="R16" s="23"/>
      <c r="S16" s="23"/>
      <c r="T16" s="23"/>
      <c r="U16" s="23"/>
      <c r="V16" s="23"/>
    </row>
    <row r="17" spans="1:22" ht="30" x14ac:dyDescent="0.25">
      <c r="A17" s="22" t="s">
        <v>60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 t="s">
        <v>96</v>
      </c>
      <c r="S17" s="23" t="s">
        <v>96</v>
      </c>
      <c r="T17" s="23"/>
      <c r="U17" s="23" t="s">
        <v>96</v>
      </c>
      <c r="V17" s="23" t="s">
        <v>96</v>
      </c>
    </row>
    <row r="18" spans="1:22" x14ac:dyDescent="0.25">
      <c r="A18" s="22" t="s">
        <v>61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75" x14ac:dyDescent="0.25">
      <c r="A19" s="22" t="s">
        <v>62</v>
      </c>
      <c r="B19" s="23"/>
      <c r="C19" s="23"/>
      <c r="D19" s="23" t="s">
        <v>99</v>
      </c>
      <c r="E19" s="23" t="s">
        <v>108</v>
      </c>
      <c r="F19" s="23" t="s">
        <v>96</v>
      </c>
      <c r="G19" s="23" t="s">
        <v>104</v>
      </c>
      <c r="H19" s="23"/>
      <c r="I19" s="23" t="s">
        <v>106</v>
      </c>
      <c r="J19" s="23" t="s">
        <v>102</v>
      </c>
      <c r="K19" s="23" t="s">
        <v>103</v>
      </c>
      <c r="L19" s="23"/>
      <c r="M19" s="23"/>
      <c r="N19" s="23" t="s">
        <v>96</v>
      </c>
      <c r="O19" s="23"/>
      <c r="P19" s="23"/>
      <c r="Q19" s="23"/>
      <c r="R19" s="23" t="s">
        <v>96</v>
      </c>
      <c r="S19" s="23" t="s">
        <v>96</v>
      </c>
      <c r="T19" s="23"/>
      <c r="U19" s="23" t="s">
        <v>96</v>
      </c>
      <c r="V19" s="23" t="s">
        <v>96</v>
      </c>
    </row>
    <row r="20" spans="1:22" ht="30" x14ac:dyDescent="0.25">
      <c r="A20" s="22" t="s">
        <v>63</v>
      </c>
      <c r="B20" s="23"/>
      <c r="C20" s="23" t="s">
        <v>96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75" x14ac:dyDescent="0.25">
      <c r="A21" s="22" t="s">
        <v>64</v>
      </c>
      <c r="B21" s="23"/>
      <c r="C21" s="23" t="s">
        <v>96</v>
      </c>
      <c r="D21" s="23"/>
      <c r="E21" s="23"/>
      <c r="F21" s="23" t="s">
        <v>98</v>
      </c>
      <c r="G21" s="23" t="s">
        <v>104</v>
      </c>
      <c r="H21" s="23" t="s">
        <v>106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 t="s">
        <v>96</v>
      </c>
    </row>
    <row r="22" spans="1:22" ht="75" x14ac:dyDescent="0.25">
      <c r="A22" s="22" t="s">
        <v>65</v>
      </c>
      <c r="B22" s="23"/>
      <c r="C22" s="23" t="s">
        <v>96</v>
      </c>
      <c r="D22" s="23" t="s">
        <v>99</v>
      </c>
      <c r="E22" s="23" t="s">
        <v>98</v>
      </c>
      <c r="F22" s="23" t="s">
        <v>100</v>
      </c>
      <c r="G22" s="23" t="s">
        <v>104</v>
      </c>
      <c r="H22" s="23" t="s">
        <v>106</v>
      </c>
      <c r="I22" s="23" t="s">
        <v>101</v>
      </c>
      <c r="J22" s="23" t="s">
        <v>102</v>
      </c>
      <c r="K22" s="23" t="s">
        <v>103</v>
      </c>
      <c r="L22" s="23"/>
      <c r="M22" s="23"/>
      <c r="N22" s="23"/>
      <c r="O22" s="23"/>
      <c r="P22" s="23"/>
      <c r="Q22" s="23" t="s">
        <v>96</v>
      </c>
      <c r="R22" s="23" t="s">
        <v>96</v>
      </c>
      <c r="S22" s="23" t="s">
        <v>96</v>
      </c>
      <c r="T22" s="23" t="s">
        <v>96</v>
      </c>
      <c r="U22" s="23" t="s">
        <v>96</v>
      </c>
      <c r="V22" s="23" t="s">
        <v>96</v>
      </c>
    </row>
    <row r="23" spans="1:22" ht="90" x14ac:dyDescent="0.25">
      <c r="A23" s="22" t="s">
        <v>67</v>
      </c>
      <c r="B23" s="23"/>
      <c r="C23" s="23"/>
      <c r="D23" s="23" t="s">
        <v>99</v>
      </c>
      <c r="E23" s="23"/>
      <c r="F23" s="23" t="s">
        <v>100</v>
      </c>
      <c r="G23" s="23"/>
      <c r="H23" s="23" t="s">
        <v>109</v>
      </c>
      <c r="I23" s="23"/>
      <c r="J23" s="23" t="s">
        <v>110</v>
      </c>
      <c r="K23" s="23" t="s">
        <v>103</v>
      </c>
      <c r="L23" s="23"/>
      <c r="M23" s="23"/>
      <c r="N23" s="23"/>
      <c r="O23" s="23" t="s">
        <v>96</v>
      </c>
      <c r="P23" s="23"/>
      <c r="Q23" s="23" t="s">
        <v>96</v>
      </c>
      <c r="R23" s="23"/>
      <c r="S23" s="23"/>
      <c r="T23" s="23" t="s">
        <v>96</v>
      </c>
      <c r="U23" s="23" t="s">
        <v>96</v>
      </c>
      <c r="V23" s="23" t="s">
        <v>96</v>
      </c>
    </row>
    <row r="24" spans="1:22" ht="30" x14ac:dyDescent="0.25">
      <c r="A24" s="22" t="s">
        <v>69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 t="s">
        <v>96</v>
      </c>
      <c r="S24" s="23" t="s">
        <v>96</v>
      </c>
      <c r="T24" s="23" t="s">
        <v>96</v>
      </c>
      <c r="U24" s="23" t="s">
        <v>96</v>
      </c>
      <c r="V24" s="23" t="s">
        <v>96</v>
      </c>
    </row>
  </sheetData>
  <autoFilter ref="A2:V23">
    <sortState ref="A3:V24">
      <sortCondition ref="A2:A23"/>
    </sortState>
  </autoFilter>
  <mergeCells count="1">
    <mergeCell ref="B1:D1"/>
  </mergeCells>
  <conditionalFormatting sqref="B3:C24">
    <cfRule type="cellIs" dxfId="217" priority="155" operator="equal">
      <formula>"N"</formula>
    </cfRule>
    <cfRule type="cellIs" dxfId="216" priority="156" operator="equal">
      <formula>"Y"</formula>
    </cfRule>
  </conditionalFormatting>
  <conditionalFormatting sqref="E4:Q4 E5:N5 E20:V20 E19 E8 G8:L8 E11:E14 D21:U21 E10:V10 G19:M19 E22:P22 E7:V7 E6:L6 G11:L13 E9:L9 N9:V9 N11:U11 O8:P8 O19:Q19 P5:V5 E24:Q24 E23:N23 P23 Q6 P12 G14:R14 F15:S15 E16:V16 R23:S23 R8:V8 S6:V6 T4:U4 E18:V18 E17:Q17 T17 T19 T14:V14 V15 V12:V13">
    <cfRule type="cellIs" dxfId="215" priority="153" operator="equal">
      <formula>"N"</formula>
    </cfRule>
    <cfRule type="cellIs" dxfId="214" priority="154" operator="equal">
      <formula>"Y"</formula>
    </cfRule>
  </conditionalFormatting>
  <conditionalFormatting sqref="D3:M3 P3:V3">
    <cfRule type="cellIs" dxfId="213" priority="151" operator="equal">
      <formula>"N"</formula>
    </cfRule>
    <cfRule type="cellIs" dxfId="212" priority="152" operator="equal">
      <formula>"Y"</formula>
    </cfRule>
  </conditionalFormatting>
  <conditionalFormatting sqref="D4:D13">
    <cfRule type="cellIs" dxfId="211" priority="145" operator="equal">
      <formula>"N"</formula>
    </cfRule>
    <cfRule type="cellIs" dxfId="210" priority="146" operator="equal">
      <formula>"Y"</formula>
    </cfRule>
  </conditionalFormatting>
  <conditionalFormatting sqref="D14:D20">
    <cfRule type="cellIs" dxfId="209" priority="143" operator="equal">
      <formula>"N"</formula>
    </cfRule>
    <cfRule type="cellIs" dxfId="208" priority="144" operator="equal">
      <formula>"Y"</formula>
    </cfRule>
  </conditionalFormatting>
  <conditionalFormatting sqref="D22:D24">
    <cfRule type="cellIs" dxfId="207" priority="141" operator="equal">
      <formula>"N"</formula>
    </cfRule>
    <cfRule type="cellIs" dxfId="206" priority="142" operator="equal">
      <formula>"Y"</formula>
    </cfRule>
  </conditionalFormatting>
  <conditionalFormatting sqref="E15">
    <cfRule type="cellIs" dxfId="205" priority="137" operator="equal">
      <formula>"N"</formula>
    </cfRule>
    <cfRule type="cellIs" dxfId="204" priority="138" operator="equal">
      <formula>"Y"</formula>
    </cfRule>
  </conditionalFormatting>
  <conditionalFormatting sqref="F14">
    <cfRule type="cellIs" dxfId="203" priority="135" operator="equal">
      <formula>"N"</formula>
    </cfRule>
    <cfRule type="cellIs" dxfId="202" priority="136" operator="equal">
      <formula>"Y"</formula>
    </cfRule>
  </conditionalFormatting>
  <conditionalFormatting sqref="F19">
    <cfRule type="cellIs" dxfId="201" priority="133" operator="equal">
      <formula>"N"</formula>
    </cfRule>
    <cfRule type="cellIs" dxfId="200" priority="134" operator="equal">
      <formula>"Y"</formula>
    </cfRule>
  </conditionalFormatting>
  <conditionalFormatting sqref="F11">
    <cfRule type="cellIs" dxfId="199" priority="131" operator="equal">
      <formula>"N"</formula>
    </cfRule>
    <cfRule type="cellIs" dxfId="198" priority="132" operator="equal">
      <formula>"Y"</formula>
    </cfRule>
  </conditionalFormatting>
  <conditionalFormatting sqref="F8">
    <cfRule type="cellIs" dxfId="197" priority="129" operator="equal">
      <formula>"N"</formula>
    </cfRule>
    <cfRule type="cellIs" dxfId="196" priority="130" operator="equal">
      <formula>"Y"</formula>
    </cfRule>
  </conditionalFormatting>
  <conditionalFormatting sqref="F12">
    <cfRule type="cellIs" dxfId="195" priority="127" operator="equal">
      <formula>"N"</formula>
    </cfRule>
    <cfRule type="cellIs" dxfId="194" priority="128" operator="equal">
      <formula>"Y"</formula>
    </cfRule>
  </conditionalFormatting>
  <conditionalFormatting sqref="F13">
    <cfRule type="cellIs" dxfId="193" priority="125" operator="equal">
      <formula>"N"</formula>
    </cfRule>
    <cfRule type="cellIs" dxfId="192" priority="126" operator="equal">
      <formula>"Y"</formula>
    </cfRule>
  </conditionalFormatting>
  <conditionalFormatting sqref="M6">
    <cfRule type="cellIs" dxfId="191" priority="123" operator="equal">
      <formula>"N"</formula>
    </cfRule>
    <cfRule type="cellIs" dxfId="190" priority="124" operator="equal">
      <formula>"Y"</formula>
    </cfRule>
  </conditionalFormatting>
  <conditionalFormatting sqref="M13">
    <cfRule type="cellIs" dxfId="189" priority="121" operator="equal">
      <formula>"N"</formula>
    </cfRule>
    <cfRule type="cellIs" dxfId="188" priority="122" operator="equal">
      <formula>"Y"</formula>
    </cfRule>
  </conditionalFormatting>
  <conditionalFormatting sqref="M11">
    <cfRule type="cellIs" dxfId="187" priority="119" operator="equal">
      <formula>"N"</formula>
    </cfRule>
    <cfRule type="cellIs" dxfId="186" priority="120" operator="equal">
      <formula>"Y"</formula>
    </cfRule>
  </conditionalFormatting>
  <conditionalFormatting sqref="M8">
    <cfRule type="cellIs" dxfId="185" priority="117" operator="equal">
      <formula>"N"</formula>
    </cfRule>
    <cfRule type="cellIs" dxfId="184" priority="118" operator="equal">
      <formula>"Y"</formula>
    </cfRule>
  </conditionalFormatting>
  <conditionalFormatting sqref="M9">
    <cfRule type="cellIs" dxfId="183" priority="115" operator="equal">
      <formula>"N"</formula>
    </cfRule>
    <cfRule type="cellIs" dxfId="182" priority="116" operator="equal">
      <formula>"Y"</formula>
    </cfRule>
  </conditionalFormatting>
  <conditionalFormatting sqref="N12:O12">
    <cfRule type="cellIs" dxfId="181" priority="113" operator="equal">
      <formula>"N"</formula>
    </cfRule>
    <cfRule type="cellIs" dxfId="180" priority="114" operator="equal">
      <formula>"Y"</formula>
    </cfRule>
  </conditionalFormatting>
  <conditionalFormatting sqref="N3:O3">
    <cfRule type="cellIs" dxfId="179" priority="111" operator="equal">
      <formula>"N"</formula>
    </cfRule>
    <cfRule type="cellIs" dxfId="178" priority="112" operator="equal">
      <formula>"Y"</formula>
    </cfRule>
  </conditionalFormatting>
  <conditionalFormatting sqref="N6:O6">
    <cfRule type="cellIs" dxfId="177" priority="109" operator="equal">
      <formula>"N"</formula>
    </cfRule>
    <cfRule type="cellIs" dxfId="176" priority="110" operator="equal">
      <formula>"Y"</formula>
    </cfRule>
  </conditionalFormatting>
  <conditionalFormatting sqref="N8">
    <cfRule type="cellIs" dxfId="175" priority="107" operator="equal">
      <formula>"N"</formula>
    </cfRule>
    <cfRule type="cellIs" dxfId="174" priority="108" operator="equal">
      <formula>"Y"</formula>
    </cfRule>
  </conditionalFormatting>
  <conditionalFormatting sqref="N13:O13">
    <cfRule type="cellIs" dxfId="173" priority="105" operator="equal">
      <formula>"N"</formula>
    </cfRule>
    <cfRule type="cellIs" dxfId="172" priority="106" operator="equal">
      <formula>"Y"</formula>
    </cfRule>
  </conditionalFormatting>
  <conditionalFormatting sqref="N19">
    <cfRule type="cellIs" dxfId="171" priority="103" operator="equal">
      <formula>"N"</formula>
    </cfRule>
    <cfRule type="cellIs" dxfId="170" priority="104" operator="equal">
      <formula>"Y"</formula>
    </cfRule>
  </conditionalFormatting>
  <conditionalFormatting sqref="O5">
    <cfRule type="cellIs" dxfId="169" priority="101" operator="equal">
      <formula>"N"</formula>
    </cfRule>
    <cfRule type="cellIs" dxfId="168" priority="102" operator="equal">
      <formula>"Y"</formula>
    </cfRule>
  </conditionalFormatting>
  <conditionalFormatting sqref="M12">
    <cfRule type="cellIs" dxfId="167" priority="99" operator="equal">
      <formula>"N"</formula>
    </cfRule>
    <cfRule type="cellIs" dxfId="166" priority="100" operator="equal">
      <formula>"Y"</formula>
    </cfRule>
  </conditionalFormatting>
  <conditionalFormatting sqref="O23">
    <cfRule type="cellIs" dxfId="165" priority="95" operator="equal">
      <formula>"N"</formula>
    </cfRule>
    <cfRule type="cellIs" dxfId="164" priority="96" operator="equal">
      <formula>"Y"</formula>
    </cfRule>
  </conditionalFormatting>
  <conditionalFormatting sqref="P6">
    <cfRule type="cellIs" dxfId="163" priority="93" operator="equal">
      <formula>"N"</formula>
    </cfRule>
    <cfRule type="cellIs" dxfId="162" priority="94" operator="equal">
      <formula>"Y"</formula>
    </cfRule>
  </conditionalFormatting>
  <conditionalFormatting sqref="P13">
    <cfRule type="cellIs" dxfId="161" priority="91" operator="equal">
      <formula>"N"</formula>
    </cfRule>
    <cfRule type="cellIs" dxfId="160" priority="92" operator="equal">
      <formula>"Y"</formula>
    </cfRule>
  </conditionalFormatting>
  <conditionalFormatting sqref="Q12">
    <cfRule type="cellIs" dxfId="159" priority="89" operator="equal">
      <formula>"N"</formula>
    </cfRule>
    <cfRule type="cellIs" dxfId="158" priority="90" operator="equal">
      <formula>"Y"</formula>
    </cfRule>
  </conditionalFormatting>
  <conditionalFormatting sqref="Q13">
    <cfRule type="cellIs" dxfId="157" priority="87" operator="equal">
      <formula>"N"</formula>
    </cfRule>
    <cfRule type="cellIs" dxfId="156" priority="88" operator="equal">
      <formula>"Y"</formula>
    </cfRule>
  </conditionalFormatting>
  <conditionalFormatting sqref="Q22">
    <cfRule type="cellIs" dxfId="155" priority="85" operator="equal">
      <formula>"N"</formula>
    </cfRule>
    <cfRule type="cellIs" dxfId="154" priority="86" operator="equal">
      <formula>"Y"</formula>
    </cfRule>
  </conditionalFormatting>
  <conditionalFormatting sqref="Q23">
    <cfRule type="cellIs" dxfId="153" priority="83" operator="equal">
      <formula>"N"</formula>
    </cfRule>
    <cfRule type="cellIs" dxfId="152" priority="84" operator="equal">
      <formula>"Y"</formula>
    </cfRule>
  </conditionalFormatting>
  <conditionalFormatting sqref="Q8">
    <cfRule type="cellIs" dxfId="151" priority="81" operator="equal">
      <formula>"N"</formula>
    </cfRule>
    <cfRule type="cellIs" dxfId="150" priority="82" operator="equal">
      <formula>"Y"</formula>
    </cfRule>
  </conditionalFormatting>
  <conditionalFormatting sqref="R6">
    <cfRule type="cellIs" dxfId="149" priority="79" operator="equal">
      <formula>"N"</formula>
    </cfRule>
    <cfRule type="cellIs" dxfId="148" priority="80" operator="equal">
      <formula>"Y"</formula>
    </cfRule>
  </conditionalFormatting>
  <conditionalFormatting sqref="R4">
    <cfRule type="cellIs" dxfId="147" priority="77" operator="equal">
      <formula>"N"</formula>
    </cfRule>
    <cfRule type="cellIs" dxfId="146" priority="78" operator="equal">
      <formula>"Y"</formula>
    </cfRule>
  </conditionalFormatting>
  <conditionalFormatting sqref="R12">
    <cfRule type="cellIs" dxfId="145" priority="75" operator="equal">
      <formula>"N"</formula>
    </cfRule>
    <cfRule type="cellIs" dxfId="144" priority="76" operator="equal">
      <formula>"Y"</formula>
    </cfRule>
  </conditionalFormatting>
  <conditionalFormatting sqref="R13">
    <cfRule type="cellIs" dxfId="143" priority="73" operator="equal">
      <formula>"N"</formula>
    </cfRule>
    <cfRule type="cellIs" dxfId="142" priority="74" operator="equal">
      <formula>"Y"</formula>
    </cfRule>
  </conditionalFormatting>
  <conditionalFormatting sqref="R17">
    <cfRule type="cellIs" dxfId="141" priority="71" operator="equal">
      <formula>"N"</formula>
    </cfRule>
    <cfRule type="cellIs" dxfId="140" priority="72" operator="equal">
      <formula>"Y"</formula>
    </cfRule>
  </conditionalFormatting>
  <conditionalFormatting sqref="R19">
    <cfRule type="cellIs" dxfId="139" priority="69" operator="equal">
      <formula>"N"</formula>
    </cfRule>
    <cfRule type="cellIs" dxfId="138" priority="70" operator="equal">
      <formula>"Y"</formula>
    </cfRule>
  </conditionalFormatting>
  <conditionalFormatting sqref="R24">
    <cfRule type="cellIs" dxfId="137" priority="67" operator="equal">
      <formula>"N"</formula>
    </cfRule>
    <cfRule type="cellIs" dxfId="136" priority="68" operator="equal">
      <formula>"Y"</formula>
    </cfRule>
  </conditionalFormatting>
  <conditionalFormatting sqref="R22">
    <cfRule type="cellIs" dxfId="135" priority="65" operator="equal">
      <formula>"N"</formula>
    </cfRule>
    <cfRule type="cellIs" dxfId="134" priority="66" operator="equal">
      <formula>"Y"</formula>
    </cfRule>
  </conditionalFormatting>
  <conditionalFormatting sqref="S4">
    <cfRule type="cellIs" dxfId="133" priority="63" operator="equal">
      <formula>"N"</formula>
    </cfRule>
    <cfRule type="cellIs" dxfId="132" priority="64" operator="equal">
      <formula>"Y"</formula>
    </cfRule>
  </conditionalFormatting>
  <conditionalFormatting sqref="S12">
    <cfRule type="cellIs" dxfId="131" priority="61" operator="equal">
      <formula>"N"</formula>
    </cfRule>
    <cfRule type="cellIs" dxfId="130" priority="62" operator="equal">
      <formula>"Y"</formula>
    </cfRule>
  </conditionalFormatting>
  <conditionalFormatting sqref="S13">
    <cfRule type="cellIs" dxfId="129" priority="59" operator="equal">
      <formula>"N"</formula>
    </cfRule>
    <cfRule type="cellIs" dxfId="128" priority="60" operator="equal">
      <formula>"Y"</formula>
    </cfRule>
  </conditionalFormatting>
  <conditionalFormatting sqref="S14">
    <cfRule type="cellIs" dxfId="127" priority="57" operator="equal">
      <formula>"N"</formula>
    </cfRule>
    <cfRule type="cellIs" dxfId="126" priority="58" operator="equal">
      <formula>"Y"</formula>
    </cfRule>
  </conditionalFormatting>
  <conditionalFormatting sqref="S17">
    <cfRule type="cellIs" dxfId="125" priority="55" operator="equal">
      <formula>"N"</formula>
    </cfRule>
    <cfRule type="cellIs" dxfId="124" priority="56" operator="equal">
      <formula>"Y"</formula>
    </cfRule>
  </conditionalFormatting>
  <conditionalFormatting sqref="S19">
    <cfRule type="cellIs" dxfId="123" priority="53" operator="equal">
      <formula>"N"</formula>
    </cfRule>
    <cfRule type="cellIs" dxfId="122" priority="54" operator="equal">
      <formula>"Y"</formula>
    </cfRule>
  </conditionalFormatting>
  <conditionalFormatting sqref="S22">
    <cfRule type="cellIs" dxfId="121" priority="51" operator="equal">
      <formula>"N"</formula>
    </cfRule>
    <cfRule type="cellIs" dxfId="120" priority="52" operator="equal">
      <formula>"Y"</formula>
    </cfRule>
  </conditionalFormatting>
  <conditionalFormatting sqref="S24">
    <cfRule type="cellIs" dxfId="119" priority="49" operator="equal">
      <formula>"N"</formula>
    </cfRule>
    <cfRule type="cellIs" dxfId="118" priority="50" operator="equal">
      <formula>"Y"</formula>
    </cfRule>
  </conditionalFormatting>
  <conditionalFormatting sqref="T24">
    <cfRule type="cellIs" dxfId="117" priority="47" operator="equal">
      <formula>"N"</formula>
    </cfRule>
    <cfRule type="cellIs" dxfId="116" priority="48" operator="equal">
      <formula>"Y"</formula>
    </cfRule>
  </conditionalFormatting>
  <conditionalFormatting sqref="T23">
    <cfRule type="cellIs" dxfId="115" priority="45" operator="equal">
      <formula>"N"</formula>
    </cfRule>
    <cfRule type="cellIs" dxfId="114" priority="46" operator="equal">
      <formula>"Y"</formula>
    </cfRule>
  </conditionalFormatting>
  <conditionalFormatting sqref="T22">
    <cfRule type="cellIs" dxfId="113" priority="43" operator="equal">
      <formula>"N"</formula>
    </cfRule>
    <cfRule type="cellIs" dxfId="112" priority="44" operator="equal">
      <formula>"Y"</formula>
    </cfRule>
  </conditionalFormatting>
  <conditionalFormatting sqref="T12">
    <cfRule type="cellIs" dxfId="111" priority="37" operator="equal">
      <formula>"N"</formula>
    </cfRule>
    <cfRule type="cellIs" dxfId="110" priority="38" operator="equal">
      <formula>"Y"</formula>
    </cfRule>
  </conditionalFormatting>
  <conditionalFormatting sqref="T13">
    <cfRule type="cellIs" dxfId="109" priority="35" operator="equal">
      <formula>"N"</formula>
    </cfRule>
    <cfRule type="cellIs" dxfId="108" priority="36" operator="equal">
      <formula>"Y"</formula>
    </cfRule>
  </conditionalFormatting>
  <conditionalFormatting sqref="T15">
    <cfRule type="cellIs" dxfId="107" priority="33" operator="equal">
      <formula>"N"</formula>
    </cfRule>
    <cfRule type="cellIs" dxfId="106" priority="34" operator="equal">
      <formula>"Y"</formula>
    </cfRule>
  </conditionalFormatting>
  <conditionalFormatting sqref="U12">
    <cfRule type="cellIs" dxfId="105" priority="31" operator="equal">
      <formula>"N"</formula>
    </cfRule>
    <cfRule type="cellIs" dxfId="104" priority="32" operator="equal">
      <formula>"Y"</formula>
    </cfRule>
  </conditionalFormatting>
  <conditionalFormatting sqref="U13">
    <cfRule type="cellIs" dxfId="103" priority="29" operator="equal">
      <formula>"N"</formula>
    </cfRule>
    <cfRule type="cellIs" dxfId="102" priority="30" operator="equal">
      <formula>"Y"</formula>
    </cfRule>
  </conditionalFormatting>
  <conditionalFormatting sqref="U15">
    <cfRule type="cellIs" dxfId="101" priority="27" operator="equal">
      <formula>"N"</formula>
    </cfRule>
    <cfRule type="cellIs" dxfId="100" priority="28" operator="equal">
      <formula>"Y"</formula>
    </cfRule>
  </conditionalFormatting>
  <conditionalFormatting sqref="U17">
    <cfRule type="cellIs" dxfId="99" priority="25" operator="equal">
      <formula>"N"</formula>
    </cfRule>
    <cfRule type="cellIs" dxfId="98" priority="26" operator="equal">
      <formula>"Y"</formula>
    </cfRule>
  </conditionalFormatting>
  <conditionalFormatting sqref="U19">
    <cfRule type="cellIs" dxfId="97" priority="23" operator="equal">
      <formula>"N"</formula>
    </cfRule>
    <cfRule type="cellIs" dxfId="96" priority="24" operator="equal">
      <formula>"Y"</formula>
    </cfRule>
  </conditionalFormatting>
  <conditionalFormatting sqref="U22">
    <cfRule type="cellIs" dxfId="95" priority="21" operator="equal">
      <formula>"N"</formula>
    </cfRule>
    <cfRule type="cellIs" dxfId="94" priority="22" operator="equal">
      <formula>"Y"</formula>
    </cfRule>
  </conditionalFormatting>
  <conditionalFormatting sqref="U23">
    <cfRule type="cellIs" dxfId="93" priority="19" operator="equal">
      <formula>"N"</formula>
    </cfRule>
    <cfRule type="cellIs" dxfId="92" priority="20" operator="equal">
      <formula>"Y"</formula>
    </cfRule>
  </conditionalFormatting>
  <conditionalFormatting sqref="U24">
    <cfRule type="cellIs" dxfId="91" priority="17" operator="equal">
      <formula>"N"</formula>
    </cfRule>
    <cfRule type="cellIs" dxfId="90" priority="18" operator="equal">
      <formula>"Y"</formula>
    </cfRule>
  </conditionalFormatting>
  <conditionalFormatting sqref="V11">
    <cfRule type="cellIs" dxfId="89" priority="15" operator="equal">
      <formula>"N"</formula>
    </cfRule>
    <cfRule type="cellIs" dxfId="88" priority="16" operator="equal">
      <formula>"Y"</formula>
    </cfRule>
  </conditionalFormatting>
  <conditionalFormatting sqref="V4">
    <cfRule type="cellIs" dxfId="87" priority="13" operator="equal">
      <formula>"N"</formula>
    </cfRule>
    <cfRule type="cellIs" dxfId="86" priority="14" operator="equal">
      <formula>"Y"</formula>
    </cfRule>
  </conditionalFormatting>
  <conditionalFormatting sqref="V17">
    <cfRule type="cellIs" dxfId="85" priority="11" operator="equal">
      <formula>"N"</formula>
    </cfRule>
    <cfRule type="cellIs" dxfId="84" priority="12" operator="equal">
      <formula>"Y"</formula>
    </cfRule>
  </conditionalFormatting>
  <conditionalFormatting sqref="V19">
    <cfRule type="cellIs" dxfId="83" priority="9" operator="equal">
      <formula>"N"</formula>
    </cfRule>
    <cfRule type="cellIs" dxfId="82" priority="10" operator="equal">
      <formula>"Y"</formula>
    </cfRule>
  </conditionalFormatting>
  <conditionalFormatting sqref="V21">
    <cfRule type="cellIs" dxfId="81" priority="7" operator="equal">
      <formula>"N"</formula>
    </cfRule>
    <cfRule type="cellIs" dxfId="80" priority="8" operator="equal">
      <formula>"Y"</formula>
    </cfRule>
  </conditionalFormatting>
  <conditionalFormatting sqref="V22">
    <cfRule type="cellIs" dxfId="79" priority="5" operator="equal">
      <formula>"N"</formula>
    </cfRule>
    <cfRule type="cellIs" dxfId="78" priority="6" operator="equal">
      <formula>"Y"</formula>
    </cfRule>
  </conditionalFormatting>
  <conditionalFormatting sqref="V23">
    <cfRule type="cellIs" dxfId="77" priority="3" operator="equal">
      <formula>"N"</formula>
    </cfRule>
    <cfRule type="cellIs" dxfId="76" priority="4" operator="equal">
      <formula>"Y"</formula>
    </cfRule>
  </conditionalFormatting>
  <conditionalFormatting sqref="V24">
    <cfRule type="cellIs" dxfId="75" priority="1" operator="equal">
      <formula>"N"</formula>
    </cfRule>
    <cfRule type="cellIs" dxfId="74" priority="2" operator="equal">
      <formula>"Y"</formula>
    </cfRule>
  </conditionalFormatting>
  <hyperlinks>
    <hyperlink ref="A16" r:id="rId1" display="mailto:roshni.kataria@barclays.com"/>
    <hyperlink ref="A24" r:id="rId2" display="mailto:vanshika.arora@barclays.com"/>
    <hyperlink ref="A11" r:id="rId3" display="mailto:nikki.saraswat@barclays.com"/>
    <hyperlink ref="A22" r:id="rId4" display="mailto:v.shankar@barclays.com"/>
    <hyperlink ref="A4" r:id="rId5" display="mailto:anil.a@barclays.com"/>
    <hyperlink ref="A7" r:id="rId6" display="mailto:denzel.jnobaptiste@barclays.com"/>
    <hyperlink ref="A9" r:id="rId7" display="mailto:kieren.hamman@barclays.com"/>
    <hyperlink ref="A21" r:id="rId8" display="mailto:sumit.raj@barclays.com"/>
    <hyperlink ref="A23" r:id="rId9" display="mailto:vaniumesh.deshpande@barclays.com"/>
    <hyperlink ref="A14" r:id="rId10" display="mailto:rajshri.thitme@barclays.com"/>
    <hyperlink ref="A6" r:id="rId11" display="mailto:aswani.kumar@barclays.com"/>
    <hyperlink ref="A18" r:id="rId12" display="mailto:sourav.kumar@barclays.com"/>
    <hyperlink ref="A8" r:id="rId13"/>
    <hyperlink ref="A17" r:id="rId14" display="mailto:sk.janani@barclays.com"/>
    <hyperlink ref="A3" r:id="rId15" display="mailto:amaan.ahmad@barclays.com"/>
    <hyperlink ref="A15" r:id="rId16" display="mailto:rishav.snehil@barclays.com"/>
    <hyperlink ref="A10" r:id="rId17" display="mailto:nawaz.kodipalle@barclays.com"/>
    <hyperlink ref="A19" r:id="rId18" display="mailto:srishti.bajaj@barclays.com"/>
    <hyperlink ref="A13" r:id="rId19" display="mailto:omkar.ghotekar@barclays.com"/>
    <hyperlink ref="A5" r:id="rId20" display="mailto:ankur.patel@barclays.com"/>
    <hyperlink ref="A20" r:id="rId21" display="mailto:sujeetkumar.kakde@barclays.com"/>
    <hyperlink ref="A12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9"/>
  <sheetViews>
    <sheetView showGridLines="0" zoomScale="90" zoomScaleNormal="90" workbookViewId="0">
      <pane xSplit="1" topLeftCell="G1" activePane="topRight" state="frozen"/>
      <selection pane="topRight" activeCell="V19" sqref="V19"/>
    </sheetView>
  </sheetViews>
  <sheetFormatPr defaultRowHeight="15" x14ac:dyDescent="0.25"/>
  <cols>
    <col min="1" max="1" width="32.140625" bestFit="1" customWidth="1"/>
    <col min="2" max="2" width="10.5703125" style="1" customWidth="1"/>
    <col min="23" max="23" width="11.28515625" customWidth="1"/>
  </cols>
  <sheetData>
    <row r="1" spans="1:23" ht="15.75" thickBot="1" x14ac:dyDescent="0.3">
      <c r="A1" s="14" t="s">
        <v>0</v>
      </c>
      <c r="B1" s="156" t="s">
        <v>111</v>
      </c>
      <c r="C1" s="173"/>
      <c r="D1" s="17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74" t="s">
        <v>135</v>
      </c>
    </row>
    <row r="2" spans="1:23" x14ac:dyDescent="0.25">
      <c r="A2" s="2" t="s">
        <v>2</v>
      </c>
      <c r="B2" s="41" t="s">
        <v>186</v>
      </c>
      <c r="C2" s="42" t="s">
        <v>7</v>
      </c>
      <c r="D2" s="43" t="s">
        <v>8</v>
      </c>
      <c r="E2" s="44" t="s">
        <v>9</v>
      </c>
      <c r="F2" s="44" t="s">
        <v>10</v>
      </c>
      <c r="G2" s="44" t="s">
        <v>11</v>
      </c>
      <c r="H2" s="43" t="s">
        <v>12</v>
      </c>
      <c r="I2" s="44" t="s">
        <v>13</v>
      </c>
      <c r="J2" s="44" t="s">
        <v>14</v>
      </c>
      <c r="K2" s="44" t="s">
        <v>15</v>
      </c>
      <c r="L2" s="45" t="s">
        <v>16</v>
      </c>
      <c r="M2" s="148" t="s">
        <v>17</v>
      </c>
      <c r="N2" s="44" t="s">
        <v>18</v>
      </c>
      <c r="O2" s="44" t="s">
        <v>19</v>
      </c>
      <c r="P2" s="43" t="s">
        <v>20</v>
      </c>
      <c r="Q2" s="44" t="s">
        <v>21</v>
      </c>
      <c r="R2" s="44" t="s">
        <v>22</v>
      </c>
      <c r="S2" s="44" t="s">
        <v>23</v>
      </c>
      <c r="T2" s="43" t="s">
        <v>24</v>
      </c>
      <c r="U2" s="44" t="s">
        <v>25</v>
      </c>
      <c r="V2" s="49" t="s">
        <v>26</v>
      </c>
      <c r="W2" s="175"/>
    </row>
    <row r="3" spans="1:23" x14ac:dyDescent="0.25">
      <c r="A3" s="4" t="s">
        <v>27</v>
      </c>
      <c r="B3" s="41"/>
      <c r="C3" s="46">
        <v>1</v>
      </c>
      <c r="D3" s="3"/>
      <c r="E3" s="3"/>
      <c r="F3" s="3"/>
      <c r="G3" s="3">
        <v>1</v>
      </c>
      <c r="H3" s="3"/>
      <c r="I3" s="3"/>
      <c r="J3" s="3"/>
      <c r="K3" s="3"/>
      <c r="L3" s="47"/>
      <c r="M3" s="32"/>
      <c r="N3" s="3">
        <v>1</v>
      </c>
      <c r="O3" s="3">
        <v>1</v>
      </c>
      <c r="P3" s="3">
        <v>1</v>
      </c>
      <c r="Q3" s="3"/>
      <c r="R3" s="3"/>
      <c r="S3" s="3"/>
      <c r="T3" s="3"/>
      <c r="U3" s="3"/>
      <c r="V3" s="47"/>
      <c r="W3" s="137">
        <f>SUM(C3:V3)</f>
        <v>5</v>
      </c>
    </row>
    <row r="4" spans="1:23" x14ac:dyDescent="0.25">
      <c r="A4" s="4" t="s">
        <v>32</v>
      </c>
      <c r="B4" s="41"/>
      <c r="C4" s="46"/>
      <c r="D4" s="3"/>
      <c r="E4" s="3">
        <v>1</v>
      </c>
      <c r="F4" s="3"/>
      <c r="G4" s="3"/>
      <c r="H4" s="3">
        <v>1</v>
      </c>
      <c r="I4" s="3"/>
      <c r="J4" s="3"/>
      <c r="K4" s="3"/>
      <c r="L4" s="47">
        <v>1</v>
      </c>
      <c r="M4" s="32"/>
      <c r="N4" s="3"/>
      <c r="O4" s="3"/>
      <c r="P4" s="3">
        <v>1</v>
      </c>
      <c r="Q4" s="3"/>
      <c r="R4" s="3"/>
      <c r="S4" s="3">
        <v>1</v>
      </c>
      <c r="T4" s="3">
        <v>1</v>
      </c>
      <c r="U4" s="3"/>
      <c r="V4" s="47"/>
      <c r="W4" s="137">
        <f t="shared" ref="W4:W24" si="0">SUM(C4:V4)</f>
        <v>6</v>
      </c>
    </row>
    <row r="5" spans="1:23" x14ac:dyDescent="0.25">
      <c r="A5" s="4" t="s">
        <v>34</v>
      </c>
      <c r="B5" s="41"/>
      <c r="C5" s="46">
        <v>1</v>
      </c>
      <c r="D5" s="3">
        <v>1</v>
      </c>
      <c r="E5" s="3">
        <v>1</v>
      </c>
      <c r="F5" s="3"/>
      <c r="G5" s="3"/>
      <c r="H5" s="3"/>
      <c r="I5" s="3"/>
      <c r="J5" s="3"/>
      <c r="K5" s="3"/>
      <c r="L5" s="47"/>
      <c r="M5" s="32"/>
      <c r="N5" s="3"/>
      <c r="O5" s="3">
        <v>1</v>
      </c>
      <c r="P5" s="3"/>
      <c r="Q5" s="3"/>
      <c r="R5" s="3"/>
      <c r="S5" s="3"/>
      <c r="T5" s="3"/>
      <c r="U5" s="3"/>
      <c r="V5" s="47"/>
      <c r="W5" s="137">
        <f t="shared" si="0"/>
        <v>4</v>
      </c>
    </row>
    <row r="6" spans="1:23" x14ac:dyDescent="0.25">
      <c r="A6" s="4" t="s">
        <v>36</v>
      </c>
      <c r="B6" s="41"/>
      <c r="C6" s="46"/>
      <c r="D6" s="3"/>
      <c r="E6" s="3">
        <v>1</v>
      </c>
      <c r="F6" s="3"/>
      <c r="G6" s="3"/>
      <c r="H6" s="3"/>
      <c r="I6" s="3"/>
      <c r="J6" s="3"/>
      <c r="K6" s="3"/>
      <c r="L6" s="47"/>
      <c r="M6" s="32">
        <v>1</v>
      </c>
      <c r="N6" s="3">
        <v>1</v>
      </c>
      <c r="O6" s="3">
        <v>1</v>
      </c>
      <c r="P6" s="50"/>
      <c r="Q6" s="3">
        <v>1</v>
      </c>
      <c r="R6" s="3"/>
      <c r="S6" s="3"/>
      <c r="T6" s="3"/>
      <c r="U6" s="3"/>
      <c r="V6" s="47"/>
      <c r="W6" s="137">
        <f t="shared" si="0"/>
        <v>5</v>
      </c>
    </row>
    <row r="7" spans="1:23" x14ac:dyDescent="0.25">
      <c r="A7" s="6" t="s">
        <v>40</v>
      </c>
      <c r="B7" s="41"/>
      <c r="C7" s="46"/>
      <c r="D7" s="3"/>
      <c r="E7" s="3"/>
      <c r="F7" s="3"/>
      <c r="G7" s="3"/>
      <c r="H7" s="3"/>
      <c r="I7" s="3"/>
      <c r="J7" s="3"/>
      <c r="K7" s="3"/>
      <c r="L7" s="47"/>
      <c r="M7" s="32"/>
      <c r="N7" s="3"/>
      <c r="O7" s="3"/>
      <c r="P7" s="3"/>
      <c r="Q7" s="3"/>
      <c r="R7" s="3"/>
      <c r="S7" s="3"/>
      <c r="T7" s="3"/>
      <c r="U7" s="3"/>
      <c r="V7" s="47"/>
      <c r="W7" s="137">
        <f t="shared" si="0"/>
        <v>0</v>
      </c>
    </row>
    <row r="8" spans="1:23" x14ac:dyDescent="0.25">
      <c r="A8" s="4" t="s">
        <v>42</v>
      </c>
      <c r="B8" s="41"/>
      <c r="C8" s="46"/>
      <c r="D8" s="3"/>
      <c r="E8" s="3"/>
      <c r="F8" s="3">
        <v>1</v>
      </c>
      <c r="G8" s="3"/>
      <c r="H8" s="3"/>
      <c r="I8" s="3"/>
      <c r="J8" s="3"/>
      <c r="K8" s="3"/>
      <c r="L8" s="47"/>
      <c r="M8" s="32">
        <v>1</v>
      </c>
      <c r="N8" s="3">
        <v>1</v>
      </c>
      <c r="O8" s="3"/>
      <c r="P8" s="3">
        <v>1</v>
      </c>
      <c r="Q8" s="3"/>
      <c r="R8" s="3">
        <v>1</v>
      </c>
      <c r="S8" s="3"/>
      <c r="T8" s="3"/>
      <c r="U8" s="3"/>
      <c r="V8" s="47"/>
      <c r="W8" s="137">
        <f t="shared" si="0"/>
        <v>5</v>
      </c>
    </row>
    <row r="9" spans="1:23" x14ac:dyDescent="0.25">
      <c r="A9" s="6" t="s">
        <v>44</v>
      </c>
      <c r="B9" s="41"/>
      <c r="C9" s="46"/>
      <c r="D9" s="3"/>
      <c r="E9" s="3"/>
      <c r="F9" s="3">
        <v>1</v>
      </c>
      <c r="G9" s="3"/>
      <c r="H9" s="3"/>
      <c r="I9" s="3">
        <v>1</v>
      </c>
      <c r="J9" s="3">
        <v>1</v>
      </c>
      <c r="K9" s="3">
        <v>1</v>
      </c>
      <c r="L9" s="47">
        <v>1</v>
      </c>
      <c r="M9" s="32">
        <v>1</v>
      </c>
      <c r="N9" s="3"/>
      <c r="O9" s="3"/>
      <c r="P9" s="3"/>
      <c r="Q9" s="3"/>
      <c r="R9" s="3"/>
      <c r="S9" s="3"/>
      <c r="T9" s="3"/>
      <c r="U9" s="3"/>
      <c r="V9" s="47"/>
      <c r="W9" s="137">
        <f t="shared" si="0"/>
        <v>6</v>
      </c>
    </row>
    <row r="10" spans="1:23" x14ac:dyDescent="0.25">
      <c r="A10" s="4" t="s">
        <v>46</v>
      </c>
      <c r="B10" s="41"/>
      <c r="C10" s="46"/>
      <c r="D10" s="3"/>
      <c r="E10" s="3"/>
      <c r="F10" s="3"/>
      <c r="G10" s="3"/>
      <c r="H10" s="3"/>
      <c r="I10" s="3"/>
      <c r="J10" s="3"/>
      <c r="K10" s="3"/>
      <c r="L10" s="47"/>
      <c r="M10" s="32"/>
      <c r="N10" s="3"/>
      <c r="O10" s="3"/>
      <c r="P10" s="3"/>
      <c r="Q10" s="3"/>
      <c r="R10" s="3"/>
      <c r="S10" s="3"/>
      <c r="T10" s="3"/>
      <c r="U10" s="3"/>
      <c r="V10" s="47"/>
      <c r="W10" s="137">
        <f t="shared" si="0"/>
        <v>0</v>
      </c>
    </row>
    <row r="11" spans="1:23" x14ac:dyDescent="0.25">
      <c r="A11" s="4" t="s">
        <v>47</v>
      </c>
      <c r="B11" s="41"/>
      <c r="C11" s="46">
        <v>1</v>
      </c>
      <c r="D11" s="3"/>
      <c r="E11" s="3">
        <v>1</v>
      </c>
      <c r="F11" s="3">
        <v>1</v>
      </c>
      <c r="G11" s="3">
        <v>1</v>
      </c>
      <c r="H11" s="3"/>
      <c r="I11" s="3">
        <v>1</v>
      </c>
      <c r="J11" s="3">
        <v>1</v>
      </c>
      <c r="K11" s="3">
        <v>1</v>
      </c>
      <c r="L11" s="47">
        <v>1</v>
      </c>
      <c r="M11" s="32">
        <v>1</v>
      </c>
      <c r="N11" s="3"/>
      <c r="O11" s="3"/>
      <c r="P11" s="3"/>
      <c r="Q11" s="3"/>
      <c r="R11" s="3"/>
      <c r="S11" s="3"/>
      <c r="T11" s="3"/>
      <c r="U11" s="3"/>
      <c r="V11" s="47"/>
      <c r="W11" s="137">
        <f t="shared" si="0"/>
        <v>9</v>
      </c>
    </row>
    <row r="12" spans="1:23" x14ac:dyDescent="0.25">
      <c r="A12" s="5" t="s">
        <v>49</v>
      </c>
      <c r="B12" s="41"/>
      <c r="C12" s="46"/>
      <c r="D12" s="3"/>
      <c r="E12" s="3"/>
      <c r="F12" s="3"/>
      <c r="G12" s="3"/>
      <c r="H12" s="3"/>
      <c r="I12" s="3"/>
      <c r="J12" s="3"/>
      <c r="K12" s="3">
        <v>1</v>
      </c>
      <c r="L12" s="47"/>
      <c r="M12" s="32"/>
      <c r="N12" s="3"/>
      <c r="O12" s="3">
        <v>1</v>
      </c>
      <c r="P12" s="3"/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137">
        <f t="shared" si="0"/>
        <v>8</v>
      </c>
    </row>
    <row r="13" spans="1:23" x14ac:dyDescent="0.25">
      <c r="A13" s="4" t="s">
        <v>52</v>
      </c>
      <c r="B13" s="41"/>
      <c r="C13" s="46"/>
      <c r="D13" s="3"/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47">
        <v>1</v>
      </c>
      <c r="M13" s="32"/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137">
        <f t="shared" si="0"/>
        <v>17</v>
      </c>
    </row>
    <row r="14" spans="1:23" x14ac:dyDescent="0.25">
      <c r="A14" s="4" t="s">
        <v>54</v>
      </c>
      <c r="B14" s="41"/>
      <c r="C14" s="46"/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47">
        <v>1</v>
      </c>
      <c r="M14" s="32"/>
      <c r="N14" s="3"/>
      <c r="O14" s="3"/>
      <c r="P14" s="3"/>
      <c r="Q14" s="3">
        <v>1</v>
      </c>
      <c r="R14" s="3"/>
      <c r="S14" s="3">
        <v>1</v>
      </c>
      <c r="T14" s="3">
        <v>1</v>
      </c>
      <c r="U14" s="3"/>
      <c r="V14" s="3">
        <v>1</v>
      </c>
      <c r="W14" s="137">
        <f t="shared" si="0"/>
        <v>13</v>
      </c>
    </row>
    <row r="15" spans="1:23" x14ac:dyDescent="0.25">
      <c r="A15" s="4" t="s">
        <v>55</v>
      </c>
      <c r="B15" s="41"/>
      <c r="C15" s="46">
        <v>1</v>
      </c>
      <c r="D15" s="3"/>
      <c r="E15" s="3">
        <v>1</v>
      </c>
      <c r="F15" s="3"/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47">
        <v>1</v>
      </c>
      <c r="M15" s="32"/>
      <c r="N15" s="3"/>
      <c r="O15" s="3"/>
      <c r="P15" s="3"/>
      <c r="Q15" s="3">
        <v>1</v>
      </c>
      <c r="R15" s="3"/>
      <c r="S15" s="3"/>
      <c r="T15" s="3">
        <v>1</v>
      </c>
      <c r="U15" s="3">
        <v>1</v>
      </c>
      <c r="V15" s="3">
        <v>1</v>
      </c>
      <c r="W15" s="137">
        <f t="shared" si="0"/>
        <v>12</v>
      </c>
    </row>
    <row r="16" spans="1:23" x14ac:dyDescent="0.25">
      <c r="A16" s="4" t="s">
        <v>58</v>
      </c>
      <c r="B16" s="41"/>
      <c r="C16" s="46"/>
      <c r="D16" s="3"/>
      <c r="E16" s="3"/>
      <c r="F16" s="3"/>
      <c r="G16" s="3"/>
      <c r="H16" s="3"/>
      <c r="I16" s="3">
        <v>1</v>
      </c>
      <c r="J16" s="3">
        <v>1</v>
      </c>
      <c r="K16" s="3">
        <v>1</v>
      </c>
      <c r="L16" s="47">
        <v>1</v>
      </c>
      <c r="M16" s="32"/>
      <c r="N16" s="3"/>
      <c r="O16" s="3"/>
      <c r="P16" s="3"/>
      <c r="Q16" s="3"/>
      <c r="R16" s="3"/>
      <c r="S16" s="3"/>
      <c r="T16" s="3"/>
      <c r="U16" s="3"/>
      <c r="V16" s="47"/>
      <c r="W16" s="137">
        <f t="shared" si="0"/>
        <v>4</v>
      </c>
    </row>
    <row r="17" spans="1:23" x14ac:dyDescent="0.25">
      <c r="A17" s="4" t="s">
        <v>60</v>
      </c>
      <c r="B17" s="41"/>
      <c r="C17" s="46"/>
      <c r="D17" s="3"/>
      <c r="E17" s="3"/>
      <c r="F17" s="3"/>
      <c r="G17" s="3"/>
      <c r="H17" s="3"/>
      <c r="I17" s="3"/>
      <c r="J17" s="3"/>
      <c r="K17" s="3"/>
      <c r="L17" s="47"/>
      <c r="M17" s="32"/>
      <c r="N17" s="3"/>
      <c r="O17" s="3"/>
      <c r="P17" s="3">
        <v>1</v>
      </c>
      <c r="Q17" s="3"/>
      <c r="R17" s="3"/>
      <c r="S17" s="3">
        <v>1</v>
      </c>
      <c r="T17" s="3">
        <v>1</v>
      </c>
      <c r="U17" s="3"/>
      <c r="V17" s="47"/>
      <c r="W17" s="137">
        <f t="shared" si="0"/>
        <v>3</v>
      </c>
    </row>
    <row r="18" spans="1:23" x14ac:dyDescent="0.25">
      <c r="A18" s="4" t="s">
        <v>61</v>
      </c>
      <c r="B18" s="41"/>
      <c r="C18" s="46"/>
      <c r="D18" s="3"/>
      <c r="E18" s="3"/>
      <c r="F18" s="3"/>
      <c r="G18" s="3"/>
      <c r="H18" s="3"/>
      <c r="I18" s="3"/>
      <c r="J18" s="3"/>
      <c r="K18" s="3"/>
      <c r="L18" s="47"/>
      <c r="M18" s="32"/>
      <c r="N18" s="3"/>
      <c r="O18" s="3"/>
      <c r="P18" s="3"/>
      <c r="Q18" s="3"/>
      <c r="R18" s="3"/>
      <c r="S18" s="3"/>
      <c r="T18" s="3"/>
      <c r="U18" s="3"/>
      <c r="V18" s="47"/>
      <c r="W18" s="137">
        <f t="shared" si="0"/>
        <v>0</v>
      </c>
    </row>
    <row r="19" spans="1:23" x14ac:dyDescent="0.25">
      <c r="A19" s="4" t="s">
        <v>62</v>
      </c>
      <c r="B19" s="41"/>
      <c r="C19" s="46"/>
      <c r="D19" s="3"/>
      <c r="E19" s="3">
        <v>1</v>
      </c>
      <c r="F19" s="3">
        <v>1</v>
      </c>
      <c r="G19" s="3"/>
      <c r="H19" s="3"/>
      <c r="I19" s="3">
        <v>1</v>
      </c>
      <c r="J19" s="3">
        <v>1</v>
      </c>
      <c r="K19" s="3"/>
      <c r="L19" s="47">
        <v>1</v>
      </c>
      <c r="M19" s="32"/>
      <c r="N19" s="3"/>
      <c r="O19" s="3"/>
      <c r="P19" s="3"/>
      <c r="Q19" s="3"/>
      <c r="R19" s="3"/>
      <c r="S19" s="3">
        <v>1</v>
      </c>
      <c r="T19" s="3">
        <v>1</v>
      </c>
      <c r="U19" s="3"/>
      <c r="V19" s="3">
        <v>1</v>
      </c>
      <c r="W19" s="137">
        <f t="shared" si="0"/>
        <v>8</v>
      </c>
    </row>
    <row r="20" spans="1:23" x14ac:dyDescent="0.25">
      <c r="A20" s="4" t="s">
        <v>63</v>
      </c>
      <c r="B20" s="41"/>
      <c r="C20" s="46"/>
      <c r="D20" s="3"/>
      <c r="E20" s="3"/>
      <c r="F20" s="3"/>
      <c r="G20" s="3"/>
      <c r="H20" s="3"/>
      <c r="I20" s="3"/>
      <c r="J20" s="3"/>
      <c r="K20" s="3"/>
      <c r="L20" s="47"/>
      <c r="M20" s="32"/>
      <c r="N20" s="3"/>
      <c r="O20" s="3"/>
      <c r="P20" s="3"/>
      <c r="Q20" s="3"/>
      <c r="R20" s="3"/>
      <c r="S20" s="3"/>
      <c r="T20" s="3"/>
      <c r="U20" s="3"/>
      <c r="V20" s="3"/>
      <c r="W20" s="137">
        <f t="shared" si="0"/>
        <v>0</v>
      </c>
    </row>
    <row r="21" spans="1:23" x14ac:dyDescent="0.25">
      <c r="A21" s="4" t="s">
        <v>64</v>
      </c>
      <c r="B21" s="41"/>
      <c r="C21" s="46">
        <v>1</v>
      </c>
      <c r="D21" s="3"/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47">
        <v>1</v>
      </c>
      <c r="M21" s="32"/>
      <c r="N21" s="3"/>
      <c r="O21" s="3"/>
      <c r="P21" s="3"/>
      <c r="Q21" s="3"/>
      <c r="R21" s="3"/>
      <c r="S21" s="3"/>
      <c r="T21" s="3"/>
      <c r="U21" s="3"/>
      <c r="V21" s="3">
        <v>1</v>
      </c>
      <c r="W21" s="137">
        <f t="shared" si="0"/>
        <v>10</v>
      </c>
    </row>
    <row r="22" spans="1:23" x14ac:dyDescent="0.25">
      <c r="A22" s="4" t="s">
        <v>65</v>
      </c>
      <c r="B22" s="41"/>
      <c r="C22" s="46"/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47">
        <v>1</v>
      </c>
      <c r="M22" s="32"/>
      <c r="N22" s="3"/>
      <c r="O22" s="3"/>
      <c r="P22" s="3">
        <v>1</v>
      </c>
      <c r="Q22" s="3"/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137">
        <f t="shared" si="0"/>
        <v>15</v>
      </c>
    </row>
    <row r="23" spans="1:23" x14ac:dyDescent="0.25">
      <c r="A23" s="4" t="s">
        <v>67</v>
      </c>
      <c r="B23" s="41"/>
      <c r="C23" s="46">
        <v>1</v>
      </c>
      <c r="D23" s="3"/>
      <c r="E23" s="3">
        <v>1</v>
      </c>
      <c r="F23" s="3"/>
      <c r="G23" s="3">
        <v>1</v>
      </c>
      <c r="H23" s="3"/>
      <c r="I23" s="3">
        <v>1</v>
      </c>
      <c r="J23" s="3"/>
      <c r="K23" s="3">
        <v>1</v>
      </c>
      <c r="L23" s="47"/>
      <c r="M23" s="32"/>
      <c r="N23" s="3"/>
      <c r="O23" s="3">
        <v>1</v>
      </c>
      <c r="P23" s="3"/>
      <c r="Q23" s="3">
        <v>1</v>
      </c>
      <c r="R23" s="3">
        <v>1</v>
      </c>
      <c r="S23" s="3"/>
      <c r="T23" s="3"/>
      <c r="U23" s="3">
        <v>1</v>
      </c>
      <c r="V23" s="3">
        <v>1</v>
      </c>
      <c r="W23" s="137">
        <f t="shared" si="0"/>
        <v>10</v>
      </c>
    </row>
    <row r="24" spans="1:23" ht="15.75" thickBot="1" x14ac:dyDescent="0.3">
      <c r="A24" s="138" t="s">
        <v>69</v>
      </c>
      <c r="B24" s="139"/>
      <c r="C24" s="140"/>
      <c r="D24" s="141"/>
      <c r="E24" s="141">
        <v>1</v>
      </c>
      <c r="F24" s="141"/>
      <c r="G24" s="141"/>
      <c r="H24" s="141">
        <v>1</v>
      </c>
      <c r="I24" s="141"/>
      <c r="J24" s="141"/>
      <c r="K24" s="141"/>
      <c r="L24" s="142"/>
      <c r="M24" s="143"/>
      <c r="N24" s="141"/>
      <c r="O24" s="141"/>
      <c r="P24" s="141"/>
      <c r="Q24" s="141"/>
      <c r="R24" s="141"/>
      <c r="S24" s="141">
        <v>1</v>
      </c>
      <c r="T24" s="3">
        <v>1</v>
      </c>
      <c r="U24" s="3">
        <v>1</v>
      </c>
      <c r="V24" s="3">
        <v>1</v>
      </c>
      <c r="W24" s="137">
        <f t="shared" si="0"/>
        <v>6</v>
      </c>
    </row>
    <row r="25" spans="1:23" ht="15.75" thickBot="1" x14ac:dyDescent="0.3">
      <c r="A25" s="144" t="s">
        <v>145</v>
      </c>
      <c r="B25" s="147"/>
      <c r="C25" s="144">
        <f>SUM(C3:C24)</f>
        <v>6</v>
      </c>
      <c r="D25" s="145">
        <f t="shared" ref="D25:V25" si="1">SUM(D3:D24)</f>
        <v>3</v>
      </c>
      <c r="E25" s="145">
        <f t="shared" si="1"/>
        <v>12</v>
      </c>
      <c r="F25" s="145">
        <f t="shared" si="1"/>
        <v>8</v>
      </c>
      <c r="G25" s="145">
        <f t="shared" si="1"/>
        <v>8</v>
      </c>
      <c r="H25" s="145">
        <f t="shared" si="1"/>
        <v>7</v>
      </c>
      <c r="I25" s="145">
        <f t="shared" si="1"/>
        <v>10</v>
      </c>
      <c r="J25" s="145">
        <f t="shared" si="1"/>
        <v>9</v>
      </c>
      <c r="K25" s="145">
        <f t="shared" si="1"/>
        <v>10</v>
      </c>
      <c r="L25" s="146">
        <f t="shared" si="1"/>
        <v>10</v>
      </c>
      <c r="M25" s="149">
        <f t="shared" si="1"/>
        <v>4</v>
      </c>
      <c r="N25" s="145">
        <f t="shared" si="1"/>
        <v>4</v>
      </c>
      <c r="O25" s="145">
        <f t="shared" si="1"/>
        <v>6</v>
      </c>
      <c r="P25" s="145">
        <f t="shared" si="1"/>
        <v>6</v>
      </c>
      <c r="Q25" s="145">
        <f t="shared" si="1"/>
        <v>6</v>
      </c>
      <c r="R25" s="145">
        <f t="shared" si="1"/>
        <v>5</v>
      </c>
      <c r="S25" s="145">
        <f t="shared" si="1"/>
        <v>8</v>
      </c>
      <c r="T25" s="145">
        <f t="shared" si="1"/>
        <v>9</v>
      </c>
      <c r="U25" s="145">
        <f t="shared" si="1"/>
        <v>6</v>
      </c>
      <c r="V25" s="145">
        <f t="shared" si="1"/>
        <v>9</v>
      </c>
      <c r="W25" s="150">
        <f>AVERAGE(C25:V25)</f>
        <v>7.3</v>
      </c>
    </row>
    <row r="29" spans="1:23" x14ac:dyDescent="0.25">
      <c r="K29" t="s">
        <v>128</v>
      </c>
    </row>
  </sheetData>
  <autoFilter ref="A2:V23">
    <sortState ref="A3:V24">
      <sortCondition ref="A2:A23"/>
    </sortState>
  </autoFilter>
  <mergeCells count="2">
    <mergeCell ref="B1:D1"/>
    <mergeCell ref="W1:W2"/>
  </mergeCells>
  <conditionalFormatting sqref="B3:C24 Q5:V5 Q7:V7 R6:V6 Q9:V11 Q8 S8:V8 Q24:R24 Q22:Q23 S23:T23 Q14:R14 Q20:U21 Q19:R19 T19:U19 Q18:V18 Q17:R17 D5:L24 Q12:Q13 Q16:V16 T12:T14 T17:V17 Q15:T15 V15">
    <cfRule type="cellIs" dxfId="73" priority="81" operator="equal">
      <formula>"N"</formula>
    </cfRule>
    <cfRule type="cellIs" dxfId="72" priority="82" operator="equal">
      <formula>"Y"</formula>
    </cfRule>
  </conditionalFormatting>
  <conditionalFormatting sqref="D4:G4 I4:L4 Q4:R4 U4:V4">
    <cfRule type="cellIs" dxfId="71" priority="79" operator="equal">
      <formula>"N"</formula>
    </cfRule>
    <cfRule type="cellIs" dxfId="70" priority="80" operator="equal">
      <formula>"Y"</formula>
    </cfRule>
  </conditionalFormatting>
  <conditionalFormatting sqref="D3:L3 Q3:V3">
    <cfRule type="cellIs" dxfId="69" priority="77" operator="equal">
      <formula>"N"</formula>
    </cfRule>
    <cfRule type="cellIs" dxfId="68" priority="78" operator="equal">
      <formula>"Y"</formula>
    </cfRule>
  </conditionalFormatting>
  <conditionalFormatting sqref="H4">
    <cfRule type="cellIs" dxfId="67" priority="71" operator="equal">
      <formula>"N"</formula>
    </cfRule>
    <cfRule type="cellIs" dxfId="66" priority="72" operator="equal">
      <formula>"Y"</formula>
    </cfRule>
  </conditionalFormatting>
  <conditionalFormatting sqref="M7:P24 M6:O6 M5:P5">
    <cfRule type="cellIs" dxfId="65" priority="69" operator="equal">
      <formula>"N"</formula>
    </cfRule>
    <cfRule type="cellIs" dxfId="64" priority="70" operator="equal">
      <formula>"Y"</formula>
    </cfRule>
  </conditionalFormatting>
  <conditionalFormatting sqref="M4:P4">
    <cfRule type="cellIs" dxfId="63" priority="67" operator="equal">
      <formula>"N"</formula>
    </cfRule>
    <cfRule type="cellIs" dxfId="62" priority="68" operator="equal">
      <formula>"Y"</formula>
    </cfRule>
  </conditionalFormatting>
  <conditionalFormatting sqref="M3:P3">
    <cfRule type="cellIs" dxfId="61" priority="65" operator="equal">
      <formula>"N"</formula>
    </cfRule>
    <cfRule type="cellIs" dxfId="60" priority="66" operator="equal">
      <formula>"Y"</formula>
    </cfRule>
  </conditionalFormatting>
  <conditionalFormatting sqref="Q6">
    <cfRule type="cellIs" dxfId="59" priority="63" operator="equal">
      <formula>"N"</formula>
    </cfRule>
    <cfRule type="cellIs" dxfId="58" priority="64" operator="equal">
      <formula>"Y"</formula>
    </cfRule>
  </conditionalFormatting>
  <conditionalFormatting sqref="R8">
    <cfRule type="cellIs" dxfId="57" priority="61" operator="equal">
      <formula>"N"</formula>
    </cfRule>
    <cfRule type="cellIs" dxfId="56" priority="62" operator="equal">
      <formula>"Y"</formula>
    </cfRule>
  </conditionalFormatting>
  <conditionalFormatting sqref="R22">
    <cfRule type="cellIs" dxfId="55" priority="59" operator="equal">
      <formula>"N"</formula>
    </cfRule>
    <cfRule type="cellIs" dxfId="54" priority="60" operator="equal">
      <formula>"Y"</formula>
    </cfRule>
  </conditionalFormatting>
  <conditionalFormatting sqref="R12">
    <cfRule type="cellIs" dxfId="53" priority="57" operator="equal">
      <formula>"N"</formula>
    </cfRule>
    <cfRule type="cellIs" dxfId="52" priority="58" operator="equal">
      <formula>"Y"</formula>
    </cfRule>
  </conditionalFormatting>
  <conditionalFormatting sqref="R23">
    <cfRule type="cellIs" dxfId="51" priority="55" operator="equal">
      <formula>"N"</formula>
    </cfRule>
    <cfRule type="cellIs" dxfId="50" priority="56" operator="equal">
      <formula>"Y"</formula>
    </cfRule>
  </conditionalFormatting>
  <conditionalFormatting sqref="S24">
    <cfRule type="cellIs" dxfId="49" priority="53" operator="equal">
      <formula>"N"</formula>
    </cfRule>
    <cfRule type="cellIs" dxfId="48" priority="54" operator="equal">
      <formula>"Y"</formula>
    </cfRule>
  </conditionalFormatting>
  <conditionalFormatting sqref="S14">
    <cfRule type="cellIs" dxfId="47" priority="51" operator="equal">
      <formula>"N"</formula>
    </cfRule>
    <cfRule type="cellIs" dxfId="46" priority="52" operator="equal">
      <formula>"Y"</formula>
    </cfRule>
  </conditionalFormatting>
  <conditionalFormatting sqref="S12">
    <cfRule type="cellIs" dxfId="45" priority="49" operator="equal">
      <formula>"N"</formula>
    </cfRule>
    <cfRule type="cellIs" dxfId="44" priority="50" operator="equal">
      <formula>"Y"</formula>
    </cfRule>
  </conditionalFormatting>
  <conditionalFormatting sqref="S19">
    <cfRule type="cellIs" dxfId="43" priority="47" operator="equal">
      <formula>"N"</formula>
    </cfRule>
    <cfRule type="cellIs" dxfId="42" priority="48" operator="equal">
      <formula>"Y"</formula>
    </cfRule>
  </conditionalFormatting>
  <conditionalFormatting sqref="S17">
    <cfRule type="cellIs" dxfId="41" priority="45" operator="equal">
      <formula>"N"</formula>
    </cfRule>
    <cfRule type="cellIs" dxfId="40" priority="46" operator="equal">
      <formula>"Y"</formula>
    </cfRule>
  </conditionalFormatting>
  <conditionalFormatting sqref="S4">
    <cfRule type="cellIs" dxfId="39" priority="43" operator="equal">
      <formula>"N"</formula>
    </cfRule>
    <cfRule type="cellIs" dxfId="38" priority="44" operator="equal">
      <formula>"Y"</formula>
    </cfRule>
  </conditionalFormatting>
  <conditionalFormatting sqref="S22">
    <cfRule type="cellIs" dxfId="37" priority="41" operator="equal">
      <formula>"N"</formula>
    </cfRule>
    <cfRule type="cellIs" dxfId="36" priority="42" operator="equal">
      <formula>"Y"</formula>
    </cfRule>
  </conditionalFormatting>
  <conditionalFormatting sqref="S13">
    <cfRule type="cellIs" dxfId="35" priority="39" operator="equal">
      <formula>"N"</formula>
    </cfRule>
    <cfRule type="cellIs" dxfId="34" priority="40" operator="equal">
      <formula>"Y"</formula>
    </cfRule>
  </conditionalFormatting>
  <conditionalFormatting sqref="R13">
    <cfRule type="cellIs" dxfId="33" priority="37" operator="equal">
      <formula>"N"</formula>
    </cfRule>
    <cfRule type="cellIs" dxfId="32" priority="38" operator="equal">
      <formula>"Y"</formula>
    </cfRule>
  </conditionalFormatting>
  <conditionalFormatting sqref="T22">
    <cfRule type="cellIs" dxfId="31" priority="35" operator="equal">
      <formula>"N"</formula>
    </cfRule>
    <cfRule type="cellIs" dxfId="30" priority="36" operator="equal">
      <formula>"Y"</formula>
    </cfRule>
  </conditionalFormatting>
  <conditionalFormatting sqref="T24">
    <cfRule type="cellIs" dxfId="29" priority="33" operator="equal">
      <formula>"N"</formula>
    </cfRule>
    <cfRule type="cellIs" dxfId="28" priority="34" operator="equal">
      <formula>"Y"</formula>
    </cfRule>
  </conditionalFormatting>
  <conditionalFormatting sqref="T4">
    <cfRule type="cellIs" dxfId="27" priority="31" operator="equal">
      <formula>"N"</formula>
    </cfRule>
    <cfRule type="cellIs" dxfId="26" priority="32" operator="equal">
      <formula>"Y"</formula>
    </cfRule>
  </conditionalFormatting>
  <conditionalFormatting sqref="U12:U15">
    <cfRule type="cellIs" dxfId="25" priority="29" operator="equal">
      <formula>"N"</formula>
    </cfRule>
    <cfRule type="cellIs" dxfId="24" priority="30" operator="equal">
      <formula>"Y"</formula>
    </cfRule>
  </conditionalFormatting>
  <conditionalFormatting sqref="U22">
    <cfRule type="cellIs" dxfId="23" priority="27" operator="equal">
      <formula>"N"</formula>
    </cfRule>
    <cfRule type="cellIs" dxfId="22" priority="28" operator="equal">
      <formula>"Y"</formula>
    </cfRule>
  </conditionalFormatting>
  <conditionalFormatting sqref="U23">
    <cfRule type="cellIs" dxfId="21" priority="25" operator="equal">
      <formula>"N"</formula>
    </cfRule>
    <cfRule type="cellIs" dxfId="20" priority="26" operator="equal">
      <formula>"Y"</formula>
    </cfRule>
  </conditionalFormatting>
  <conditionalFormatting sqref="U24">
    <cfRule type="cellIs" dxfId="19" priority="23" operator="equal">
      <formula>"N"</formula>
    </cfRule>
    <cfRule type="cellIs" dxfId="18" priority="24" operator="equal">
      <formula>"Y"</formula>
    </cfRule>
  </conditionalFormatting>
  <conditionalFormatting sqref="V22">
    <cfRule type="cellIs" dxfId="17" priority="21" operator="equal">
      <formula>"N"</formula>
    </cfRule>
    <cfRule type="cellIs" dxfId="16" priority="22" operator="equal">
      <formula>"Y"</formula>
    </cfRule>
  </conditionalFormatting>
  <conditionalFormatting sqref="V23">
    <cfRule type="cellIs" dxfId="15" priority="19" operator="equal">
      <formula>"N"</formula>
    </cfRule>
    <cfRule type="cellIs" dxfId="14" priority="20" operator="equal">
      <formula>"Y"</formula>
    </cfRule>
  </conditionalFormatting>
  <conditionalFormatting sqref="V24">
    <cfRule type="cellIs" dxfId="13" priority="17" operator="equal">
      <formula>"N"</formula>
    </cfRule>
    <cfRule type="cellIs" dxfId="12" priority="18" operator="equal">
      <formula>"Y"</formula>
    </cfRule>
  </conditionalFormatting>
  <conditionalFormatting sqref="V12">
    <cfRule type="cellIs" dxfId="11" priority="15" operator="equal">
      <formula>"N"</formula>
    </cfRule>
    <cfRule type="cellIs" dxfId="10" priority="16" operator="equal">
      <formula>"Y"</formula>
    </cfRule>
  </conditionalFormatting>
  <conditionalFormatting sqref="V14">
    <cfRule type="cellIs" dxfId="9" priority="11" operator="equal">
      <formula>"N"</formula>
    </cfRule>
    <cfRule type="cellIs" dxfId="8" priority="12" operator="equal">
      <formula>"Y"</formula>
    </cfRule>
  </conditionalFormatting>
  <conditionalFormatting sqref="V20">
    <cfRule type="cellIs" dxfId="7" priority="7" operator="equal">
      <formula>"N"</formula>
    </cfRule>
    <cfRule type="cellIs" dxfId="6" priority="8" operator="equal">
      <formula>"Y"</formula>
    </cfRule>
  </conditionalFormatting>
  <conditionalFormatting sqref="V21">
    <cfRule type="cellIs" dxfId="5" priority="5" operator="equal">
      <formula>"N"</formula>
    </cfRule>
    <cfRule type="cellIs" dxfId="4" priority="6" operator="equal">
      <formula>"Y"</formula>
    </cfRule>
  </conditionalFormatting>
  <conditionalFormatting sqref="V13">
    <cfRule type="cellIs" dxfId="3" priority="3" operator="equal">
      <formula>"N"</formula>
    </cfRule>
    <cfRule type="cellIs" dxfId="2" priority="4" operator="equal">
      <formula>"Y"</formula>
    </cfRule>
  </conditionalFormatting>
  <conditionalFormatting sqref="V19">
    <cfRule type="cellIs" dxfId="1" priority="1" operator="equal">
      <formula>"N"</formula>
    </cfRule>
    <cfRule type="cellIs" dxfId="0" priority="2" operator="equal">
      <formula>"Y"</formula>
    </cfRule>
  </conditionalFormatting>
  <hyperlinks>
    <hyperlink ref="A16" r:id="rId1" display="mailto:roshni.kataria@barclays.com"/>
    <hyperlink ref="A24" r:id="rId2" display="mailto:vanshika.arora@barclays.com"/>
    <hyperlink ref="A11" r:id="rId3" display="mailto:nikki.saraswat@barclays.com"/>
    <hyperlink ref="A22" r:id="rId4" display="mailto:v.shankar@barclays.com"/>
    <hyperlink ref="A4" r:id="rId5" display="mailto:anil.a@barclays.com"/>
    <hyperlink ref="A7" r:id="rId6" display="mailto:denzel.jnobaptiste@barclays.com"/>
    <hyperlink ref="A9" r:id="rId7" display="mailto:kieren.hamman@barclays.com"/>
    <hyperlink ref="A21" r:id="rId8" display="mailto:sumit.raj@barclays.com"/>
    <hyperlink ref="A23" r:id="rId9" display="mailto:vaniumesh.deshpande@barclays.com"/>
    <hyperlink ref="A14" r:id="rId10" display="mailto:rajshri.thitme@barclays.com"/>
    <hyperlink ref="A6" r:id="rId11" display="mailto:aswani.kumar@barclays.com"/>
    <hyperlink ref="A18" r:id="rId12" display="mailto:sourav.kumar@barclays.com"/>
    <hyperlink ref="A8" r:id="rId13" display="mailto:khitesh.sarode@barclays.com"/>
    <hyperlink ref="A17" r:id="rId14" display="mailto:sk.janani@barclays.com"/>
    <hyperlink ref="A3" r:id="rId15" display="mailto:amaan.ahmad@barclays.com"/>
    <hyperlink ref="A15" r:id="rId16" display="mailto:rishav.snehil@barclays.com"/>
    <hyperlink ref="A10" r:id="rId17" display="mailto:nawaz.kodipalle@barclays.com"/>
    <hyperlink ref="A19" r:id="rId18" display="mailto:srishti.bajaj@barclays.com"/>
    <hyperlink ref="A13" r:id="rId19" display="mailto:omkar.ghotekar@barclays.com"/>
    <hyperlink ref="A5" r:id="rId20" display="mailto:ankur.patel@barclays.com"/>
    <hyperlink ref="A20" r:id="rId21" display="mailto:sujeetkumar.kakde@barclays.com"/>
    <hyperlink ref="A12" r:id="rId22"/>
  </hyperlinks>
  <pageMargins left="0.7" right="0.7" top="0.75" bottom="0.75" header="0.3" footer="0.3"/>
  <legacyDrawing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GridLines="0" topLeftCell="A10" workbookViewId="0">
      <selection activeCell="B25" sqref="B25"/>
    </sheetView>
  </sheetViews>
  <sheetFormatPr defaultRowHeight="15" x14ac:dyDescent="0.25"/>
  <cols>
    <col min="2" max="2" width="85.28515625" bestFit="1" customWidth="1"/>
  </cols>
  <sheetData>
    <row r="1" spans="1:2" x14ac:dyDescent="0.25">
      <c r="A1" s="27" t="s">
        <v>112</v>
      </c>
      <c r="B1" s="27"/>
    </row>
    <row r="2" spans="1:2" x14ac:dyDescent="0.25">
      <c r="A2" s="28" t="s">
        <v>113</v>
      </c>
      <c r="B2" s="28" t="s">
        <v>114</v>
      </c>
    </row>
    <row r="3" spans="1:2" x14ac:dyDescent="0.25">
      <c r="A3" s="8" t="s">
        <v>115</v>
      </c>
      <c r="B3" s="8" t="s">
        <v>116</v>
      </c>
    </row>
    <row r="4" spans="1:2" x14ac:dyDescent="0.25">
      <c r="A4" s="8" t="s">
        <v>8</v>
      </c>
      <c r="B4" s="8" t="s">
        <v>117</v>
      </c>
    </row>
    <row r="5" spans="1:2" x14ac:dyDescent="0.25">
      <c r="A5" s="8" t="s">
        <v>9</v>
      </c>
      <c r="B5" s="8" t="s">
        <v>118</v>
      </c>
    </row>
    <row r="6" spans="1:2" x14ac:dyDescent="0.25">
      <c r="A6" s="8" t="s">
        <v>10</v>
      </c>
      <c r="B6" s="8" t="s">
        <v>119</v>
      </c>
    </row>
    <row r="7" spans="1:2" x14ac:dyDescent="0.25">
      <c r="A7" s="8" t="s">
        <v>11</v>
      </c>
      <c r="B7" s="8" t="s">
        <v>120</v>
      </c>
    </row>
    <row r="8" spans="1:2" x14ac:dyDescent="0.25">
      <c r="A8" s="8" t="s">
        <v>12</v>
      </c>
      <c r="B8" s="8" t="s">
        <v>121</v>
      </c>
    </row>
    <row r="9" spans="1:2" x14ac:dyDescent="0.25">
      <c r="A9" s="8" t="s">
        <v>13</v>
      </c>
      <c r="B9" s="8" t="s">
        <v>122</v>
      </c>
    </row>
    <row r="10" spans="1:2" x14ac:dyDescent="0.25">
      <c r="A10" s="8" t="s">
        <v>14</v>
      </c>
      <c r="B10" s="8" t="s">
        <v>123</v>
      </c>
    </row>
    <row r="11" spans="1:2" x14ac:dyDescent="0.25">
      <c r="A11" s="8" t="s">
        <v>15</v>
      </c>
      <c r="B11" s="8" t="s">
        <v>123</v>
      </c>
    </row>
    <row r="12" spans="1:2" x14ac:dyDescent="0.25">
      <c r="A12" s="8" t="s">
        <v>16</v>
      </c>
      <c r="B12" s="8" t="s">
        <v>124</v>
      </c>
    </row>
    <row r="15" spans="1:2" x14ac:dyDescent="0.25">
      <c r="A15" s="176" t="s">
        <v>129</v>
      </c>
      <c r="B15" s="176"/>
    </row>
    <row r="16" spans="1:2" x14ac:dyDescent="0.25">
      <c r="A16" s="28" t="s">
        <v>113</v>
      </c>
      <c r="B16" s="28" t="s">
        <v>114</v>
      </c>
    </row>
    <row r="17" spans="1:2" x14ac:dyDescent="0.25">
      <c r="A17" s="8" t="s">
        <v>115</v>
      </c>
      <c r="B17" s="8" t="s">
        <v>132</v>
      </c>
    </row>
    <row r="18" spans="1:2" x14ac:dyDescent="0.25">
      <c r="A18" s="8" t="s">
        <v>8</v>
      </c>
      <c r="B18" s="8" t="s">
        <v>133</v>
      </c>
    </row>
    <row r="19" spans="1:2" x14ac:dyDescent="0.25">
      <c r="A19" s="8" t="s">
        <v>9</v>
      </c>
      <c r="B19" s="40" t="s">
        <v>174</v>
      </c>
    </row>
    <row r="20" spans="1:2" x14ac:dyDescent="0.25">
      <c r="A20" s="8" t="s">
        <v>10</v>
      </c>
      <c r="B20" s="40" t="s">
        <v>175</v>
      </c>
    </row>
    <row r="21" spans="1:2" x14ac:dyDescent="0.25">
      <c r="A21" s="8" t="s">
        <v>11</v>
      </c>
      <c r="B21" s="8" t="s">
        <v>130</v>
      </c>
    </row>
    <row r="22" spans="1:2" x14ac:dyDescent="0.25">
      <c r="A22" s="8" t="s">
        <v>12</v>
      </c>
      <c r="B22" s="151" t="s">
        <v>134</v>
      </c>
    </row>
    <row r="23" spans="1:2" ht="45" x14ac:dyDescent="0.25">
      <c r="A23" s="8" t="s">
        <v>13</v>
      </c>
      <c r="B23" s="40" t="s">
        <v>187</v>
      </c>
    </row>
    <row r="24" spans="1:2" ht="45" x14ac:dyDescent="0.25">
      <c r="A24" s="8" t="s">
        <v>14</v>
      </c>
      <c r="B24" s="40" t="s">
        <v>188</v>
      </c>
    </row>
    <row r="25" spans="1:2" ht="60" x14ac:dyDescent="0.25">
      <c r="A25" s="8" t="s">
        <v>15</v>
      </c>
      <c r="B25" s="40" t="s">
        <v>189</v>
      </c>
    </row>
    <row r="26" spans="1:2" ht="75" x14ac:dyDescent="0.25">
      <c r="A26" s="8" t="s">
        <v>16</v>
      </c>
      <c r="B26" s="40" t="s">
        <v>190</v>
      </c>
    </row>
  </sheetData>
  <mergeCells count="1">
    <mergeCell ref="A15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18" sqref="J18"/>
    </sheetView>
  </sheetViews>
  <sheetFormatPr defaultRowHeight="15" x14ac:dyDescent="0.25"/>
  <cols>
    <col min="2" max="2" width="20.28515625" bestFit="1" customWidth="1"/>
    <col min="3" max="3" width="10.140625" bestFit="1" customWidth="1"/>
  </cols>
  <sheetData>
    <row r="1" spans="1:3" x14ac:dyDescent="0.25">
      <c r="A1" s="180" t="s">
        <v>191</v>
      </c>
      <c r="B1" s="180" t="s">
        <v>192</v>
      </c>
      <c r="C1" s="180" t="s">
        <v>193</v>
      </c>
    </row>
    <row r="2" spans="1:3" x14ac:dyDescent="0.25">
      <c r="A2" s="177">
        <v>1</v>
      </c>
      <c r="B2" s="177" t="s">
        <v>194</v>
      </c>
      <c r="C2" s="177">
        <v>6</v>
      </c>
    </row>
    <row r="3" spans="1:3" x14ac:dyDescent="0.25">
      <c r="A3" s="177">
        <v>2</v>
      </c>
      <c r="B3" s="177" t="s">
        <v>195</v>
      </c>
      <c r="C3" s="177">
        <v>17</v>
      </c>
    </row>
    <row r="4" spans="1:3" x14ac:dyDescent="0.25">
      <c r="A4" s="177">
        <v>3</v>
      </c>
      <c r="B4" s="177" t="s">
        <v>159</v>
      </c>
      <c r="C4" s="177">
        <v>16</v>
      </c>
    </row>
    <row r="5" spans="1:3" x14ac:dyDescent="0.25">
      <c r="A5" s="177">
        <v>4</v>
      </c>
      <c r="B5" s="177" t="s">
        <v>196</v>
      </c>
      <c r="C5" s="177">
        <v>16</v>
      </c>
    </row>
    <row r="6" spans="1:3" x14ac:dyDescent="0.25">
      <c r="A6" s="177">
        <v>5</v>
      </c>
      <c r="B6" s="177" t="s">
        <v>87</v>
      </c>
      <c r="C6" s="177">
        <v>15</v>
      </c>
    </row>
    <row r="7" spans="1:3" x14ac:dyDescent="0.25">
      <c r="A7" s="177">
        <v>6</v>
      </c>
      <c r="B7" s="177" t="s">
        <v>197</v>
      </c>
      <c r="C7" s="177">
        <v>16</v>
      </c>
    </row>
    <row r="8" spans="1:3" x14ac:dyDescent="0.25">
      <c r="A8" s="177">
        <v>7</v>
      </c>
      <c r="B8" s="177" t="s">
        <v>198</v>
      </c>
      <c r="C8" s="177">
        <v>15</v>
      </c>
    </row>
    <row r="12" spans="1:3" x14ac:dyDescent="0.25">
      <c r="B12" s="178" t="s">
        <v>199</v>
      </c>
      <c r="C12" s="179">
        <v>20</v>
      </c>
    </row>
    <row r="13" spans="1:3" x14ac:dyDescent="0.25">
      <c r="B13" s="178"/>
      <c r="C13" s="179"/>
    </row>
  </sheetData>
  <mergeCells count="2">
    <mergeCell ref="B12:B13"/>
    <mergeCell ref="C12:C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Dashboard</vt:lpstr>
      <vt:lpstr>Attendance Sheet JAVASession</vt:lpstr>
      <vt:lpstr>Feedback - Students &amp; Training</vt:lpstr>
      <vt:lpstr>Query Response Sheet</vt:lpstr>
      <vt:lpstr>Interaction in cls - Pblm resol</vt:lpstr>
      <vt:lpstr>Assignments Given</vt:lpstr>
      <vt:lpstr>AWS_MCQ Results</vt:lpstr>
      <vt:lpstr>Running Notes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Srivatsa Maudgal</dc:creator>
  <cp:keywords/>
  <dc:description/>
  <cp:lastModifiedBy>Vipul Tiwari</cp:lastModifiedBy>
  <cp:revision/>
  <dcterms:created xsi:type="dcterms:W3CDTF">2022-10-03T09:37:30Z</dcterms:created>
  <dcterms:modified xsi:type="dcterms:W3CDTF">2022-11-14T08:33:36Z</dcterms:modified>
  <cp:category/>
  <cp:contentStatus/>
</cp:coreProperties>
</file>