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pakuy\Documents\Tugas my skil akutansi\botcamp\"/>
    </mc:Choice>
  </mc:AlternateContent>
  <xr:revisionPtr revIDLastSave="0" documentId="8_{BC90B11C-B1FA-5F46-A586-93F1EC1BA5C1}" xr6:coauthVersionLast="47" xr6:coauthVersionMax="47" xr10:uidLastSave="{00000000-0000-0000-0000-000000000000}"/>
  <bookViews>
    <workbookView xWindow="0" yWindow="345" windowWidth="28800" windowHeight="15135" activeTab="1" xr2:uid="{25CB235A-686F-4040-B7F9-24B8D18C5BF7}"/>
  </bookViews>
  <sheets>
    <sheet name="Soal" sheetId="1" r:id="rId1"/>
    <sheet name="Penyelesaia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D33" i="2"/>
  <c r="C33" i="2"/>
  <c r="E34" i="2"/>
  <c r="E35" i="2"/>
  <c r="E33" i="2"/>
  <c r="H33" i="2"/>
  <c r="D34" i="2"/>
  <c r="D35" i="2"/>
  <c r="E5" i="2"/>
  <c r="E6" i="2"/>
  <c r="E7" i="2"/>
  <c r="C7" i="2"/>
  <c r="D7" i="2"/>
  <c r="B7" i="2"/>
  <c r="B5" i="2"/>
  <c r="C35" i="2"/>
  <c r="B35" i="2"/>
  <c r="C34" i="2"/>
  <c r="B34" i="2"/>
  <c r="C6" i="2"/>
  <c r="D6" i="2"/>
  <c r="B6" i="2"/>
  <c r="C5" i="2"/>
  <c r="D5" i="2"/>
</calcChain>
</file>

<file path=xl/sharedStrings.xml><?xml version="1.0" encoding="utf-8"?>
<sst xmlns="http://schemas.openxmlformats.org/spreadsheetml/2006/main" count="50" uniqueCount="48">
  <si>
    <t>Keterangan</t>
  </si>
  <si>
    <t>Laba Bersih</t>
  </si>
  <si>
    <t>Total Beban Operasional</t>
  </si>
  <si>
    <t>Total Pendapatan</t>
  </si>
  <si>
    <t>Total Aset (Lancar)</t>
  </si>
  <si>
    <t>Ekuitas Pemegang Saham</t>
  </si>
  <si>
    <t>Total Utang (Lancar)</t>
  </si>
  <si>
    <t>Arus Kas Bersih dari Aktivitas Operasi</t>
  </si>
  <si>
    <t>Arus Kas Bersih dari Aktivitas Investasi</t>
  </si>
  <si>
    <t>Arus Kas Bersih dari Aktivitas Pendanaan</t>
  </si>
  <si>
    <t>2023</t>
  </si>
  <si>
    <t>2022</t>
  </si>
  <si>
    <t>2021</t>
  </si>
  <si>
    <t>Studi Kasus: PT IKN</t>
  </si>
  <si>
    <t xml:space="preserve">PT IKN adalah sebuah perusahaan manufaktur yang beroperasi di sektor otomotif. Berikut adalah ringkasan laporan keuangan PT IKN untuk periode 2021 - 2023 : </t>
  </si>
  <si>
    <t>Studi Kasus : Analisis Laporan Keuangan</t>
  </si>
  <si>
    <t>Instruksi :</t>
  </si>
  <si>
    <t xml:space="preserve">Ilustrasikan bahwa Anda merupakan akuntan di PT IKN. Anda diminta oleh manajer untuk menyajikan data analisis keuangan PT IKN selama 3 tahun terakhir (2021 - 2023). Adapun kebutuhan data tersebut diantaranya adalah sebagai berikut : </t>
  </si>
  <si>
    <t>c. Rasio Profitabilitas Tahun 2021 - 2023</t>
  </si>
  <si>
    <t>Analisis Horizontal (Komparatif) :</t>
  </si>
  <si>
    <t xml:space="preserve"> a. Analisis Laporan Laba Rugi : Tren tahunan laporan laba rugi PT IKN dalam dua tahun terakhir.</t>
  </si>
  <si>
    <r>
      <t>1.</t>
    </r>
    <r>
      <rPr>
        <b/>
        <sz val="12"/>
        <color rgb="FF000000"/>
        <rFont val="Calibri"/>
        <family val="2"/>
        <scheme val="minor"/>
      </rPr>
      <t>Rasio Keuangan:</t>
    </r>
  </si>
  <si>
    <r>
      <t xml:space="preserve"> a. Rasio Lancar </t>
    </r>
    <r>
      <rPr>
        <i/>
        <sz val="12"/>
        <color rgb="FF000000"/>
        <rFont val="Calibri"/>
        <family val="2"/>
        <scheme val="minor"/>
      </rPr>
      <t>(Current Ratio)</t>
    </r>
    <r>
      <rPr>
        <sz val="12"/>
        <color rgb="FF000000"/>
        <rFont val="Calibri"/>
        <family val="2"/>
        <scheme val="minor"/>
      </rPr>
      <t xml:space="preserve"> Tahun 2021 - 2023</t>
    </r>
  </si>
  <si>
    <r>
      <t xml:space="preserve"> b. Rasio Utang Terhadap Aset </t>
    </r>
    <r>
      <rPr>
        <i/>
        <sz val="12"/>
        <color rgb="FF000000"/>
        <rFont val="Calibri"/>
        <family val="2"/>
        <scheme val="minor"/>
      </rPr>
      <t xml:space="preserve">(Debt to Asset Ratio) </t>
    </r>
    <r>
      <rPr>
        <sz val="12"/>
        <color rgb="FF000000"/>
        <rFont val="Calibri"/>
        <family val="2"/>
        <scheme val="minor"/>
      </rPr>
      <t>Tahun 2021 - 2023</t>
    </r>
  </si>
  <si>
    <t>Laporan Laba Rugi</t>
  </si>
  <si>
    <t>Kenaikan/</t>
  </si>
  <si>
    <t>Penurunan</t>
  </si>
  <si>
    <t>Persentase Kenaikan/</t>
  </si>
  <si>
    <t>Pendapatan</t>
  </si>
  <si>
    <t>Beban Operasional</t>
  </si>
  <si>
    <t>Rasio</t>
  </si>
  <si>
    <t>Analisis</t>
  </si>
  <si>
    <r>
      <t xml:space="preserve">Rasio Lancar </t>
    </r>
    <r>
      <rPr>
        <i/>
        <sz val="12"/>
        <color rgb="FF000000"/>
        <rFont val="Roboto"/>
      </rPr>
      <t>(Current Ratio)</t>
    </r>
  </si>
  <si>
    <r>
      <t xml:space="preserve">Rasio Total Hutang terhadap Aset </t>
    </r>
    <r>
      <rPr>
        <i/>
        <sz val="12"/>
        <color rgb="FF000000"/>
        <rFont val="Roboto"/>
      </rPr>
      <t>(Debt to Asset Ratio)</t>
    </r>
  </si>
  <si>
    <t xml:space="preserve">Hasil Analisis Laporan Keuangan bisa disajikan dalam tabel berikut  : </t>
  </si>
  <si>
    <t>Catatan : Standart industri yang digunakan standart ratio Kasmir</t>
  </si>
  <si>
    <t>1. Analisa Ratio Keuangan</t>
  </si>
  <si>
    <t>2. Analisa Rasio Horizontal</t>
  </si>
  <si>
    <t xml:space="preserve"> </t>
  </si>
  <si>
    <t xml:space="preserve">2. Pada tahun 2021 raso ini menunjukan 60% sama seperti pada tahun sebelumnya, artinya Rp 100 pendanaan perusahaan </t>
  </si>
  <si>
    <t xml:space="preserve">Rp 60 dibiayai oleh hutang dan Rp 40 dibiayai oleh modal sendiri. Jika rata rata Industri 35% artinya jondisi perusahaan dapat diatakan buruk </t>
  </si>
  <si>
    <t>1. Pada tahun 2023 Rasio Perusahaan 1,67 artinya setiap Rp 1 hutang lancar dijamin oleh Rp 1,67 dan  Rasio ini naik dari tahun sebelumnya</t>
  </si>
  <si>
    <t xml:space="preserve">3. Pada tahun 2023 Profit Margin Ratio perusahaan PT IKN mengalami keenaikan. Ha ini mungkin disebabkan oleh keberhasilan manajemen </t>
  </si>
  <si>
    <t xml:space="preserve">Karena memperoleh laba yang lebih baik dari tahun sebelumnya. Jika rata rata industri 20% maka ini dapat dikatakan buruk karena jauh </t>
  </si>
  <si>
    <t>dari rata rata industri</t>
  </si>
  <si>
    <t xml:space="preserve">Jika rata rata industri rasio lancar 2 maka dapat dikatakan buruk karena rasio lancar perushaan dibawah rata rata industri. </t>
  </si>
  <si>
    <t xml:space="preserve">karena jauh dari rata rata industri. </t>
  </si>
  <si>
    <r>
      <t xml:space="preserve">Rasio Profitabilitas  </t>
    </r>
    <r>
      <rPr>
        <i/>
        <sz val="12"/>
        <color rgb="FF000000"/>
        <rFont val="Roboto"/>
      </rPr>
      <t>(</t>
    </r>
    <r>
      <rPr>
        <i/>
        <sz val="10.8"/>
        <color rgb="FF000000"/>
        <rFont val="Roboto"/>
      </rPr>
      <t>profit margi</t>
    </r>
    <r>
      <rPr>
        <i/>
        <sz val="12"/>
        <color rgb="FF000000"/>
        <rFont val="Roboto"/>
      </rPr>
      <t>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</si>
</sst>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Rp&quot;#,##0;[Red]\-&quot;Rp&quot;#,##0"/>
    <numFmt numFmtId="44" formatCode="_-&quot;Rp&quot;* #,##0.00_-;\-&quot;Rp&quot;* #,##0.00_-;_-&quot;Rp&quot;* &quot;-&quot;??_-;_-@_-"/>
    <numFmt numFmtId="164" formatCode="0.00\ \K\a\l\i"/>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24"/>
      <color theme="9" tint="-0.249977111117893"/>
      <name val="Calibri"/>
      <family val="2"/>
      <scheme val="minor"/>
    </font>
    <font>
      <sz val="12"/>
      <color theme="1"/>
      <name val="Calibri"/>
      <family val="2"/>
      <scheme val="minor"/>
    </font>
    <font>
      <sz val="12"/>
      <color rgb="FF000000"/>
      <name val="Roboto"/>
    </font>
    <font>
      <sz val="12"/>
      <color rgb="FF000000"/>
      <name val="Calibri"/>
      <family val="2"/>
      <scheme val="minor"/>
    </font>
    <font>
      <i/>
      <sz val="12"/>
      <color rgb="FF000000"/>
      <name val="Roboto"/>
    </font>
    <font>
      <b/>
      <sz val="12"/>
      <color rgb="FF000000"/>
      <name val="Calibri"/>
      <family val="2"/>
      <scheme val="minor"/>
    </font>
    <font>
      <i/>
      <sz val="12"/>
      <color rgb="FF000000"/>
      <name val="Calibri"/>
      <family val="2"/>
      <scheme val="minor"/>
    </font>
    <font>
      <b/>
      <sz val="12"/>
      <color theme="1"/>
      <name val="Calibri"/>
      <family val="2"/>
      <scheme val="minor"/>
    </font>
    <font>
      <sz val="12"/>
      <name val="Arial"/>
      <family val="2"/>
    </font>
    <font>
      <b/>
      <sz val="12"/>
      <name val="Roboto"/>
    </font>
    <font>
      <b/>
      <sz val="18"/>
      <color theme="1"/>
      <name val="Calibri"/>
      <family val="2"/>
      <scheme val="minor"/>
    </font>
    <font>
      <b/>
      <i/>
      <sz val="11"/>
      <color theme="1"/>
      <name val="Calibri"/>
      <family val="2"/>
      <scheme val="minor"/>
    </font>
    <font>
      <i/>
      <sz val="10.8"/>
      <color rgb="FF000000"/>
      <name val="Roboto"/>
    </font>
  </fonts>
  <fills count="7">
    <fill>
      <patternFill patternType="none"/>
    </fill>
    <fill>
      <patternFill patternType="gray125"/>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rgb="FFEEEEEE"/>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0" fontId="0" fillId="4" borderId="0" xfId="0" applyFill="1"/>
    <xf numFmtId="0" fontId="3" fillId="0" borderId="0" xfId="0" applyFont="1"/>
    <xf numFmtId="0" fontId="4" fillId="0" borderId="0" xfId="0" applyFont="1"/>
    <xf numFmtId="0" fontId="10" fillId="0" borderId="0" xfId="0" applyFont="1"/>
    <xf numFmtId="0" fontId="0" fillId="0" borderId="0" xfId="0" applyAlignment="1">
      <alignment horizontal="left"/>
    </xf>
    <xf numFmtId="0" fontId="13" fillId="0" borderId="0" xfId="0" applyFont="1"/>
    <xf numFmtId="0" fontId="0" fillId="0" borderId="1" xfId="0" applyBorder="1"/>
    <xf numFmtId="0" fontId="0" fillId="0" borderId="2" xfId="0" applyBorder="1"/>
    <xf numFmtId="0" fontId="0" fillId="0" borderId="3" xfId="0" applyBorder="1"/>
    <xf numFmtId="0" fontId="0" fillId="0" borderId="4" xfId="0" applyBorder="1" applyAlignment="1">
      <alignment horizontal="left"/>
    </xf>
    <xf numFmtId="0" fontId="0" fillId="0" borderId="5" xfId="0" applyBorder="1" applyAlignment="1">
      <alignment horizontal="left"/>
    </xf>
    <xf numFmtId="0" fontId="0" fillId="0" borderId="6" xfId="0" applyBorder="1"/>
    <xf numFmtId="0" fontId="0" fillId="0" borderId="7" xfId="0" applyBorder="1"/>
    <xf numFmtId="0" fontId="0" fillId="0" borderId="8" xfId="0" applyBorder="1"/>
    <xf numFmtId="0" fontId="2" fillId="5" borderId="9" xfId="0" applyFont="1" applyFill="1" applyBorder="1"/>
    <xf numFmtId="0" fontId="2" fillId="5" borderId="10" xfId="0" applyFont="1" applyFill="1" applyBorder="1"/>
    <xf numFmtId="0" fontId="2" fillId="5" borderId="11" xfId="0" applyFont="1" applyFill="1" applyBorder="1"/>
    <xf numFmtId="0" fontId="6" fillId="0" borderId="4" xfId="0" applyFont="1" applyBorder="1" applyAlignment="1">
      <alignment horizontal="left" vertical="center" readingOrder="1"/>
    </xf>
    <xf numFmtId="0" fontId="0" fillId="0" borderId="5" xfId="0" applyBorder="1"/>
    <xf numFmtId="0" fontId="6" fillId="0" borderId="4" xfId="0" applyFont="1" applyBorder="1" applyAlignment="1">
      <alignment horizontal="left" vertical="center" indent="7" readingOrder="1"/>
    </xf>
    <xf numFmtId="0" fontId="6" fillId="0" borderId="4" xfId="0" applyFont="1" applyBorder="1" applyAlignment="1">
      <alignment horizontal="left" vertical="center" indent="8" readingOrder="1"/>
    </xf>
    <xf numFmtId="0" fontId="0" fillId="0" borderId="0" xfId="0" applyAlignment="1">
      <alignment horizontal="left" indent="1"/>
    </xf>
    <xf numFmtId="0" fontId="8" fillId="0" borderId="4" xfId="0" applyFont="1" applyBorder="1"/>
    <xf numFmtId="0" fontId="6" fillId="0" borderId="6" xfId="0" applyFont="1" applyBorder="1"/>
    <xf numFmtId="0" fontId="0" fillId="5" borderId="2" xfId="0" applyFill="1" applyBorder="1"/>
    <xf numFmtId="0" fontId="0" fillId="5" borderId="3" xfId="0" applyFill="1" applyBorder="1"/>
    <xf numFmtId="0" fontId="0" fillId="5" borderId="0" xfId="0" applyFill="1"/>
    <xf numFmtId="0" fontId="0" fillId="5" borderId="6" xfId="0" applyFill="1" applyBorder="1"/>
    <xf numFmtId="0" fontId="0" fillId="5" borderId="7" xfId="0" applyFill="1" applyBorder="1"/>
    <xf numFmtId="0" fontId="0" fillId="5" borderId="8" xfId="0" applyFill="1" applyBorder="1"/>
    <xf numFmtId="0" fontId="14" fillId="5" borderId="1" xfId="0" applyFont="1" applyFill="1" applyBorder="1"/>
    <xf numFmtId="0" fontId="8" fillId="5" borderId="1" xfId="0" applyFont="1" applyFill="1" applyBorder="1" applyAlignment="1">
      <alignment horizontal="left" vertical="center" readingOrder="1"/>
    </xf>
    <xf numFmtId="44" fontId="0" fillId="5" borderId="0" xfId="0" applyNumberFormat="1" applyFill="1"/>
    <xf numFmtId="44" fontId="0" fillId="0" borderId="0" xfId="0" applyNumberFormat="1"/>
    <xf numFmtId="44" fontId="0" fillId="4" borderId="0" xfId="0" applyNumberFormat="1" applyFill="1"/>
    <xf numFmtId="0" fontId="10" fillId="5" borderId="9" xfId="0" applyFont="1" applyFill="1" applyBorder="1"/>
    <xf numFmtId="0" fontId="4" fillId="5" borderId="10" xfId="0" applyFont="1" applyFill="1" applyBorder="1"/>
    <xf numFmtId="0" fontId="4" fillId="5" borderId="11" xfId="0" applyFont="1" applyFill="1" applyBorder="1"/>
    <xf numFmtId="0" fontId="11" fillId="0" borderId="0" xfId="0" applyFont="1" applyAlignment="1">
      <alignment horizontal="right" vertical="center" indent="1"/>
    </xf>
    <xf numFmtId="0" fontId="12" fillId="5" borderId="12" xfId="0" applyFont="1" applyFill="1" applyBorder="1" applyAlignment="1">
      <alignment horizontal="center" vertical="center" wrapText="1" readingOrder="1"/>
    </xf>
    <xf numFmtId="0" fontId="5" fillId="0" borderId="12" xfId="0" applyFont="1" applyBorder="1" applyAlignment="1">
      <alignment horizontal="left" vertical="center" wrapText="1" readingOrder="1"/>
    </xf>
    <xf numFmtId="164" fontId="11" fillId="0" borderId="12" xfId="0" applyNumberFormat="1" applyFont="1" applyBorder="1" applyAlignment="1">
      <alignment horizontal="right" vertical="center" wrapText="1" indent="1"/>
    </xf>
    <xf numFmtId="0" fontId="11" fillId="0" borderId="12" xfId="0" applyFont="1" applyBorder="1" applyAlignment="1">
      <alignment horizontal="right" vertical="center" indent="1"/>
    </xf>
    <xf numFmtId="0" fontId="5" fillId="6" borderId="12" xfId="0" applyFont="1" applyFill="1" applyBorder="1" applyAlignment="1">
      <alignment horizontal="left" vertical="center" wrapText="1" readingOrder="1"/>
    </xf>
    <xf numFmtId="9" fontId="11" fillId="6" borderId="12" xfId="1" applyFont="1" applyFill="1" applyBorder="1" applyAlignment="1">
      <alignment horizontal="right" vertical="center" wrapText="1" indent="1"/>
    </xf>
    <xf numFmtId="9" fontId="11" fillId="0" borderId="12" xfId="1" applyFont="1" applyBorder="1" applyAlignment="1">
      <alignment vertical="center" wrapText="1"/>
    </xf>
    <xf numFmtId="0" fontId="7" fillId="0" borderId="0" xfId="0" applyFont="1" applyAlignment="1">
      <alignment horizontal="left" vertical="center" wrapText="1" readingOrder="1"/>
    </xf>
    <xf numFmtId="9" fontId="11" fillId="0" borderId="0" xfId="1" applyFont="1" applyBorder="1" applyAlignment="1">
      <alignment vertical="center" wrapText="1"/>
    </xf>
    <xf numFmtId="9" fontId="0" fillId="0" borderId="0" xfId="1" applyFont="1"/>
    <xf numFmtId="9" fontId="0" fillId="0" borderId="0" xfId="0" applyNumberFormat="1"/>
    <xf numFmtId="9" fontId="0" fillId="0" borderId="12" xfId="0" applyNumberFormat="1" applyBorder="1"/>
    <xf numFmtId="0" fontId="5" fillId="5" borderId="12" xfId="0" applyFont="1" applyFill="1" applyBorder="1" applyAlignment="1">
      <alignment horizontal="center" vertical="center" wrapText="1" readingOrder="1"/>
    </xf>
    <xf numFmtId="0" fontId="5" fillId="3" borderId="12" xfId="0" applyFont="1" applyFill="1" applyBorder="1" applyAlignment="1">
      <alignment horizontal="left" vertical="center" wrapText="1" readingOrder="1"/>
    </xf>
    <xf numFmtId="6" fontId="11" fillId="3" borderId="12" xfId="1" applyNumberFormat="1" applyFont="1" applyFill="1" applyBorder="1" applyAlignment="1">
      <alignment horizontal="right" vertical="center" wrapText="1" indent="1"/>
    </xf>
    <xf numFmtId="0" fontId="11" fillId="3" borderId="12" xfId="0" applyFont="1" applyFill="1" applyBorder="1" applyAlignment="1">
      <alignment horizontal="left" vertical="center" wrapText="1" indent="1"/>
    </xf>
    <xf numFmtId="0" fontId="5" fillId="2" borderId="12" xfId="0" applyFont="1" applyFill="1" applyBorder="1" applyAlignment="1">
      <alignment horizontal="left" vertical="center" wrapText="1" readingOrder="1"/>
    </xf>
    <xf numFmtId="6" fontId="11" fillId="2" borderId="12" xfId="0" applyNumberFormat="1" applyFont="1" applyFill="1" applyBorder="1" applyAlignment="1">
      <alignment horizontal="right" vertical="center" wrapText="1" indent="1"/>
    </xf>
    <xf numFmtId="6" fontId="11" fillId="3" borderId="12" xfId="0" applyNumberFormat="1" applyFont="1" applyFill="1" applyBorder="1" applyAlignment="1">
      <alignment horizontal="right" vertical="center" wrapText="1" indent="1"/>
    </xf>
    <xf numFmtId="0" fontId="5" fillId="5" borderId="12" xfId="0" applyFont="1" applyFill="1" applyBorder="1" applyAlignment="1">
      <alignment horizontal="center" vertical="center" wrapText="1" readingOrder="1"/>
    </xf>
  </cellXfs>
  <cellStyles count="2">
    <cellStyle name="Normal" xfId="0" builtinId="0"/>
    <cellStyle name="Persen" xfId="1" builtinId="5"/>
  </cellStyles>
  <dxfs count="6">
    <dxf>
      <numFmt numFmtId="34" formatCode="_-&quot;Rp&quot;* #,##0.00_-;\-&quot;Rp&quot;* #,##0.00_-;_-&quot;Rp&quot;* &quot;-&quot;??_-;_-@_-"/>
      <fill>
        <patternFill patternType="solid">
          <fgColor indexed="64"/>
          <bgColor rgb="FFFFFF00"/>
        </patternFill>
      </fill>
    </dxf>
    <dxf>
      <numFmt numFmtId="34" formatCode="_-&quot;Rp&quot;* #,##0.00_-;\-&quot;Rp&quot;* #,##0.00_-;_-&quot;Rp&quot;* &quot;-&quot;??_-;_-@_-"/>
      <fill>
        <patternFill patternType="solid">
          <fgColor indexed="64"/>
          <bgColor rgb="FFFFFF00"/>
        </patternFill>
      </fill>
    </dxf>
    <dxf>
      <numFmt numFmtId="34" formatCode="_-&quot;Rp&quot;* #,##0.00_-;\-&quot;Rp&quot;* #,##0.00_-;_-&quot;Rp&quot;* &quot;-&quot;??_-;_-@_-"/>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drawing1.xml><?xml version="1.0" encoding="utf-8"?>
<xdr:wsDr xmlns:xdr="http://schemas.openxmlformats.org/drawingml/2006/spreadsheetDrawing" xmlns:a="http://schemas.openxmlformats.org/drawingml/2006/main">
  <xdr:twoCellAnchor>
    <xdr:from>
      <xdr:col>0</xdr:col>
      <xdr:colOff>962025</xdr:colOff>
      <xdr:row>41</xdr:row>
      <xdr:rowOff>66675</xdr:rowOff>
    </xdr:from>
    <xdr:to>
      <xdr:col>1</xdr:col>
      <xdr:colOff>800100</xdr:colOff>
      <xdr:row>45</xdr:row>
      <xdr:rowOff>180975</xdr:rowOff>
    </xdr:to>
    <xdr:sp macro="" textlink="">
      <xdr:nvSpPr>
        <xdr:cNvPr id="3" name="Rectangle 2">
          <a:extLst>
            <a:ext uri="{FF2B5EF4-FFF2-40B4-BE49-F238E27FC236}">
              <a16:creationId xmlns:a16="http://schemas.microsoft.com/office/drawing/2014/main" id="{058D277A-A643-AC36-5CF3-5442A9FDFD3F}"/>
            </a:ext>
          </a:extLst>
        </xdr:cNvPr>
        <xdr:cNvSpPr/>
      </xdr:nvSpPr>
      <xdr:spPr>
        <a:xfrm>
          <a:off x="962025" y="10391775"/>
          <a:ext cx="91440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0</xdr:colOff>
      <xdr:row>40</xdr:row>
      <xdr:rowOff>17991</xdr:rowOff>
    </xdr:from>
    <xdr:to>
      <xdr:col>6</xdr:col>
      <xdr:colOff>0</xdr:colOff>
      <xdr:row>59</xdr:row>
      <xdr:rowOff>179917</xdr:rowOff>
    </xdr:to>
    <xdr:sp macro="" textlink="">
      <xdr:nvSpPr>
        <xdr:cNvPr id="1026" name="Text Box 2">
          <a:extLst>
            <a:ext uri="{FF2B5EF4-FFF2-40B4-BE49-F238E27FC236}">
              <a16:creationId xmlns:a16="http://schemas.microsoft.com/office/drawing/2014/main" id="{F688EC5F-E636-82B2-3A72-D4E737FF3A02}"/>
            </a:ext>
          </a:extLst>
        </xdr:cNvPr>
        <xdr:cNvSpPr txBox="1">
          <a:spLocks noChangeArrowheads="1"/>
        </xdr:cNvSpPr>
      </xdr:nvSpPr>
      <xdr:spPr bwMode="auto">
        <a:xfrm>
          <a:off x="0" y="10167408"/>
          <a:ext cx="6836833" cy="389784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ID" sz="1100" b="0" i="0" u="none" strike="noStrike" baseline="0">
              <a:solidFill>
                <a:srgbClr val="000000"/>
              </a:solidFill>
              <a:latin typeface="+mn-lt"/>
              <a:ea typeface="Calibri"/>
              <a:cs typeface="Calibri"/>
            </a:rPr>
            <a:t>1. </a:t>
          </a:r>
          <a:r>
            <a:rPr lang="en-ID" sz="1100" b="0" i="0" u="none" strike="noStrike" baseline="0">
              <a:solidFill>
                <a:srgbClr val="000000"/>
              </a:solidFill>
              <a:latin typeface="+mn-lt"/>
              <a:ea typeface="Calibri"/>
              <a:cs typeface="Arial" panose="020B0604020202020204" pitchFamily="34" charset="0"/>
            </a:rPr>
            <a:t>Pendapatan perusahaan mengalami penurunan. Hal ini dapat disebabkan oleh faktor, seperti munculnya kompetitor baru yang nenurunkan daya saing atau gejolak ekonomi yang menurunkan daya beli masyarakat. </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Strategi : </a:t>
          </a:r>
        </a:p>
        <a:p>
          <a:pPr algn="l" rtl="0">
            <a:defRPr sz="1000"/>
          </a:pPr>
          <a:r>
            <a:rPr lang="en-ID" sz="1100" b="0" i="0" u="none" strike="noStrike" baseline="0">
              <a:solidFill>
                <a:srgbClr val="000000"/>
              </a:solidFill>
              <a:latin typeface="+mn-lt"/>
              <a:ea typeface="Calibri"/>
              <a:cs typeface="Arial" panose="020B0604020202020204" pitchFamily="34" charset="0"/>
            </a:rPr>
            <a:t>Misalnya jika muncul kompatitor baru manajemen, perlu mengevaluasi mulai dari kekuatan dan kelemahan perusahaan, sehingga dari situ akan timbul yang namanya inovasi yang dapat meningkatan pendapatan.</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2. Beban operasional mengalami penurunan akibat keberhasilan manajemen dalam melakukan efisiensi. Efisiensi ini dapat terjadi karena faktor, seperti penurunan biaya bahan baku, atau adanya transisi penggunaan teknologi ai sebagai pengganti peran manusia.</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Strategi : </a:t>
          </a:r>
        </a:p>
        <a:p>
          <a:pPr algn="l" rtl="0">
            <a:defRPr sz="1000"/>
          </a:pPr>
          <a:r>
            <a:rPr lang="en-ID" sz="1100" b="0" i="0" u="none" strike="noStrike" baseline="0">
              <a:solidFill>
                <a:srgbClr val="000000"/>
              </a:solidFill>
              <a:latin typeface="+mn-lt"/>
              <a:ea typeface="Calibri"/>
              <a:cs typeface="Arial" panose="020B0604020202020204" pitchFamily="34" charset="0"/>
            </a:rPr>
            <a:t>Misalnya jika terjadi karena penggantian tenaga manusia dengan mesin, manajemen perlu memeriksa apakah operatornya sudah baik dalam menjalankan mesinnya ? jika tidak maka akan berdampak terhadap menurunya jumlah produksi. Jumlah produksi yang turun pada akhirnya menurunkan jumlah pendapatan seperti dipoin nomor 1. Oleh karena itu manajemen perlu melakukan pelatihan guna meningkatkan keterampilan karyawan dalam menggunakan mesin robotik.</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3. Meskipun laba perusahaan mengalami kenaikan, hal ini bukan disebabkan oleh peningkatan pendapatan, melainkan akibat penurunan beban operasional. dikarenakan laba yang didapatkan dari penurunan beban operasional sifatnya jangka pendek, maka manajemen perlu memikirkan kembali untuk meningkatkan laba dari sumber pendapatan. hal ini tentu akan lebih baik untuk jangka panjang.</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D82DA1-38A3-4E45-AD78-6A3A78A6652F}" name="Table1" displayName="Table1" ref="A6:D15" totalsRowShown="0" headerRowDxfId="5" dataDxfId="4">
  <autoFilter ref="A6:D15" xr:uid="{B8D82DA1-38A3-4E45-AD78-6A3A78A6652F}"/>
  <tableColumns count="4">
    <tableColumn id="1" xr3:uid="{B81CBC84-E043-4D2D-9B37-E50ADA9F98C2}" name="Keterangan" dataDxfId="3"/>
    <tableColumn id="2" xr3:uid="{2F0D441D-BDA5-4D0C-B87F-DC9E2F9011F1}" name="2023" dataDxfId="2"/>
    <tableColumn id="3" xr3:uid="{454774BE-4289-4308-A554-51F2C47FA7FF}" name="2022" dataDxfId="1"/>
    <tableColumn id="4" xr3:uid="{412A388C-E88C-4324-B29B-4B6C6D3A536F}" name="2021" dataDxfId="0"/>
  </tableColumns>
  <tableStyleInfo name="TableStyleLight1" showFirstColumn="0" showLastColumn="0" showRowStripes="1" showColumnStripes="0"/>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84BE-210B-43B4-BEDE-B0CC7177FDFF}">
  <dimension ref="A1:R25"/>
  <sheetViews>
    <sheetView showGridLines="0" workbookViewId="0">
      <selection activeCell="G13" sqref="G13"/>
    </sheetView>
  </sheetViews>
  <sheetFormatPr defaultRowHeight="15" x14ac:dyDescent="0.2"/>
  <cols>
    <col min="1" max="1" width="50.04296875" customWidth="1"/>
    <col min="2" max="4" width="20.3125" bestFit="1" customWidth="1"/>
  </cols>
  <sheetData>
    <row r="1" spans="1:4" ht="31.5" x14ac:dyDescent="0.45">
      <c r="A1" s="2" t="s">
        <v>15</v>
      </c>
    </row>
    <row r="3" spans="1:4" x14ac:dyDescent="0.2">
      <c r="A3" s="4" t="s">
        <v>13</v>
      </c>
    </row>
    <row r="4" spans="1:4" x14ac:dyDescent="0.2">
      <c r="A4" s="3" t="s">
        <v>14</v>
      </c>
    </row>
    <row r="6" spans="1:4" x14ac:dyDescent="0.2">
      <c r="A6" s="27" t="s">
        <v>0</v>
      </c>
      <c r="B6" s="33" t="s">
        <v>10</v>
      </c>
      <c r="C6" s="33" t="s">
        <v>11</v>
      </c>
      <c r="D6" s="33" t="s">
        <v>12</v>
      </c>
    </row>
    <row r="7" spans="1:4" x14ac:dyDescent="0.2">
      <c r="A7" t="s">
        <v>1</v>
      </c>
      <c r="B7" s="34">
        <v>5000000000</v>
      </c>
      <c r="C7" s="34">
        <v>4800000000</v>
      </c>
      <c r="D7" s="34">
        <v>4200000000</v>
      </c>
    </row>
    <row r="8" spans="1:4" x14ac:dyDescent="0.2">
      <c r="A8" t="s">
        <v>2</v>
      </c>
      <c r="B8" s="34">
        <v>25000000000</v>
      </c>
      <c r="C8" s="34">
        <v>27200000000</v>
      </c>
      <c r="D8" s="34">
        <v>23800000000</v>
      </c>
    </row>
    <row r="9" spans="1:4" x14ac:dyDescent="0.2">
      <c r="A9" t="s">
        <v>3</v>
      </c>
      <c r="B9" s="34">
        <v>30000000000</v>
      </c>
      <c r="C9" s="34">
        <v>32000000000</v>
      </c>
      <c r="D9" s="34">
        <v>28000000000</v>
      </c>
    </row>
    <row r="10" spans="1:4" x14ac:dyDescent="0.2">
      <c r="A10" t="s">
        <v>4</v>
      </c>
      <c r="B10" s="34">
        <v>50000000000</v>
      </c>
      <c r="C10" s="34">
        <v>48000000000</v>
      </c>
      <c r="D10" s="34">
        <v>45000000000</v>
      </c>
    </row>
    <row r="11" spans="1:4" x14ac:dyDescent="0.2">
      <c r="A11" t="s">
        <v>5</v>
      </c>
      <c r="B11" s="34">
        <v>20000000000</v>
      </c>
      <c r="C11" s="34">
        <v>19000000000</v>
      </c>
      <c r="D11" s="34">
        <v>18000000000</v>
      </c>
    </row>
    <row r="12" spans="1:4" x14ac:dyDescent="0.2">
      <c r="A12" t="s">
        <v>6</v>
      </c>
      <c r="B12" s="34">
        <v>30000000000</v>
      </c>
      <c r="C12" s="34">
        <v>29000000000</v>
      </c>
      <c r="D12" s="34">
        <v>27000000000</v>
      </c>
    </row>
    <row r="13" spans="1:4" x14ac:dyDescent="0.2">
      <c r="A13" s="1" t="s">
        <v>7</v>
      </c>
      <c r="B13" s="35">
        <v>8000000000</v>
      </c>
      <c r="C13" s="35">
        <v>7500000000</v>
      </c>
      <c r="D13" s="35">
        <v>7000000000</v>
      </c>
    </row>
    <row r="14" spans="1:4" x14ac:dyDescent="0.2">
      <c r="A14" s="1" t="s">
        <v>8</v>
      </c>
      <c r="B14" s="35">
        <v>-3000000000</v>
      </c>
      <c r="C14" s="35">
        <v>-2800000000</v>
      </c>
      <c r="D14" s="35">
        <v>-2500000000</v>
      </c>
    </row>
    <row r="15" spans="1:4" x14ac:dyDescent="0.2">
      <c r="A15" s="1" t="s">
        <v>9</v>
      </c>
      <c r="B15" s="35">
        <v>-4000000000</v>
      </c>
      <c r="C15" s="35">
        <v>-3700000000</v>
      </c>
      <c r="D15" s="35">
        <v>-3500000000</v>
      </c>
    </row>
    <row r="18" spans="1:18" x14ac:dyDescent="0.2">
      <c r="A18" s="32" t="s">
        <v>16</v>
      </c>
      <c r="B18" s="25"/>
      <c r="C18" s="25"/>
      <c r="D18" s="25"/>
      <c r="E18" s="25"/>
      <c r="F18" s="25"/>
      <c r="G18" s="25"/>
      <c r="H18" s="25"/>
      <c r="I18" s="25"/>
      <c r="J18" s="25"/>
      <c r="K18" s="25"/>
      <c r="L18" s="25"/>
      <c r="M18" s="25"/>
      <c r="N18" s="25"/>
      <c r="O18" s="25"/>
      <c r="P18" s="25"/>
      <c r="Q18" s="25"/>
      <c r="R18" s="26"/>
    </row>
    <row r="19" spans="1:18" x14ac:dyDescent="0.2">
      <c r="A19" s="18" t="s">
        <v>17</v>
      </c>
      <c r="R19" s="19"/>
    </row>
    <row r="20" spans="1:18" x14ac:dyDescent="0.2">
      <c r="A20" s="20" t="s">
        <v>21</v>
      </c>
      <c r="R20" s="19"/>
    </row>
    <row r="21" spans="1:18" x14ac:dyDescent="0.2">
      <c r="A21" s="21" t="s">
        <v>22</v>
      </c>
      <c r="B21" s="22"/>
      <c r="R21" s="19"/>
    </row>
    <row r="22" spans="1:18" x14ac:dyDescent="0.2">
      <c r="A22" s="21" t="s">
        <v>23</v>
      </c>
      <c r="B22" s="22"/>
      <c r="R22" s="19"/>
    </row>
    <row r="23" spans="1:18" x14ac:dyDescent="0.2">
      <c r="A23" s="21" t="s">
        <v>18</v>
      </c>
      <c r="B23" s="22"/>
      <c r="R23" s="19"/>
    </row>
    <row r="24" spans="1:18" x14ac:dyDescent="0.2">
      <c r="A24" s="23" t="s">
        <v>19</v>
      </c>
      <c r="R24" s="19"/>
    </row>
    <row r="25" spans="1:18" x14ac:dyDescent="0.2">
      <c r="A25" s="24" t="s">
        <v>20</v>
      </c>
      <c r="B25" s="13"/>
      <c r="C25" s="13"/>
      <c r="D25" s="13"/>
      <c r="E25" s="13"/>
      <c r="F25" s="13"/>
      <c r="G25" s="13"/>
      <c r="H25" s="13"/>
      <c r="I25" s="13"/>
      <c r="J25" s="13"/>
      <c r="K25" s="13"/>
      <c r="L25" s="13"/>
      <c r="M25" s="13"/>
      <c r="N25" s="13"/>
      <c r="O25" s="13"/>
      <c r="P25" s="13"/>
      <c r="Q25" s="13"/>
      <c r="R25" s="1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9E66B-B1BE-40FC-B245-A18D25B957EC}">
  <dimension ref="A1:Z61"/>
  <sheetViews>
    <sheetView showGridLines="0" tabSelected="1" topLeftCell="A9" zoomScale="90" workbookViewId="0">
      <selection activeCell="E33" sqref="E33"/>
    </sheetView>
  </sheetViews>
  <sheetFormatPr defaultRowHeight="15" x14ac:dyDescent="0.2"/>
  <cols>
    <col min="1" max="1" width="16.140625" bestFit="1" customWidth="1"/>
    <col min="2" max="3" width="21.65625" bestFit="1" customWidth="1"/>
    <col min="4" max="4" width="11.8359375" customWidth="1"/>
    <col min="5" max="5" width="21.65625" bestFit="1" customWidth="1"/>
    <col min="7" max="7" width="15.6015625" customWidth="1"/>
    <col min="8" max="8" width="17.08203125" bestFit="1" customWidth="1"/>
    <col min="10" max="10" width="43.31640625" customWidth="1"/>
  </cols>
  <sheetData>
    <row r="1" spans="1:10" ht="23.25" x14ac:dyDescent="0.3">
      <c r="A1" s="6" t="s">
        <v>34</v>
      </c>
      <c r="B1" s="6"/>
      <c r="C1" s="6"/>
      <c r="D1" s="6"/>
      <c r="E1" s="6"/>
      <c r="F1" s="6"/>
      <c r="G1" s="6"/>
      <c r="H1" s="6"/>
      <c r="I1" s="6"/>
      <c r="J1" s="6"/>
    </row>
    <row r="4" spans="1:10" ht="17.25" x14ac:dyDescent="0.2">
      <c r="A4" s="40" t="s">
        <v>30</v>
      </c>
      <c r="B4" s="40">
        <v>2023</v>
      </c>
      <c r="C4" s="40">
        <v>2022</v>
      </c>
      <c r="D4" s="40">
        <v>2021</v>
      </c>
      <c r="E4" s="40" t="s">
        <v>31</v>
      </c>
    </row>
    <row r="5" spans="1:10" ht="35.25" x14ac:dyDescent="0.2">
      <c r="A5" s="41" t="s">
        <v>32</v>
      </c>
      <c r="B5" s="42">
        <f>Soal!B10/Soal!B12</f>
        <v>1.6666666666666667</v>
      </c>
      <c r="C5" s="42">
        <f>Soal!C10/Soal!C12</f>
        <v>1.6551724137931034</v>
      </c>
      <c r="D5" s="42">
        <f>Soal!D10/Soal!D12</f>
        <v>1.6666666666666667</v>
      </c>
      <c r="E5" s="43" t="str">
        <f>IF(B5&gt;=C5,"Naik",IF(B5=C5,"Tidak ada varian","Turun"))</f>
        <v>Naik</v>
      </c>
    </row>
    <row r="6" spans="1:10" ht="83.25" x14ac:dyDescent="0.2">
      <c r="A6" s="44" t="s">
        <v>33</v>
      </c>
      <c r="B6" s="45">
        <f>Soal!B12/Soal!B10</f>
        <v>0.6</v>
      </c>
      <c r="C6" s="45">
        <f>Soal!C12/Soal!C10</f>
        <v>0.60416666666666663</v>
      </c>
      <c r="D6" s="45">
        <f>Soal!D12/Soal!D10</f>
        <v>0.6</v>
      </c>
      <c r="E6" s="43" t="str">
        <f t="shared" ref="E6:E7" si="0">IF(B6&gt;=C6,"Naik",IF(B6=C6,"Tidak ada varian","Turun"))</f>
        <v>Turun</v>
      </c>
    </row>
    <row r="7" spans="1:10" ht="51" x14ac:dyDescent="0.2">
      <c r="A7" s="41" t="s">
        <v>47</v>
      </c>
      <c r="B7" s="46">
        <f>Table1[[#This Row],[2023]]/Soal!B9</f>
        <v>0.16666666666666666</v>
      </c>
      <c r="C7" s="46">
        <f>Table1[[#This Row],[2022]]/Soal!C9</f>
        <v>0.15</v>
      </c>
      <c r="D7" s="46">
        <f>Table1[[#This Row],[2021]]/Soal!D9</f>
        <v>0.15</v>
      </c>
      <c r="E7" s="43" t="str">
        <f t="shared" si="0"/>
        <v>Naik</v>
      </c>
    </row>
    <row r="8" spans="1:10" ht="15.75" customHeight="1" x14ac:dyDescent="0.2">
      <c r="A8" s="47"/>
      <c r="B8" s="48"/>
      <c r="C8" s="48"/>
      <c r="D8" s="48"/>
      <c r="E8" s="39"/>
    </row>
    <row r="10" spans="1:10" x14ac:dyDescent="0.2">
      <c r="A10" s="15" t="s">
        <v>36</v>
      </c>
      <c r="B10" s="16"/>
      <c r="C10" s="16"/>
      <c r="D10" s="16"/>
      <c r="E10" s="16"/>
      <c r="F10" s="16"/>
      <c r="G10" s="16"/>
      <c r="H10" s="17"/>
    </row>
    <row r="11" spans="1:10" x14ac:dyDescent="0.2">
      <c r="A11" s="7"/>
      <c r="B11" s="8"/>
      <c r="C11" s="8"/>
      <c r="D11" s="8"/>
      <c r="E11" s="8"/>
      <c r="F11" s="8"/>
      <c r="G11" s="8"/>
      <c r="H11" s="9"/>
    </row>
    <row r="12" spans="1:10" x14ac:dyDescent="0.2">
      <c r="A12" s="10" t="s">
        <v>41</v>
      </c>
      <c r="B12" s="5"/>
      <c r="C12" s="5"/>
      <c r="D12" s="5"/>
      <c r="E12" s="5"/>
      <c r="F12" s="5"/>
      <c r="G12" s="5"/>
      <c r="H12" s="11"/>
      <c r="I12" s="5"/>
    </row>
    <row r="13" spans="1:10" x14ac:dyDescent="0.2">
      <c r="A13" s="10" t="s">
        <v>45</v>
      </c>
      <c r="B13" s="5"/>
      <c r="C13" s="5"/>
      <c r="D13" s="5"/>
      <c r="E13" s="5"/>
      <c r="F13" s="5"/>
      <c r="G13" s="5"/>
      <c r="H13" s="11"/>
      <c r="I13" s="5"/>
    </row>
    <row r="14" spans="1:10" x14ac:dyDescent="0.2">
      <c r="A14" s="10"/>
      <c r="B14" s="5"/>
      <c r="C14" s="5"/>
      <c r="D14" s="5"/>
      <c r="E14" s="5"/>
      <c r="F14" s="5"/>
      <c r="G14" s="5"/>
      <c r="H14" s="11"/>
      <c r="I14" s="5"/>
    </row>
    <row r="15" spans="1:10" x14ac:dyDescent="0.2">
      <c r="A15" s="10"/>
      <c r="B15" s="5"/>
      <c r="C15" s="5"/>
      <c r="D15" s="5"/>
      <c r="E15" s="5"/>
      <c r="F15" s="5"/>
      <c r="G15" s="5"/>
      <c r="H15" s="11"/>
      <c r="I15" s="5"/>
    </row>
    <row r="16" spans="1:10" x14ac:dyDescent="0.2">
      <c r="A16" s="10" t="s">
        <v>39</v>
      </c>
      <c r="B16" s="5"/>
      <c r="C16" s="5"/>
      <c r="D16" s="5"/>
      <c r="E16" s="5"/>
      <c r="F16" s="5"/>
      <c r="G16" s="5"/>
      <c r="H16" s="11"/>
      <c r="I16" s="5"/>
    </row>
    <row r="17" spans="1:9" x14ac:dyDescent="0.2">
      <c r="A17" s="10" t="s">
        <v>40</v>
      </c>
      <c r="B17" s="5"/>
      <c r="C17" s="5"/>
      <c r="D17" s="5"/>
      <c r="E17" s="5"/>
      <c r="F17" s="5"/>
      <c r="G17" s="5"/>
      <c r="H17" s="11"/>
      <c r="I17" s="5"/>
    </row>
    <row r="18" spans="1:9" x14ac:dyDescent="0.2">
      <c r="A18" s="10" t="s">
        <v>46</v>
      </c>
      <c r="B18" s="5"/>
      <c r="C18" s="5"/>
      <c r="D18" s="5"/>
      <c r="E18" s="5"/>
      <c r="F18" s="5"/>
      <c r="G18" s="5"/>
      <c r="H18" s="11"/>
      <c r="I18" s="5"/>
    </row>
    <row r="19" spans="1:9" x14ac:dyDescent="0.2">
      <c r="A19" s="10"/>
      <c r="B19" s="5"/>
      <c r="C19" s="5"/>
      <c r="D19" s="5"/>
      <c r="E19" s="5"/>
      <c r="F19" s="5"/>
      <c r="G19" s="5"/>
      <c r="H19" s="11"/>
      <c r="I19" s="5"/>
    </row>
    <row r="20" spans="1:9" x14ac:dyDescent="0.2">
      <c r="A20" s="10"/>
      <c r="B20" s="5"/>
      <c r="C20" s="5"/>
      <c r="D20" s="5"/>
      <c r="E20" s="5"/>
      <c r="F20" s="5"/>
      <c r="G20" s="5"/>
      <c r="H20" s="11"/>
      <c r="I20" s="5"/>
    </row>
    <row r="21" spans="1:9" x14ac:dyDescent="0.2">
      <c r="A21" s="10" t="s">
        <v>42</v>
      </c>
      <c r="B21" s="5"/>
      <c r="C21" s="5"/>
      <c r="D21" s="5"/>
      <c r="E21" s="5"/>
      <c r="F21" s="5"/>
      <c r="G21" s="5"/>
      <c r="H21" s="11"/>
      <c r="I21" s="5"/>
    </row>
    <row r="22" spans="1:9" x14ac:dyDescent="0.2">
      <c r="A22" s="10" t="s">
        <v>43</v>
      </c>
      <c r="B22" s="5"/>
      <c r="C22" s="5"/>
      <c r="D22" s="5"/>
      <c r="E22" s="5"/>
      <c r="F22" s="5"/>
      <c r="G22" s="5"/>
      <c r="H22" s="11"/>
      <c r="I22" s="5"/>
    </row>
    <row r="23" spans="1:9" x14ac:dyDescent="0.2">
      <c r="A23" s="10" t="s">
        <v>44</v>
      </c>
      <c r="B23" s="5"/>
      <c r="C23" s="5"/>
      <c r="D23" s="5"/>
      <c r="E23" s="5"/>
      <c r="F23" s="5"/>
      <c r="G23" s="5"/>
      <c r="H23" s="11"/>
    </row>
    <row r="24" spans="1:9" x14ac:dyDescent="0.2">
      <c r="A24" s="12"/>
      <c r="B24" s="13"/>
      <c r="C24" s="13"/>
      <c r="D24" s="13"/>
      <c r="E24" s="13"/>
      <c r="F24" s="13"/>
      <c r="G24" s="13"/>
      <c r="H24" s="14"/>
    </row>
    <row r="25" spans="1:9" x14ac:dyDescent="0.2">
      <c r="A25" s="31" t="s">
        <v>35</v>
      </c>
      <c r="B25" s="25"/>
      <c r="C25" s="26"/>
    </row>
    <row r="26" spans="1:9" x14ac:dyDescent="0.2">
      <c r="A26" s="28"/>
      <c r="B26" s="29"/>
      <c r="C26" s="30"/>
    </row>
    <row r="31" spans="1:9" ht="17.25" x14ac:dyDescent="0.2">
      <c r="A31" s="59" t="s">
        <v>24</v>
      </c>
      <c r="B31" s="59">
        <v>2023</v>
      </c>
      <c r="C31" s="59">
        <v>2022</v>
      </c>
      <c r="D31" s="52" t="s">
        <v>25</v>
      </c>
      <c r="E31" s="52" t="s">
        <v>27</v>
      </c>
    </row>
    <row r="32" spans="1:9" ht="17.25" x14ac:dyDescent="0.2">
      <c r="A32" s="59"/>
      <c r="B32" s="59"/>
      <c r="C32" s="59"/>
      <c r="D32" s="52" t="s">
        <v>26</v>
      </c>
      <c r="E32" s="52" t="s">
        <v>26</v>
      </c>
    </row>
    <row r="33" spans="1:16" ht="17.25" x14ac:dyDescent="0.2">
      <c r="A33" s="53" t="s">
        <v>28</v>
      </c>
      <c r="B33" s="54">
        <f>Soal!B9</f>
        <v>30000000000</v>
      </c>
      <c r="C33" s="54">
        <f>Soal!C9</f>
        <v>32000000000</v>
      </c>
      <c r="D33" s="55" t="str">
        <f>IF(B33&gt;C33,"Naik",IF(B33&lt;C33,"Turun","Tidak Ada Varian"))</f>
        <v>Turun</v>
      </c>
      <c r="E33" s="51">
        <f>IF(OR(((B33-C33)/C33)&lt;0,((B33-C33)/C33)&gt;0),(B33-C33)/C33,"Tidak ada varian")</f>
        <v>-6.25E-2</v>
      </c>
      <c r="H33" s="49">
        <f>(B33-C33)/C33</f>
        <v>-6.25E-2</v>
      </c>
    </row>
    <row r="34" spans="1:16" ht="32.25" x14ac:dyDescent="0.25">
      <c r="A34" s="56" t="s">
        <v>29</v>
      </c>
      <c r="B34" s="57">
        <f>Soal!B8</f>
        <v>25000000000</v>
      </c>
      <c r="C34" s="57">
        <f>Soal!C8</f>
        <v>27200000000</v>
      </c>
      <c r="D34" s="55" t="str">
        <f t="shared" ref="D34:D35" si="1">IF(B34&gt;C34,"Naik",IF(B34&lt;C34,"Turun","Tidak Ada Varian"))</f>
        <v>Turun</v>
      </c>
      <c r="E34" s="51">
        <f t="shared" ref="E34:E36" si="2">IF(OR(((B34-C34)/C34)&lt;0,((B34-C34)/C34)&gt;0),(B34-C34)/C34,"Tidak ada varian")</f>
        <v>-8.0882352941176475E-2</v>
      </c>
    </row>
    <row r="35" spans="1:16" ht="17.25" x14ac:dyDescent="0.2">
      <c r="A35" s="53" t="s">
        <v>1</v>
      </c>
      <c r="B35" s="58">
        <f>Soal!B7</f>
        <v>5000000000</v>
      </c>
      <c r="C35" s="58">
        <f>Soal!C7</f>
        <v>4800000000</v>
      </c>
      <c r="D35" s="55" t="str">
        <f t="shared" si="1"/>
        <v>Naik</v>
      </c>
      <c r="E35" s="51">
        <f t="shared" si="2"/>
        <v>4.1666666666666664E-2</v>
      </c>
    </row>
    <row r="36" spans="1:16" x14ac:dyDescent="0.2">
      <c r="E36" s="50"/>
    </row>
    <row r="40" spans="1:16" x14ac:dyDescent="0.2">
      <c r="A40" s="36" t="s">
        <v>37</v>
      </c>
      <c r="B40" s="37"/>
      <c r="C40" s="37"/>
      <c r="D40" s="37"/>
      <c r="E40" s="37"/>
      <c r="F40" s="38"/>
    </row>
    <row r="41" spans="1:16" x14ac:dyDescent="0.2">
      <c r="A41" s="3"/>
      <c r="B41" s="3"/>
      <c r="C41" s="3"/>
      <c r="D41" s="3"/>
      <c r="E41" s="3"/>
      <c r="F41" s="3"/>
      <c r="G41" s="3"/>
      <c r="H41" s="3"/>
      <c r="I41" s="3"/>
      <c r="J41" s="3"/>
      <c r="K41" s="3"/>
      <c r="L41" s="3"/>
      <c r="M41" s="3"/>
      <c r="N41" s="3"/>
      <c r="O41" s="3"/>
      <c r="P41" s="3"/>
    </row>
    <row r="42" spans="1:16" x14ac:dyDescent="0.2">
      <c r="A42" s="3"/>
      <c r="B42" s="3"/>
      <c r="C42" s="3"/>
      <c r="D42" s="3"/>
      <c r="E42" s="3"/>
      <c r="F42" s="3"/>
      <c r="G42" s="3"/>
      <c r="H42" s="3"/>
      <c r="I42" s="3"/>
      <c r="J42" s="3"/>
      <c r="K42" s="3"/>
      <c r="L42" s="3"/>
      <c r="M42" s="3"/>
      <c r="N42" s="3"/>
      <c r="O42" s="3"/>
      <c r="P42" s="3"/>
    </row>
    <row r="43" spans="1:16" x14ac:dyDescent="0.2">
      <c r="A43" s="3"/>
      <c r="B43" s="3"/>
      <c r="C43" s="3"/>
      <c r="D43" s="3"/>
      <c r="E43" s="3"/>
      <c r="F43" s="3"/>
      <c r="G43" s="3"/>
      <c r="H43" s="3"/>
      <c r="I43" s="3"/>
      <c r="J43" s="3"/>
      <c r="K43" s="3"/>
      <c r="L43" s="3"/>
      <c r="M43" s="3"/>
      <c r="N43" s="3"/>
      <c r="O43" s="3"/>
      <c r="P43" s="3"/>
    </row>
    <row r="44" spans="1:16" x14ac:dyDescent="0.2">
      <c r="A44" s="3"/>
      <c r="B44" s="3"/>
      <c r="C44" s="3"/>
      <c r="D44" s="3"/>
      <c r="E44" s="3"/>
      <c r="F44" s="3"/>
      <c r="G44" s="3"/>
      <c r="H44" s="3"/>
      <c r="I44" s="3"/>
      <c r="J44" s="3"/>
      <c r="K44" s="3"/>
      <c r="L44" s="3"/>
      <c r="M44" s="3"/>
      <c r="N44" s="3"/>
      <c r="O44" s="3"/>
      <c r="P44" s="3"/>
    </row>
    <row r="45" spans="1:16" x14ac:dyDescent="0.2">
      <c r="A45" s="3"/>
      <c r="B45" s="3"/>
      <c r="C45" s="3"/>
      <c r="D45" s="3"/>
      <c r="E45" s="3"/>
      <c r="F45" s="3"/>
      <c r="G45" s="3"/>
      <c r="H45" s="3"/>
      <c r="I45" s="3"/>
      <c r="J45" s="3"/>
      <c r="K45" s="3"/>
      <c r="L45" s="3"/>
      <c r="M45" s="3"/>
      <c r="N45" s="3"/>
      <c r="O45" s="3"/>
      <c r="P45" s="3"/>
    </row>
    <row r="46" spans="1:16" x14ac:dyDescent="0.2">
      <c r="A46" s="3"/>
      <c r="B46" s="3"/>
      <c r="C46" s="3"/>
      <c r="D46" s="3"/>
      <c r="E46" s="3"/>
      <c r="F46" s="3"/>
      <c r="G46" s="3"/>
      <c r="H46" s="3"/>
      <c r="I46" s="3"/>
      <c r="J46" s="3"/>
      <c r="K46" s="3"/>
      <c r="L46" s="3"/>
      <c r="M46" s="3"/>
      <c r="N46" s="3"/>
      <c r="O46" s="3"/>
      <c r="P46" s="3"/>
    </row>
    <row r="47" spans="1:16" x14ac:dyDescent="0.2">
      <c r="A47" s="3"/>
      <c r="B47" s="3"/>
      <c r="C47" s="3"/>
      <c r="D47" s="3"/>
      <c r="E47" s="3"/>
      <c r="F47" s="3"/>
      <c r="G47" s="3"/>
      <c r="H47" s="3"/>
      <c r="I47" s="3"/>
      <c r="J47" s="3"/>
      <c r="K47" s="3"/>
      <c r="L47" s="3"/>
      <c r="M47" s="3"/>
      <c r="N47" s="3"/>
      <c r="O47" s="3"/>
      <c r="P47" s="3"/>
    </row>
    <row r="48" spans="1:16" x14ac:dyDescent="0.2">
      <c r="A48" s="3"/>
      <c r="B48" s="3"/>
      <c r="C48" s="3"/>
      <c r="D48" s="3"/>
      <c r="E48" s="3"/>
      <c r="F48" s="3"/>
      <c r="G48" s="3"/>
      <c r="H48" s="3"/>
      <c r="I48" s="3"/>
      <c r="J48" s="3"/>
      <c r="K48" s="3"/>
      <c r="L48" s="3"/>
      <c r="M48" s="3"/>
      <c r="N48" s="3"/>
      <c r="O48" s="3"/>
      <c r="P48" s="3"/>
    </row>
    <row r="49" spans="1:26" x14ac:dyDescent="0.2">
      <c r="A49" s="3" t="s">
        <v>38</v>
      </c>
      <c r="B49" s="3"/>
      <c r="C49" s="3"/>
      <c r="D49" s="3"/>
      <c r="E49" s="3"/>
      <c r="F49" s="3"/>
      <c r="G49" s="3"/>
      <c r="H49" s="3"/>
      <c r="I49" s="3"/>
      <c r="J49" s="3"/>
      <c r="K49" s="3"/>
      <c r="L49" s="3"/>
      <c r="M49" s="3"/>
      <c r="N49" s="3"/>
      <c r="O49" s="3"/>
      <c r="P49" s="3"/>
    </row>
    <row r="50" spans="1:26" x14ac:dyDescent="0.2">
      <c r="A50" s="3"/>
      <c r="B50" s="3"/>
      <c r="C50" s="3"/>
      <c r="D50" s="3"/>
      <c r="E50" s="3"/>
      <c r="F50" s="3"/>
      <c r="G50" s="3"/>
      <c r="H50" s="3"/>
      <c r="I50" s="3"/>
      <c r="J50" s="3"/>
      <c r="K50" s="3"/>
      <c r="L50" s="3"/>
      <c r="M50" s="3"/>
      <c r="N50" s="3"/>
      <c r="O50" s="3"/>
      <c r="P50" s="3"/>
    </row>
    <row r="59" spans="1:26" x14ac:dyDescent="0.2">
      <c r="K59" s="3"/>
      <c r="L59" s="3"/>
      <c r="M59" s="3"/>
      <c r="N59" s="3"/>
      <c r="O59" s="3"/>
      <c r="P59" s="3"/>
      <c r="Q59" s="3"/>
      <c r="R59" s="3"/>
      <c r="S59" s="3"/>
      <c r="T59" s="3"/>
      <c r="U59" s="3"/>
      <c r="V59" s="3"/>
      <c r="W59" s="3"/>
      <c r="X59" s="3"/>
      <c r="Y59" s="3"/>
      <c r="Z59" s="19"/>
    </row>
    <row r="60" spans="1:26" x14ac:dyDescent="0.2">
      <c r="K60" s="3"/>
      <c r="L60" s="3"/>
      <c r="M60" s="3"/>
      <c r="N60" s="3"/>
      <c r="O60" s="3"/>
      <c r="P60" s="3"/>
      <c r="Q60" s="3"/>
      <c r="R60" s="3"/>
      <c r="S60" s="3"/>
      <c r="T60" s="3"/>
      <c r="U60" s="3"/>
      <c r="V60" s="3"/>
      <c r="W60" s="3"/>
      <c r="X60" s="3"/>
      <c r="Y60" s="3"/>
      <c r="Z60" s="19"/>
    </row>
    <row r="61" spans="1:26" x14ac:dyDescent="0.2">
      <c r="K61" s="3"/>
      <c r="L61" s="3"/>
      <c r="M61" s="3"/>
      <c r="N61" s="3"/>
      <c r="O61" s="3"/>
      <c r="P61" s="3"/>
      <c r="Q61" s="3"/>
      <c r="R61" s="3"/>
      <c r="S61" s="3"/>
      <c r="T61" s="3"/>
      <c r="U61" s="3"/>
      <c r="V61" s="3"/>
      <c r="W61" s="3"/>
      <c r="X61" s="3"/>
      <c r="Y61" s="3"/>
      <c r="Z61" s="19"/>
    </row>
  </sheetData>
  <mergeCells count="3">
    <mergeCell ref="A31:A32"/>
    <mergeCell ref="B31:B32"/>
    <mergeCell ref="C31:C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Lembar kerja</vt:lpstr>
      </vt:variant>
      <vt:variant>
        <vt:i4>2</vt:i4>
      </vt:variant>
    </vt:vector>
  </HeadingPairs>
  <TitlesOfParts>
    <vt:vector size="2" baseType="lpstr">
      <vt:lpstr>Soal</vt:lpstr>
      <vt:lpstr>Penyelesaian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pakuy kuya</dc:creator>
  <cp:lastModifiedBy>pakuy kuya</cp:lastModifiedBy>
  <dcterms:created xsi:type="dcterms:W3CDTF">2025-02-14T12:32:20Z</dcterms:created>
  <dcterms:modified xsi:type="dcterms:W3CDTF">2025-08-15T06:08:03Z</dcterms:modified>
</cp:coreProperties>
</file>